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555" windowWidth="15570" windowHeight="11340" tabRatio="759" activeTab="4"/>
  </bookViews>
  <sheets>
    <sheet name="คำอธิบายใต้ตาราง" sheetId="12" r:id="rId1"/>
    <sheet name="มาตรา 22 25" sheetId="1" r:id="rId2"/>
    <sheet name="ตัดฟัน" sheetId="10" r:id="rId3"/>
    <sheet name="การจัดการไม้ยางพารา" sheetId="11" r:id="rId4"/>
    <sheet name="การสำรวจผู้ดำเนินการ" sheetId="14" r:id="rId5"/>
  </sheets>
  <externalReferences>
    <externalReference r:id="rId6"/>
    <externalReference r:id="rId7"/>
  </externalReferences>
  <definedNames>
    <definedName name="_xlnm.Print_Titles" localSheetId="3">การจัดการไม้ยางพารา!$1:$8</definedName>
    <definedName name="_xlnm.Print_Titles" localSheetId="4">การสำรวจผู้ดำเนินการ!$1:$9</definedName>
    <definedName name="_xlnm.Print_Titles" localSheetId="2">ตัดฟัน!$1:$8</definedName>
    <definedName name="_xlnm.Print_Titles" localSheetId="1">'มาตรา 22 25'!$1:$8</definedName>
    <definedName name="เอกสาร" localSheetId="4">[1]Sheet4!$J$2:$J$3</definedName>
    <definedName name="เอกสาร">[2]Sheet4!$J$2:$J$3</definedName>
  </definedNames>
  <calcPr calcId="125725"/>
</workbook>
</file>

<file path=xl/calcChain.xml><?xml version="1.0" encoding="utf-8"?>
<calcChain xmlns="http://schemas.openxmlformats.org/spreadsheetml/2006/main">
  <c r="H9" i="14"/>
  <c r="G9"/>
  <c r="F9"/>
  <c r="O9"/>
  <c r="K9"/>
  <c r="J9"/>
  <c r="M9"/>
  <c r="L9"/>
  <c r="A17" i="1" l="1"/>
  <c r="A27" i="11"/>
  <c r="A25"/>
  <c r="A22"/>
  <c r="A27" i="10"/>
  <c r="A25"/>
  <c r="A22" l="1"/>
  <c r="A27" i="1"/>
  <c r="A25"/>
  <c r="A22"/>
  <c r="A30" i="11"/>
  <c r="A29"/>
  <c r="A28"/>
  <c r="A26"/>
  <c r="A24"/>
  <c r="A23"/>
  <c r="A21"/>
  <c r="A20"/>
  <c r="A19"/>
  <c r="A18"/>
  <c r="A17"/>
  <c r="A16"/>
  <c r="A15"/>
  <c r="A14"/>
  <c r="A13"/>
  <c r="A11"/>
  <c r="A10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V9"/>
  <c r="U9"/>
  <c r="T9"/>
  <c r="S9"/>
  <c r="R9"/>
  <c r="P9"/>
  <c r="N9"/>
  <c r="M9"/>
  <c r="L9"/>
  <c r="K9"/>
  <c r="I9"/>
  <c r="H9"/>
  <c r="G9" l="1"/>
  <c r="A11" i="10"/>
  <c r="A13"/>
  <c r="A14"/>
  <c r="A15"/>
  <c r="A16"/>
  <c r="A17"/>
  <c r="A18"/>
  <c r="A19"/>
  <c r="A20"/>
  <c r="A21"/>
  <c r="A23"/>
  <c r="A24"/>
  <c r="A26"/>
  <c r="A28"/>
  <c r="A29"/>
  <c r="A30"/>
  <c r="A10"/>
  <c r="A11" i="1"/>
  <c r="A13"/>
  <c r="A14"/>
  <c r="A15"/>
  <c r="A18"/>
  <c r="A19"/>
  <c r="A20"/>
  <c r="A21"/>
  <c r="A23"/>
  <c r="A24"/>
  <c r="A26"/>
  <c r="A28"/>
  <c r="A29"/>
  <c r="A30"/>
  <c r="A10"/>
  <c r="H9" l="1"/>
  <c r="I9"/>
  <c r="K9"/>
  <c r="L9"/>
  <c r="M9"/>
  <c r="N9"/>
  <c r="P9"/>
  <c r="R9"/>
  <c r="S9"/>
  <c r="R9" i="10"/>
  <c r="P9"/>
  <c r="O9"/>
  <c r="N9"/>
  <c r="M9"/>
  <c r="L9"/>
  <c r="K9"/>
  <c r="J9"/>
  <c r="I9"/>
  <c r="S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AN9"/>
  <c r="AO9"/>
  <c r="AP9"/>
  <c r="AQ9"/>
  <c r="AR9"/>
  <c r="AS9"/>
  <c r="AT9"/>
  <c r="AU9"/>
  <c r="AV9"/>
  <c r="AW9"/>
  <c r="AX9"/>
  <c r="AY9"/>
  <c r="H9"/>
  <c r="G9" i="1" l="1"/>
  <c r="G9" i="10"/>
</calcChain>
</file>

<file path=xl/sharedStrings.xml><?xml version="1.0" encoding="utf-8"?>
<sst xmlns="http://schemas.openxmlformats.org/spreadsheetml/2006/main" count="674" uniqueCount="149">
  <si>
    <t>แผนการปฏิบัติการพื้นที่ปลูกยางพาราในพื้นที่ป่าอนุรักษ์ (ดำเนินการตามมาตรา 22/25)</t>
  </si>
  <si>
    <t>ชื่อพื้นที่ป่าอนุรักษ์</t>
  </si>
  <si>
    <t>รหัสพื้นที่ป่าอนุรักษ์</t>
  </si>
  <si>
    <t>พื้นที่สวนยางพารา</t>
  </si>
  <si>
    <t>ไร่</t>
  </si>
  <si>
    <t>เป้าหมายพื้นที่ดำเนินการ</t>
  </si>
  <si>
    <t>หน่วยพื้นที่ : ไร่</t>
  </si>
  <si>
    <t>ลำดับแปลง</t>
  </si>
  <si>
    <t>รหัสแปลง</t>
  </si>
  <si>
    <t>เฉพาะเลขแปลงย่อย</t>
  </si>
  <si>
    <t>จังหวัด</t>
  </si>
  <si>
    <t>รหัส สบอ.</t>
  </si>
  <si>
    <t>การสำรวจ</t>
  </si>
  <si>
    <t>อายุยางพารา (ปี)</t>
  </si>
  <si>
    <t>แผนการดำเนินการ</t>
  </si>
  <si>
    <t xml:space="preserve"> พ.ค. 58</t>
  </si>
  <si>
    <t xml:space="preserve"> มิ.ย. 58</t>
  </si>
  <si>
    <t xml:space="preserve"> ก.ค. 58</t>
  </si>
  <si>
    <t xml:space="preserve"> ส.ค. 58</t>
  </si>
  <si>
    <t xml:space="preserve"> ก.ย. 58</t>
  </si>
  <si>
    <t xml:space="preserve"> ต.ค. 58</t>
  </si>
  <si>
    <t xml:space="preserve"> พ.ย. 58</t>
  </si>
  <si>
    <t xml:space="preserve"> ธ.ค. 58</t>
  </si>
  <si>
    <t>นอกแปลง</t>
  </si>
  <si>
    <t>ในแปลง</t>
  </si>
  <si>
    <t>W1</t>
  </si>
  <si>
    <t>W2</t>
  </si>
  <si>
    <t>W3</t>
  </si>
  <si>
    <t>W4</t>
  </si>
  <si>
    <t>รวม</t>
  </si>
  <si>
    <t>แผนการปฏิบัติการพื้นที่ปลูกยางพาราในพื้นที่ป่าอนุรักษ์ (การตัดฟันไม้ยางพารา)</t>
  </si>
  <si>
    <t>ร้อยละการดำเนินการ</t>
  </si>
  <si>
    <t>ความต้องการกำลังสนับสนุน (จำนวนนาย)</t>
  </si>
  <si>
    <t>ทหาร</t>
  </si>
  <si>
    <t>ตำรวจ</t>
  </si>
  <si>
    <t>ฝ่ายปกครอง</t>
  </si>
  <si>
    <t>อื่นๆ</t>
  </si>
  <si>
    <t>เนื้อที่จากการสำรวจการถือครอง</t>
  </si>
  <si>
    <t xml:space="preserve">การครอบครอง(นายทุน/ราษฎร) </t>
  </si>
  <si>
    <t>ความยากง่ายในการปฏิบัติ (การเข้าพื้นที่/มวลชน)</t>
  </si>
  <si>
    <t>ไม่มีเอกสาร</t>
  </si>
  <si>
    <t>30 มิ.ย. 41</t>
  </si>
  <si>
    <t>เอกสารสิทธิ์อื่นๆ (ระบุ)</t>
  </si>
  <si>
    <t>เนื้อที่ตามเอกสาร</t>
  </si>
  <si>
    <t>0000</t>
  </si>
  <si>
    <t>ERROR</t>
  </si>
  <si>
    <t>มติ ครม. 30 มิ.ย. 41</t>
  </si>
  <si>
    <t>ส่วนกลางกำหนด</t>
  </si>
  <si>
    <t>หมายเหตุ</t>
  </si>
  <si>
    <t>คำอธิบายการกรอกข้อมูลแต่ละช่อง</t>
  </si>
  <si>
    <t xml:space="preserve">Error </t>
  </si>
  <si>
    <t>คือ ช่องผลการตรวจสอบเบื้องต้น แสดงข้อผิดพลาดที่เกิดจากการกรอกข้อมูล</t>
  </si>
  <si>
    <t>คือ รหัสหลัก</t>
  </si>
  <si>
    <t>คือ เลขที่ระบุว่าแปลงหลักนั้นมีแปลงย่อยหรือไม่ ยกตัวอย่างเช่น 0000 คือไม่มีแปลงย่อย ,0001 คือแปลงย่อยแปลงที่ 1 , 0002 คือแปลงย่อยแปลงที่ 2 เป็นต้น</t>
  </si>
  <si>
    <t>หากมีแปลงย่อย จะต้องกรอกเลขรหัสแปลงหลักให้ครบถ้วนทุกแปลงย่อย</t>
  </si>
  <si>
    <t>รหัสสบอ.</t>
  </si>
  <si>
    <t>คือ รหัสของสำนักพื้นที่อนุรักษ์  รหัส สบอ. จะต้องมี 3 หลัก เช่น สบอ.4 ให้กรอก 04A  , สบอ.11 ให้กรอก 11A  , สบอ.16 สาขาแม่สะเรียง ให้กรอก 16B</t>
  </si>
  <si>
    <t>คือ พื้นที่สวนยางพาราจากส่วนกลางกำหนด</t>
  </si>
  <si>
    <t>* ในกรณีที่จะต้องแบ่งแปลงหลักเป็นแปลงย่อย</t>
  </si>
  <si>
    <t>ให้พิจารณาจาก ในส่วนของเนื้อที่จากการสำรวจการถือครอง โดยในช่อง ไม่มีเอกสาร 30มิ.ย.41 เอกสารสิทธิ์อื่น ๆ จะต้องไม่อยู่ในแปลงเดียวกัน</t>
  </si>
  <si>
    <t xml:space="preserve">แปลงมติ ครม. 30 มิ.ย. 41 </t>
  </si>
  <si>
    <t xml:space="preserve">คือ เนื้อที่แปลงยางพาราที่อยู่นอกแปลง 30 มิ.ย. 41  กำหนดโดยส่วนกลาง </t>
  </si>
  <si>
    <t xml:space="preserve">คือ เนื้อที่แปลงยางพาราที่อยู่ในแปลง 30 มิ.ย. 41  กำหนดโดยส่วนกลาง </t>
  </si>
  <si>
    <t xml:space="preserve">คือ การแสดงสถานะ การสำรวจ โดยให้กรอกเป็นรหัสดังนี้ </t>
  </si>
  <si>
    <t>0  :  ยังไม่ได้ดำเนินการสำรวจ</t>
  </si>
  <si>
    <t>1  :  สำรวจแล้วพบว่า เป็นสวนยางพารา</t>
  </si>
  <si>
    <t>2  :  สำรวจแล้วพบว่า เป็นพื้นที่การใช้ประโยชน์อื่น ๆ</t>
  </si>
  <si>
    <t>3  :  สำรวจแล้วพบว่า ยังคงมีสภาพเป็นป่า</t>
  </si>
  <si>
    <t>9  :  สำรวจแล้วพบว่า อยู่นอกเขตพื้นที่ป่าอนุรักษ์</t>
  </si>
  <si>
    <t xml:space="preserve"> </t>
  </si>
  <si>
    <t>คือ ช่องที่ให้ใส่เนื้อที่ที่สำรวจมาแล้วอยู่นอกเอกสารสิทธิ์ทุกประเภท แต่อยู่ในพื้นที่ป่าอนุรักษ์</t>
  </si>
  <si>
    <t>คือ ช่องที่ให้ใส่เนื้อที่แปลงที่สำรวจที่อยู่ในแปลง ตามมติครม. 30 มิ.ย. 41</t>
  </si>
  <si>
    <t>เอกสารสิทธิ์อื่น ๆ (ระบุ)</t>
  </si>
  <si>
    <t>คือ ช่องที่ให้ระบุประเภทเอกสารสิทธิ์ เพียงประเภทเดียวเท่านั้นต่อ 1 แปลง หากในแปลงมีหลายประเภทให้ทำการแยกแปลงเป็นแปลงย่อย</t>
  </si>
  <si>
    <t>คือ เนื้อที่ที่ระบุตามเอกสารประเภทนั้น ๆ</t>
  </si>
  <si>
    <t>คือ ให้ระบุอายุยางพาราเป็นเลขจำนวนเต็มเท่านั้น ไม่ใช้ช่วงอายุ เช่น ยางพาราอายุ 2 - 5 ปี ให้ใช้ 4 ปี เป็นต้น</t>
  </si>
  <si>
    <t>คือ ช่องที่ให้ใส่พื้นที่ที่สามารถดำเนินการตัดฟันได้</t>
  </si>
  <si>
    <t>คือ ช่องที่ให้ใส่ร้อยละของพื้นที่ ที่สามารถเข้าดำเนินการตัดฟันได้ กำหนดจากอายุยางพารา ดังนี้</t>
  </si>
  <si>
    <t>100 : อายุยางพารา น้อยกว่า 7 ปี หรือยังไม่เปิดกรีด  ให้ดำเนินการตัด 100%</t>
  </si>
  <si>
    <t>1 - 99  : อายุยางพารา มากกว่า 7 ปี ถึง 25 ปี ที่ยังอยู่ในช่วงให้น้ำยาง ดำเนินการตัด 60%</t>
  </si>
  <si>
    <t>0    : อายุยางพารา มากกว่า 25 ปี และหยุดให้น้ำยางมากกว่า 6 เดือน ให้ปล่อยไว้ตามธรรมชาติ</t>
  </si>
  <si>
    <t>การครองครอง (นายทุน/ราษฎร)</t>
  </si>
  <si>
    <t>คือ ช่องที่ให้ระบุการครอบครองพื้นที่ ดังนี้</t>
  </si>
  <si>
    <t>1  :  นายทุน</t>
  </si>
  <si>
    <t>2  :  ราษฎร</t>
  </si>
  <si>
    <t>ความยากง่ายในการปฏิบัติ</t>
  </si>
  <si>
    <t>คือ ช่องที่ให้ระบุระดับความยากง่ายในการเข้าพื้นที่เพื่อปฏิบัติการ ทั้งในแง่ของ มวลชน และระยะทาง</t>
  </si>
  <si>
    <t>1  : ง่าย</t>
  </si>
  <si>
    <t>2  : ปานกลาง</t>
  </si>
  <si>
    <t>3  : ยาก</t>
  </si>
  <si>
    <t>ความต้องการกำลังสนับสนุน (นาย)</t>
  </si>
  <si>
    <t>คือ ให้ใส่จำนวนทหาร</t>
  </si>
  <si>
    <t>คือ ให้ใส่จำนวนตำรวจ</t>
  </si>
  <si>
    <t>คือ ให้ใส่จำนวนฝ่ายปกครอง</t>
  </si>
  <si>
    <t>อื่น ๆ</t>
  </si>
  <si>
    <t>คือ ให้ใส่จำนวนเจ้าหน้าที่จากหน่วยงานอื่น เช่น dsi , ปปง. , ปปช. , รสทป. เป็นต้น</t>
  </si>
  <si>
    <t>ให้ระบุ เหตุผลต่าง ๆเกี่ยวกับการดำเนินการในแปลงนั้น ๆในกรณีที่ไม่สามารถดำเนินการในแปลงนั้น ๆได้ นอกเหนือจากการกรอกในแบบฟอร์ม</t>
  </si>
  <si>
    <t>เช่น กรณีที่พื้นที่ป่าอนุรักษ์ประกาศตามพรบ.ป่าไม้ 2484 เป็นต้น</t>
  </si>
  <si>
    <t>หากแปลงใดที่ได้ดำเนินการจับกุมดำเนินคดีไปแล้ว ให้ระบุ เลขคดีดำ คดีแดง และ ปจว.</t>
  </si>
  <si>
    <t>สำคัญ</t>
  </si>
  <si>
    <t>*****</t>
  </si>
  <si>
    <t xml:space="preserve">ช่องที่ต้องใส่เนื้อที่ ให้ใส่เนื้อที่หน่วยเป็นไร่ที่มีจุดทศนิยมเท่านั้นและไม่ต้องใส่คำว่า ไร่ ต่อท้ายเนื้อที่ไร่ ตย.เช่น เนื้อที่ 3 ไร่ 2 งาน 50 ตารางวา ให้ใส่เป็น 3.55 </t>
  </si>
  <si>
    <r>
      <t xml:space="preserve">เนื้อที่จากการสำรวจถือครอง  </t>
    </r>
    <r>
      <rPr>
        <sz val="14"/>
        <color rgb="FFFF0000"/>
        <rFont val="TH SarabunPSK"/>
        <family val="2"/>
      </rPr>
      <t>**** หากไม่มีให้ใส่เลขศูนย์ และไม่กรอกข้อมูลอื่นใด นอกเหนือจากที่กำหนด</t>
    </r>
  </si>
  <si>
    <r>
      <t>คือ ให้ใส่เนื้อที่ที่จะเข้าดำเนินการ ในแต่ละสัปดาห์</t>
    </r>
    <r>
      <rPr>
        <sz val="14"/>
        <color rgb="FFFF0000"/>
        <rFont val="TH SarabunPSK"/>
        <family val="2"/>
      </rPr>
      <t xml:space="preserve"> **** ใส่ข้อมูลได้เฉพาะตัวเลขที่จะเข้าดำเนินการ กรุณาไม่ยุบรวมเซลล์หรือกรอกข้อความอื่นใด นอกเหนือจากที่กำหนด</t>
    </r>
  </si>
  <si>
    <t>ช่องการสำรวจข้อมูลเป็น 0  แสดงว่ายังไม่ได้ดำเนินการสำรวจ ให้เร่งดำเนินการสำรวจ</t>
  </si>
  <si>
    <t>ข้อมูลช่องเนื้อที่จากการสำรวจการถือครองในแปลง มากกว่า 1 ประเภท  (ต้องทำการแยกแปลง)</t>
  </si>
  <si>
    <t>ข้อมูลร้อยละการดำเนินการไม่สัมพันธ์กับอายุยางพารา</t>
  </si>
  <si>
    <t>ข้อมูลเนื้อที่จากการสำรวจการถือครองไม่สมบูรณ์ (ต้องทำการใส่จำนวน 1 ช่อง ตามประเภทการถือครอง)</t>
  </si>
  <si>
    <t xml:space="preserve">พบยางพารางในแปลงแต่ไม่มีการใส่ข้อมูลช่องอายุ และร้อยละการดำเนินการ </t>
  </si>
  <si>
    <t>คือ ชื่อจังหวัด ที่พื้นที่แปลงนั้นมีอยู่</t>
  </si>
  <si>
    <t>** หากแบ่งแปลงหลักเป็นแปลงย่อย ให้ลบแปลงหลักออกไป แต่จะต้องเอาเนื้อที่ของช่องที่ได้จากการดำเนินการสำรวจ มาใส่ในช่อง นอกแปลง ในแปลง ที่อยู่ในส่วนของแปลง มติ ครม. 30 มิ.ย. 41 ด้วย</t>
  </si>
  <si>
    <t>หากมีแปลงย่อย จะต้องลบแปลงหลัก หมายความว่าจะต้องไม่มีแปลงหลักหากแปลงหลักนั้น มีแปลงย่อยเกิดขึ้น</t>
  </si>
  <si>
    <t>ข้อมูลสมบูรณ์</t>
  </si>
  <si>
    <t>ช่องว่าง</t>
  </si>
  <si>
    <t>มีเป้าหมายพื้นที่ดำเนินการแต่ไม่มีข้อมูลในช่องความต้องการกำลังสนับสนุน (จำนวนนาย)</t>
  </si>
  <si>
    <t>พบยางพาราแต่ไม่มีข้อมูลในช่องความยากง่ายในการปฏิบัติ (การเข้าพื้นที่/มวลชน)</t>
  </si>
  <si>
    <t xml:space="preserve">พบยางพาราแต่ไม่มีข้อมูลในช่องการครอบครอง (นายทุน/ราษฎร) </t>
  </si>
  <si>
    <t>พื้นที่สวนยางพารา (ส่วนกลางกำหนด)</t>
  </si>
  <si>
    <t xml:space="preserve"> เป้าหมายพื้นที่ดำเนินการ (ส่วนกลางกำหนด)</t>
  </si>
  <si>
    <t>เขตห้ามล่าสัตว์ป่าคุ้งกระเบน</t>
  </si>
  <si>
    <t>R30540001</t>
  </si>
  <si>
    <t>จ.จันทบุรี</t>
  </si>
  <si>
    <t>02A</t>
  </si>
  <si>
    <t>R30540003</t>
  </si>
  <si>
    <t>0001</t>
  </si>
  <si>
    <t>0002</t>
  </si>
  <si>
    <t>0003</t>
  </si>
  <si>
    <t>0004</t>
  </si>
  <si>
    <t>0005</t>
  </si>
  <si>
    <t>R30540004</t>
  </si>
  <si>
    <t>R30540005</t>
  </si>
  <si>
    <t>R30540006</t>
  </si>
  <si>
    <t>R30540007</t>
  </si>
  <si>
    <t>R30540008</t>
  </si>
  <si>
    <t>R30540009</t>
  </si>
  <si>
    <t>R30540010</t>
  </si>
  <si>
    <t>R30540011</t>
  </si>
  <si>
    <t>R30540012</t>
  </si>
  <si>
    <t>R30540013</t>
  </si>
  <si>
    <t>ไม่พบยางพาราแต่มีข้อมูลพื้นที่เป้าหมายดำเนินการ</t>
  </si>
  <si>
    <t>กำหนดพื้นที่เป้าหมายดำเนินการในพื้นที่ที่มีเอกสารสิทธ์รวมถึงแปลง 30 มิ.ย. 41</t>
  </si>
  <si>
    <t>การสำรวจการดำเนินการสวนยางพารา ในพื้นที่ป่าอนุรักษ์</t>
  </si>
  <si>
    <t>การดำเนินการ</t>
  </si>
  <si>
    <t>ระดับความเดือดร้อน</t>
  </si>
  <si>
    <t>ปัญหาและอุปสรรคในการปฏิบัติงาน</t>
  </si>
  <si>
    <t>เจ้าของสวน / จ้างแรงงาน</t>
  </si>
  <si>
    <t>จำนวนแรงงานรวมเจ้าของ</t>
  </si>
  <si>
    <t>ในพื้นที่</t>
  </si>
  <si>
    <t>นอกพื้นที่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</si>
</sst>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[$-107041E]d\ mmmm\ yyyy;@"/>
  </numFmts>
  <fonts count="23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b/>
      <sz val="22"/>
      <color theme="1"/>
      <name val="TH SarabunPSK"/>
      <family val="2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ahoma"/>
      <family val="2"/>
      <charset val="222"/>
      <scheme val="minor"/>
    </font>
    <font>
      <sz val="12"/>
      <color theme="1"/>
      <name val="Tahoma"/>
      <family val="2"/>
      <charset val="222"/>
      <scheme val="minor"/>
    </font>
    <font>
      <b/>
      <sz val="14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b/>
      <sz val="10"/>
      <color theme="1"/>
      <name val="TH SarabunPSK"/>
      <family val="2"/>
    </font>
    <font>
      <sz val="14"/>
      <color theme="1"/>
      <name val="TH SarabunPSK"/>
      <family val="2"/>
    </font>
    <font>
      <sz val="11"/>
      <color indexed="8"/>
      <name val="Tahoma"/>
      <family val="2"/>
      <charset val="222"/>
    </font>
    <font>
      <b/>
      <sz val="11"/>
      <color theme="1"/>
      <name val="TH SarabunPSK"/>
      <family val="2"/>
    </font>
    <font>
      <sz val="16"/>
      <color theme="1"/>
      <name val="TH SarabunPSK"/>
      <family val="2"/>
      <charset val="222"/>
    </font>
    <font>
      <b/>
      <i/>
      <u val="double"/>
      <sz val="14"/>
      <color theme="1"/>
      <name val="TH SarabunPSK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b/>
      <sz val="14"/>
      <color theme="1"/>
      <name val="TH SarabunPSK"/>
      <family val="2"/>
    </font>
    <font>
      <sz val="14"/>
      <color rgb="FF000000"/>
      <name val="TH SarabunPSK"/>
      <family val="2"/>
    </font>
  </fonts>
  <fills count="1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66CCFF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</cellStyleXfs>
  <cellXfs count="199">
    <xf numFmtId="0" fontId="0" fillId="0" borderId="0" xfId="0"/>
    <xf numFmtId="0" fontId="4" fillId="0" borderId="0" xfId="0" applyFont="1"/>
    <xf numFmtId="0" fontId="6" fillId="0" borderId="0" xfId="0" applyFont="1" applyFill="1" applyAlignment="1"/>
    <xf numFmtId="0" fontId="5" fillId="0" borderId="0" xfId="0" applyFont="1" applyFill="1" applyAlignment="1"/>
    <xf numFmtId="0" fontId="8" fillId="0" borderId="0" xfId="0" applyFont="1"/>
    <xf numFmtId="43" fontId="6" fillId="0" borderId="0" xfId="1" applyFont="1" applyFill="1" applyAlignment="1"/>
    <xf numFmtId="0" fontId="0" fillId="0" borderId="0" xfId="0" applyAlignment="1">
      <alignment horizontal="center"/>
    </xf>
    <xf numFmtId="43" fontId="4" fillId="0" borderId="0" xfId="1" applyFont="1" applyFill="1"/>
    <xf numFmtId="43" fontId="10" fillId="0" borderId="0" xfId="1" applyFont="1"/>
    <xf numFmtId="43" fontId="0" fillId="0" borderId="0" xfId="1" applyFont="1"/>
    <xf numFmtId="0" fontId="11" fillId="0" borderId="0" xfId="0" applyFont="1"/>
    <xf numFmtId="0" fontId="10" fillId="0" borderId="0" xfId="0" applyFont="1"/>
    <xf numFmtId="0" fontId="13" fillId="5" borderId="5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5" xfId="0" applyFont="1" applyBorder="1"/>
    <xf numFmtId="43" fontId="16" fillId="5" borderId="5" xfId="1" applyFont="1" applyFill="1" applyBorder="1" applyAlignment="1">
      <alignment horizontal="center"/>
    </xf>
    <xf numFmtId="43" fontId="16" fillId="2" borderId="5" xfId="1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16" fillId="8" borderId="5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6" fillId="9" borderId="5" xfId="0" applyFont="1" applyFill="1" applyBorder="1" applyAlignment="1">
      <alignment horizontal="center"/>
    </xf>
    <xf numFmtId="0" fontId="16" fillId="10" borderId="5" xfId="0" applyFont="1" applyFill="1" applyBorder="1" applyAlignment="1">
      <alignment horizontal="center"/>
    </xf>
    <xf numFmtId="43" fontId="16" fillId="2" borderId="5" xfId="0" applyNumberFormat="1" applyFont="1" applyFill="1" applyBorder="1"/>
    <xf numFmtId="43" fontId="16" fillId="5" borderId="5" xfId="0" applyNumberFormat="1" applyFont="1" applyFill="1" applyBorder="1"/>
    <xf numFmtId="43" fontId="16" fillId="2" borderId="5" xfId="1" applyFont="1" applyFill="1" applyBorder="1"/>
    <xf numFmtId="0" fontId="1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6" fillId="9" borderId="5" xfId="0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6" fillId="10" borderId="5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16" fillId="8" borderId="5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3" fillId="6" borderId="5" xfId="0" applyFont="1" applyFill="1" applyBorder="1" applyAlignment="1">
      <alignment horizontal="center"/>
    </xf>
    <xf numFmtId="0" fontId="13" fillId="10" borderId="5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4" fillId="0" borderId="0" xfId="0" quotePrefix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8" fillId="0" borderId="0" xfId="0" applyFont="1" applyBorder="1" applyAlignment="1">
      <alignment vertical="center"/>
    </xf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indent="3"/>
    </xf>
    <xf numFmtId="0" fontId="14" fillId="0" borderId="0" xfId="0" applyFont="1" applyAlignment="1">
      <alignment horizontal="left" vertical="center" indent="1"/>
    </xf>
    <xf numFmtId="0" fontId="14" fillId="0" borderId="0" xfId="0" applyFont="1" applyAlignment="1">
      <alignment horizontal="left" indent="3"/>
    </xf>
    <xf numFmtId="49" fontId="14" fillId="0" borderId="0" xfId="0" applyNumberFormat="1" applyFont="1"/>
    <xf numFmtId="0" fontId="14" fillId="0" borderId="0" xfId="0" applyFont="1" applyAlignment="1">
      <alignment horizontal="left" indent="2"/>
    </xf>
    <xf numFmtId="0" fontId="20" fillId="0" borderId="0" xfId="0" applyFont="1"/>
    <xf numFmtId="0" fontId="19" fillId="0" borderId="0" xfId="0" applyFont="1" applyAlignment="1">
      <alignment horizontal="center"/>
    </xf>
    <xf numFmtId="43" fontId="14" fillId="0" borderId="0" xfId="0" applyNumberFormat="1" applyFont="1" applyFill="1" applyAlignment="1">
      <alignment horizontal="left"/>
    </xf>
    <xf numFmtId="43" fontId="21" fillId="0" borderId="0" xfId="0" applyNumberFormat="1" applyFont="1" applyFill="1" applyAlignment="1">
      <alignment horizontal="left"/>
    </xf>
    <xf numFmtId="0" fontId="14" fillId="0" borderId="0" xfId="0" applyFont="1" applyFill="1" applyBorder="1" applyAlignment="1">
      <alignment horizontal="center"/>
    </xf>
    <xf numFmtId="43" fontId="14" fillId="0" borderId="0" xfId="0" applyNumberFormat="1" applyFont="1" applyFill="1"/>
    <xf numFmtId="49" fontId="14" fillId="0" borderId="0" xfId="0" applyNumberFormat="1" applyFont="1" applyFill="1" applyBorder="1" applyAlignment="1">
      <alignment horizontal="center"/>
    </xf>
    <xf numFmtId="0" fontId="21" fillId="0" borderId="0" xfId="0" applyFont="1" applyAlignment="1">
      <alignment horizontal="left"/>
    </xf>
    <xf numFmtId="0" fontId="21" fillId="0" borderId="0" xfId="0" applyFont="1"/>
    <xf numFmtId="0" fontId="14" fillId="0" borderId="0" xfId="0" applyFont="1" applyAlignment="1">
      <alignment horizontal="left"/>
    </xf>
    <xf numFmtId="0" fontId="14" fillId="0" borderId="5" xfId="0" quotePrefix="1" applyFont="1" applyBorder="1" applyAlignment="1">
      <alignment horizontal="center"/>
    </xf>
    <xf numFmtId="43" fontId="12" fillId="0" borderId="1" xfId="1" applyFont="1" applyBorder="1" applyAlignment="1"/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 indent="1"/>
    </xf>
    <xf numFmtId="0" fontId="7" fillId="0" borderId="0" xfId="0" applyFont="1" applyAlignment="1">
      <alignment horizontal="right"/>
    </xf>
    <xf numFmtId="1" fontId="7" fillId="0" borderId="0" xfId="0" applyNumberFormat="1" applyFont="1" applyAlignment="1">
      <alignment horizontal="right"/>
    </xf>
    <xf numFmtId="0" fontId="6" fillId="0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1" fontId="5" fillId="0" borderId="0" xfId="0" applyNumberFormat="1" applyFont="1" applyFill="1" applyAlignment="1">
      <alignment horizontal="right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43" fontId="6" fillId="0" borderId="0" xfId="1" applyFont="1" applyFill="1" applyBorder="1" applyAlignment="1"/>
    <xf numFmtId="0" fontId="11" fillId="0" borderId="5" xfId="0" applyFont="1" applyFill="1" applyBorder="1" applyAlignment="1">
      <alignment horizontal="center"/>
    </xf>
    <xf numFmtId="2" fontId="11" fillId="0" borderId="5" xfId="0" applyNumberFormat="1" applyFont="1" applyFill="1" applyBorder="1" applyAlignment="1">
      <alignment horizontal="right"/>
    </xf>
    <xf numFmtId="1" fontId="11" fillId="0" borderId="5" xfId="0" applyNumberFormat="1" applyFont="1" applyFill="1" applyBorder="1" applyAlignment="1">
      <alignment horizontal="right"/>
    </xf>
    <xf numFmtId="0" fontId="11" fillId="0" borderId="5" xfId="0" applyFont="1" applyFill="1" applyBorder="1"/>
    <xf numFmtId="2" fontId="11" fillId="0" borderId="5" xfId="0" applyNumberFormat="1" applyFont="1" applyFill="1" applyBorder="1"/>
    <xf numFmtId="0" fontId="5" fillId="0" borderId="0" xfId="0" applyFont="1" applyFill="1" applyAlignment="1">
      <alignment horizontal="right"/>
    </xf>
    <xf numFmtId="1" fontId="11" fillId="0" borderId="5" xfId="0" applyNumberFormat="1" applyFont="1" applyFill="1" applyBorder="1"/>
    <xf numFmtId="0" fontId="5" fillId="0" borderId="0" xfId="0" applyFont="1" applyFill="1" applyAlignment="1">
      <alignment horizontal="right"/>
    </xf>
    <xf numFmtId="0" fontId="16" fillId="9" borderId="5" xfId="0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6" fillId="10" borderId="5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16" fillId="8" borderId="5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49" fontId="11" fillId="0" borderId="5" xfId="0" applyNumberFormat="1" applyFont="1" applyFill="1" applyBorder="1"/>
    <xf numFmtId="43" fontId="10" fillId="0" borderId="0" xfId="0" applyNumberFormat="1" applyFont="1"/>
    <xf numFmtId="0" fontId="10" fillId="0" borderId="0" xfId="0" applyFont="1" applyBorder="1"/>
    <xf numFmtId="0" fontId="6" fillId="0" borderId="0" xfId="0" applyFont="1" applyFill="1" applyBorder="1" applyAlignment="1"/>
    <xf numFmtId="0" fontId="5" fillId="0" borderId="0" xfId="0" applyFont="1" applyFill="1" applyBorder="1" applyAlignment="1"/>
    <xf numFmtId="0" fontId="21" fillId="0" borderId="0" xfId="0" applyFont="1" applyFill="1" applyAlignment="1">
      <alignment horizontal="right"/>
    </xf>
    <xf numFmtId="0" fontId="21" fillId="0" borderId="0" xfId="0" applyFont="1" applyFill="1" applyBorder="1" applyAlignment="1">
      <alignment horizontal="center"/>
    </xf>
    <xf numFmtId="43" fontId="6" fillId="0" borderId="0" xfId="1" applyFont="1" applyFill="1" applyBorder="1" applyAlignment="1">
      <alignment vertical="center"/>
    </xf>
    <xf numFmtId="0" fontId="6" fillId="0" borderId="0" xfId="0" applyFont="1" applyBorder="1" applyAlignment="1"/>
    <xf numFmtId="43" fontId="21" fillId="0" borderId="0" xfId="1" applyNumberFormat="1" applyFont="1" applyFill="1" applyBorder="1" applyAlignment="1"/>
    <xf numFmtId="0" fontId="21" fillId="0" borderId="0" xfId="0" applyFont="1" applyBorder="1" applyAlignment="1"/>
    <xf numFmtId="43" fontId="6" fillId="0" borderId="0" xfId="1" applyNumberFormat="1" applyFont="1" applyFill="1" applyBorder="1" applyAlignment="1"/>
    <xf numFmtId="43" fontId="10" fillId="0" borderId="0" xfId="1" applyFont="1" applyFill="1"/>
    <xf numFmtId="43" fontId="12" fillId="0" borderId="0" xfId="1" applyFont="1" applyBorder="1" applyAlignment="1">
      <alignment horizontal="center"/>
    </xf>
    <xf numFmtId="43" fontId="12" fillId="0" borderId="0" xfId="1" applyFont="1" applyBorder="1" applyAlignment="1"/>
    <xf numFmtId="0" fontId="16" fillId="13" borderId="5" xfId="0" applyFont="1" applyFill="1" applyBorder="1" applyAlignment="1">
      <alignment horizontal="center" vertical="center" wrapText="1"/>
    </xf>
    <xf numFmtId="0" fontId="16" fillId="13" borderId="5" xfId="0" applyFont="1" applyFill="1" applyBorder="1" applyAlignment="1">
      <alignment horizontal="center" vertical="center"/>
    </xf>
    <xf numFmtId="43" fontId="16" fillId="5" borderId="6" xfId="0" applyNumberFormat="1" applyFont="1" applyFill="1" applyBorder="1"/>
    <xf numFmtId="0" fontId="10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 indent="1"/>
    </xf>
    <xf numFmtId="0" fontId="5" fillId="0" borderId="0" xfId="0" applyFont="1" applyFill="1" applyAlignment="1">
      <alignment horizontal="right"/>
    </xf>
    <xf numFmtId="43" fontId="6" fillId="0" borderId="0" xfId="1" applyNumberFormat="1" applyFont="1" applyFill="1" applyAlignment="1">
      <alignment horizontal="left" indent="2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43" fontId="6" fillId="0" borderId="0" xfId="1" applyFont="1" applyFill="1" applyAlignment="1">
      <alignment horizontal="left" vertical="center"/>
    </xf>
    <xf numFmtId="49" fontId="16" fillId="2" borderId="2" xfId="1" applyNumberFormat="1" applyFont="1" applyFill="1" applyBorder="1" applyAlignment="1">
      <alignment horizontal="center" vertical="center"/>
    </xf>
    <xf numFmtId="49" fontId="16" fillId="2" borderId="9" xfId="1" applyNumberFormat="1" applyFont="1" applyFill="1" applyBorder="1" applyAlignment="1">
      <alignment horizontal="center" vertical="center"/>
    </xf>
    <xf numFmtId="43" fontId="16" fillId="6" borderId="5" xfId="1" applyFont="1" applyFill="1" applyBorder="1" applyAlignment="1">
      <alignment horizontal="center" vertical="center" wrapText="1"/>
    </xf>
    <xf numFmtId="43" fontId="16" fillId="4" borderId="5" xfId="1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/>
    </xf>
    <xf numFmtId="187" fontId="16" fillId="3" borderId="5" xfId="0" applyNumberFormat="1" applyFont="1" applyFill="1" applyBorder="1" applyAlignment="1">
      <alignment horizontal="center" vertical="center" wrapText="1"/>
    </xf>
    <xf numFmtId="0" fontId="16" fillId="5" borderId="11" xfId="0" applyFont="1" applyFill="1" applyBorder="1" applyAlignment="1">
      <alignment horizontal="center" vertical="center"/>
    </xf>
    <xf numFmtId="0" fontId="16" fillId="5" borderId="12" xfId="0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 vertical="center"/>
    </xf>
    <xf numFmtId="43" fontId="16" fillId="2" borderId="5" xfId="1" applyFont="1" applyFill="1" applyBorder="1" applyAlignment="1">
      <alignment horizontal="center" vertical="center" wrapText="1"/>
    </xf>
    <xf numFmtId="43" fontId="16" fillId="12" borderId="5" xfId="1" applyFont="1" applyFill="1" applyBorder="1" applyAlignment="1">
      <alignment horizontal="center" vertical="center" wrapText="1"/>
    </xf>
    <xf numFmtId="43" fontId="16" fillId="5" borderId="5" xfId="1" applyFont="1" applyFill="1" applyBorder="1" applyAlignment="1">
      <alignment horizontal="center" vertical="center"/>
    </xf>
    <xf numFmtId="0" fontId="16" fillId="11" borderId="5" xfId="0" applyFont="1" applyFill="1" applyBorder="1" applyAlignment="1">
      <alignment horizontal="center" vertical="center"/>
    </xf>
    <xf numFmtId="187" fontId="16" fillId="3" borderId="2" xfId="0" applyNumberFormat="1" applyFont="1" applyFill="1" applyBorder="1" applyAlignment="1">
      <alignment horizontal="center" vertical="center" wrapText="1"/>
    </xf>
    <xf numFmtId="187" fontId="16" fillId="3" borderId="6" xfId="0" applyNumberFormat="1" applyFont="1" applyFill="1" applyBorder="1" applyAlignment="1">
      <alignment horizontal="center" vertical="center" wrapText="1"/>
    </xf>
    <xf numFmtId="187" fontId="16" fillId="3" borderId="9" xfId="0" applyNumberFormat="1" applyFont="1" applyFill="1" applyBorder="1" applyAlignment="1">
      <alignment horizontal="center" vertical="center" wrapText="1"/>
    </xf>
    <xf numFmtId="43" fontId="16" fillId="5" borderId="2" xfId="1" applyFont="1" applyFill="1" applyBorder="1" applyAlignment="1">
      <alignment horizontal="center" vertical="center" wrapText="1"/>
    </xf>
    <xf numFmtId="43" fontId="16" fillId="5" borderId="6" xfId="1" applyFont="1" applyFill="1" applyBorder="1" applyAlignment="1">
      <alignment horizontal="center" vertical="center" wrapText="1"/>
    </xf>
    <xf numFmtId="43" fontId="16" fillId="5" borderId="9" xfId="1" applyFont="1" applyFill="1" applyBorder="1" applyAlignment="1">
      <alignment horizontal="center" vertical="center" wrapText="1"/>
    </xf>
    <xf numFmtId="187" fontId="16" fillId="4" borderId="2" xfId="0" applyNumberFormat="1" applyFont="1" applyFill="1" applyBorder="1" applyAlignment="1">
      <alignment horizontal="center" vertical="center" wrapText="1"/>
    </xf>
    <xf numFmtId="187" fontId="16" fillId="4" borderId="6" xfId="0" applyNumberFormat="1" applyFont="1" applyFill="1" applyBorder="1" applyAlignment="1">
      <alignment horizontal="center" vertical="center" wrapText="1"/>
    </xf>
    <xf numFmtId="187" fontId="16" fillId="4" borderId="9" xfId="0" applyNumberFormat="1" applyFont="1" applyFill="1" applyBorder="1" applyAlignment="1">
      <alignment horizontal="center" vertical="center" wrapText="1"/>
    </xf>
    <xf numFmtId="187" fontId="16" fillId="8" borderId="2" xfId="0" applyNumberFormat="1" applyFont="1" applyFill="1" applyBorder="1" applyAlignment="1">
      <alignment horizontal="center" vertical="center" wrapText="1"/>
    </xf>
    <xf numFmtId="187" fontId="16" fillId="8" borderId="6" xfId="0" applyNumberFormat="1" applyFont="1" applyFill="1" applyBorder="1" applyAlignment="1">
      <alignment horizontal="center" vertical="center" wrapText="1"/>
    </xf>
    <xf numFmtId="187" fontId="16" fillId="8" borderId="9" xfId="0" applyNumberFormat="1" applyFont="1" applyFill="1" applyBorder="1" applyAlignment="1">
      <alignment horizontal="center" vertical="center" wrapText="1"/>
    </xf>
    <xf numFmtId="43" fontId="12" fillId="0" borderId="1" xfId="1" applyFont="1" applyBorder="1" applyAlignment="1">
      <alignment horizontal="center"/>
    </xf>
    <xf numFmtId="0" fontId="16" fillId="2" borderId="5" xfId="0" applyFont="1" applyFill="1" applyBorder="1" applyAlignment="1">
      <alignment horizontal="center" vertical="center" wrapText="1"/>
    </xf>
    <xf numFmtId="0" fontId="16" fillId="9" borderId="5" xfId="0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6" fillId="10" borderId="5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16" fillId="8" borderId="5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43" fontId="12" fillId="0" borderId="1" xfId="1" applyFont="1" applyBorder="1" applyAlignment="1">
      <alignment horizontal="right"/>
    </xf>
    <xf numFmtId="0" fontId="13" fillId="2" borderId="3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6" fillId="13" borderId="11" xfId="0" applyFont="1" applyFill="1" applyBorder="1" applyAlignment="1">
      <alignment horizontal="center" vertical="center"/>
    </xf>
    <xf numFmtId="0" fontId="16" fillId="13" borderId="12" xfId="0" applyFont="1" applyFill="1" applyBorder="1" applyAlignment="1">
      <alignment horizontal="center" vertical="center"/>
    </xf>
    <xf numFmtId="0" fontId="16" fillId="13" borderId="13" xfId="0" applyFont="1" applyFill="1" applyBorder="1" applyAlignment="1">
      <alignment horizontal="center" vertical="center"/>
    </xf>
    <xf numFmtId="0" fontId="16" fillId="14" borderId="2" xfId="0" applyFont="1" applyFill="1" applyBorder="1" applyAlignment="1">
      <alignment horizontal="center" vertical="center" wrapText="1"/>
    </xf>
    <xf numFmtId="0" fontId="16" fillId="14" borderId="6" xfId="0" applyFont="1" applyFill="1" applyBorder="1" applyAlignment="1">
      <alignment horizontal="center" vertical="center" wrapText="1"/>
    </xf>
    <xf numFmtId="0" fontId="16" fillId="14" borderId="9" xfId="0" applyFont="1" applyFill="1" applyBorder="1" applyAlignment="1">
      <alignment horizontal="center" vertical="center" wrapText="1"/>
    </xf>
    <xf numFmtId="0" fontId="16" fillId="15" borderId="2" xfId="0" applyFont="1" applyFill="1" applyBorder="1" applyAlignment="1">
      <alignment horizontal="center" vertical="center"/>
    </xf>
    <xf numFmtId="0" fontId="16" fillId="15" borderId="6" xfId="0" applyFont="1" applyFill="1" applyBorder="1" applyAlignment="1">
      <alignment horizontal="center" vertical="center"/>
    </xf>
    <xf numFmtId="0" fontId="16" fillId="15" borderId="9" xfId="0" applyFont="1" applyFill="1" applyBorder="1" applyAlignment="1">
      <alignment horizontal="center" vertical="center"/>
    </xf>
    <xf numFmtId="43" fontId="16" fillId="2" borderId="2" xfId="1" applyFont="1" applyFill="1" applyBorder="1" applyAlignment="1">
      <alignment horizontal="center" vertical="center" wrapText="1"/>
    </xf>
    <xf numFmtId="43" fontId="16" fillId="2" borderId="9" xfId="1" applyFont="1" applyFill="1" applyBorder="1" applyAlignment="1">
      <alignment horizontal="center" vertical="center" wrapText="1"/>
    </xf>
    <xf numFmtId="187" fontId="16" fillId="3" borderId="11" xfId="0" applyNumberFormat="1" applyFont="1" applyFill="1" applyBorder="1" applyAlignment="1">
      <alignment horizontal="center" vertical="center" wrapText="1"/>
    </xf>
    <xf numFmtId="187" fontId="16" fillId="3" borderId="13" xfId="0" applyNumberFormat="1" applyFont="1" applyFill="1" applyBorder="1" applyAlignment="1">
      <alignment horizontal="center" vertical="center" wrapText="1"/>
    </xf>
    <xf numFmtId="43" fontId="16" fillId="5" borderId="2" xfId="1" applyFont="1" applyFill="1" applyBorder="1" applyAlignment="1">
      <alignment horizontal="center" vertical="center"/>
    </xf>
    <xf numFmtId="43" fontId="16" fillId="5" borderId="9" xfId="1" applyFont="1" applyFill="1" applyBorder="1" applyAlignment="1">
      <alignment horizontal="center" vertical="center"/>
    </xf>
    <xf numFmtId="43" fontId="16" fillId="6" borderId="2" xfId="1" applyFont="1" applyFill="1" applyBorder="1" applyAlignment="1">
      <alignment horizontal="center" vertical="center" wrapText="1"/>
    </xf>
    <xf numFmtId="43" fontId="16" fillId="6" borderId="9" xfId="1" applyFont="1" applyFill="1" applyBorder="1" applyAlignment="1">
      <alignment horizontal="center" vertical="center" wrapText="1"/>
    </xf>
    <xf numFmtId="43" fontId="16" fillId="4" borderId="2" xfId="1" applyFont="1" applyFill="1" applyBorder="1" applyAlignment="1">
      <alignment horizontal="center" vertical="center" wrapText="1"/>
    </xf>
    <xf numFmtId="43" fontId="16" fillId="4" borderId="9" xfId="1" applyFont="1" applyFill="1" applyBorder="1" applyAlignment="1">
      <alignment horizontal="center" vertical="center" wrapText="1"/>
    </xf>
    <xf numFmtId="0" fontId="16" fillId="13" borderId="2" xfId="0" applyFont="1" applyFill="1" applyBorder="1" applyAlignment="1">
      <alignment horizontal="center" vertical="center" wrapText="1"/>
    </xf>
    <xf numFmtId="0" fontId="16" fillId="13" borderId="9" xfId="0" applyFont="1" applyFill="1" applyBorder="1" applyAlignment="1">
      <alignment horizontal="center" vertical="center" wrapText="1"/>
    </xf>
    <xf numFmtId="43" fontId="16" fillId="12" borderId="11" xfId="1" applyFont="1" applyFill="1" applyBorder="1" applyAlignment="1">
      <alignment horizontal="center" vertical="center" wrapText="1"/>
    </xf>
    <xf numFmtId="43" fontId="16" fillId="12" borderId="12" xfId="1" applyFont="1" applyFill="1" applyBorder="1" applyAlignment="1">
      <alignment horizontal="center" vertical="center" wrapText="1"/>
    </xf>
    <xf numFmtId="43" fontId="16" fillId="12" borderId="13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1" fillId="0" borderId="0" xfId="0" applyFont="1" applyFill="1" applyAlignment="1">
      <alignment horizontal="center" vertical="center"/>
    </xf>
    <xf numFmtId="0" fontId="16" fillId="2" borderId="2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13" borderId="11" xfId="0" applyFont="1" applyFill="1" applyBorder="1" applyAlignment="1">
      <alignment horizontal="center" vertical="center" wrapText="1"/>
    </xf>
    <xf numFmtId="0" fontId="16" fillId="13" borderId="13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/>
    </xf>
    <xf numFmtId="0" fontId="16" fillId="2" borderId="12" xfId="0" applyFont="1" applyFill="1" applyBorder="1" applyAlignment="1">
      <alignment horizontal="center"/>
    </xf>
    <xf numFmtId="0" fontId="16" fillId="2" borderId="13" xfId="0" applyFont="1" applyFill="1" applyBorder="1" applyAlignment="1">
      <alignment horizontal="center"/>
    </xf>
  </cellXfs>
  <cellStyles count="6">
    <cellStyle name="Comma 2" xfId="3"/>
    <cellStyle name="Comma 3" xfId="5"/>
    <cellStyle name="Normal 2" xfId="4"/>
    <cellStyle name="เครื่องหมายจุลภาค" xfId="1" builtinId="3"/>
    <cellStyle name="เครื่องหมายจุลภาค 2" xfId="2"/>
    <cellStyle name="ปกติ" xfId="0" builtinId="0"/>
  </cellStyles>
  <dxfs count="2"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ubber_palm\Result_Update_10112014\dB\&#3649;&#3612;&#3609;&#3585;&#3634;&#3619;&#3648;&#3586;&#3657;&#3634;&#3611;&#3599;&#3636;&#3610;&#3633;&#3605;&#3636;&#3585;&#3634;&#3619;&#3619;&#3634;&#3618;&#3614;&#3639;&#3657;&#3609;&#3607;&#3637;&#3656;\File_Download\&#3649;&#3610;&#3610;&#3615;&#3629;&#3619;&#3660;&#3617;&#3649;&#3585;&#3657;&#3652;&#3586;\&#3626;&#3619;&#3640;&#3611;\&#3605;&#3633;&#3604;&#3615;&#3633;&#3609;\data_complet_ey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ubber_palm/Result_Update_10112014/dB/&#3649;&#3612;&#3609;&#3585;&#3634;&#3619;&#3648;&#3586;&#3657;&#3634;&#3611;&#3599;&#3636;&#3610;&#3633;&#3605;&#3636;&#3585;&#3634;&#3619;&#3619;&#3634;&#3618;&#3614;&#3639;&#3657;&#3609;&#3607;&#3637;&#3656;/File_Download/&#3649;&#3610;&#3610;&#3615;&#3629;&#3619;&#3660;&#3617;&#3649;&#3585;&#3657;&#3652;&#3586;/&#3626;&#3619;&#3640;&#3611;/&#3605;&#3633;&#3604;&#3615;&#3633;&#3609;/data_complet_ey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การตัดฟัน_รวม"/>
      <sheetName val="Sheet2"/>
      <sheetName val="Sheet4"/>
      <sheetName val="Sheet3"/>
      <sheetName val="สบอ."/>
      <sheetName val="Sheet6"/>
      <sheetName val="Sheet7"/>
    </sheetNames>
    <sheetDataSet>
      <sheetData sheetId="0"/>
      <sheetData sheetId="1"/>
      <sheetData sheetId="2">
        <row r="2">
          <cell r="J2">
            <v>0</v>
          </cell>
        </row>
        <row r="3">
          <cell r="J3" t="str">
            <v>ในแปลง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การตัดฟัน_รวม"/>
      <sheetName val="Sheet2"/>
      <sheetName val="Sheet4"/>
      <sheetName val="Sheet3"/>
      <sheetName val="สบอ."/>
      <sheetName val="Sheet6"/>
      <sheetName val="Sheet7"/>
    </sheetNames>
    <sheetDataSet>
      <sheetData sheetId="0"/>
      <sheetData sheetId="1"/>
      <sheetData sheetId="2">
        <row r="2">
          <cell r="J2">
            <v>0</v>
          </cell>
        </row>
        <row r="3">
          <cell r="J3" t="str">
            <v>ในแปลง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opLeftCell="A28" zoomScale="80" zoomScaleNormal="80" workbookViewId="0">
      <selection sqref="A1:XFD1048576"/>
    </sheetView>
  </sheetViews>
  <sheetFormatPr defaultColWidth="9.125" defaultRowHeight="21.75"/>
  <cols>
    <col min="1" max="1" width="3.375" style="41" customWidth="1"/>
    <col min="2" max="2" width="17.625" style="43" customWidth="1"/>
    <col min="3" max="3" width="29.75" style="43" customWidth="1"/>
    <col min="4" max="4" width="45.375" style="43" customWidth="1"/>
    <col min="5" max="16384" width="9.125" style="43"/>
  </cols>
  <sheetData>
    <row r="1" spans="1:4">
      <c r="B1" s="42" t="s">
        <v>49</v>
      </c>
    </row>
    <row r="2" spans="1:4">
      <c r="A2" s="41">
        <v>1</v>
      </c>
      <c r="B2" s="43" t="s">
        <v>8</v>
      </c>
      <c r="C2" s="43" t="s">
        <v>52</v>
      </c>
    </row>
    <row r="3" spans="1:4">
      <c r="C3" s="43" t="s">
        <v>111</v>
      </c>
    </row>
    <row r="4" spans="1:4" s="46" customFormat="1">
      <c r="A4" s="44">
        <v>2</v>
      </c>
      <c r="B4" s="45" t="s">
        <v>9</v>
      </c>
      <c r="C4" s="46" t="s">
        <v>53</v>
      </c>
    </row>
    <row r="5" spans="1:4">
      <c r="C5" s="43" t="s">
        <v>54</v>
      </c>
    </row>
    <row r="6" spans="1:4">
      <c r="A6" s="41">
        <v>3</v>
      </c>
      <c r="B6" s="43" t="s">
        <v>10</v>
      </c>
      <c r="C6" s="43" t="s">
        <v>109</v>
      </c>
    </row>
    <row r="7" spans="1:4">
      <c r="A7" s="41">
        <v>4</v>
      </c>
      <c r="B7" s="43" t="s">
        <v>55</v>
      </c>
      <c r="C7" s="43" t="s">
        <v>56</v>
      </c>
    </row>
    <row r="8" spans="1:4" s="46" customFormat="1">
      <c r="A8" s="44">
        <v>5</v>
      </c>
      <c r="B8" s="47" t="s">
        <v>3</v>
      </c>
      <c r="C8" s="46" t="s">
        <v>57</v>
      </c>
    </row>
    <row r="9" spans="1:4" s="46" customFormat="1">
      <c r="A9" s="44"/>
      <c r="B9" s="47"/>
      <c r="C9" s="48" t="s">
        <v>58</v>
      </c>
    </row>
    <row r="10" spans="1:4" s="46" customFormat="1">
      <c r="A10" s="44"/>
      <c r="B10" s="47"/>
      <c r="C10" s="49" t="s">
        <v>59</v>
      </c>
    </row>
    <row r="11" spans="1:4" s="46" customFormat="1">
      <c r="A11" s="44"/>
      <c r="B11" s="47"/>
      <c r="C11" s="48" t="s">
        <v>110</v>
      </c>
    </row>
    <row r="12" spans="1:4">
      <c r="A12" s="41">
        <v>6</v>
      </c>
      <c r="B12" s="43" t="s">
        <v>60</v>
      </c>
    </row>
    <row r="13" spans="1:4">
      <c r="C13" s="43" t="s">
        <v>23</v>
      </c>
      <c r="D13" s="43" t="s">
        <v>61</v>
      </c>
    </row>
    <row r="14" spans="1:4">
      <c r="C14" s="43" t="s">
        <v>24</v>
      </c>
      <c r="D14" s="43" t="s">
        <v>62</v>
      </c>
    </row>
    <row r="15" spans="1:4">
      <c r="A15" s="41">
        <v>7</v>
      </c>
      <c r="B15" s="43" t="s">
        <v>12</v>
      </c>
      <c r="C15" s="43" t="s">
        <v>63</v>
      </c>
    </row>
    <row r="16" spans="1:4">
      <c r="C16" s="50" t="s">
        <v>64</v>
      </c>
    </row>
    <row r="17" spans="1:5">
      <c r="C17" s="50" t="s">
        <v>65</v>
      </c>
    </row>
    <row r="18" spans="1:5">
      <c r="C18" s="50" t="s">
        <v>66</v>
      </c>
    </row>
    <row r="19" spans="1:5">
      <c r="C19" s="50" t="s">
        <v>67</v>
      </c>
    </row>
    <row r="20" spans="1:5">
      <c r="C20" s="50" t="s">
        <v>68</v>
      </c>
    </row>
    <row r="21" spans="1:5">
      <c r="A21" s="41">
        <v>8</v>
      </c>
      <c r="B21" s="43" t="s">
        <v>102</v>
      </c>
      <c r="E21" s="43" t="s">
        <v>69</v>
      </c>
    </row>
    <row r="22" spans="1:5">
      <c r="C22" s="43" t="s">
        <v>40</v>
      </c>
      <c r="D22" s="43" t="s">
        <v>70</v>
      </c>
    </row>
    <row r="23" spans="1:5">
      <c r="C23" s="51" t="s">
        <v>41</v>
      </c>
      <c r="D23" s="43" t="s">
        <v>71</v>
      </c>
    </row>
    <row r="24" spans="1:5">
      <c r="C24" s="43" t="s">
        <v>72</v>
      </c>
      <c r="D24" s="43" t="s">
        <v>73</v>
      </c>
    </row>
    <row r="25" spans="1:5">
      <c r="C25" s="43" t="s">
        <v>43</v>
      </c>
      <c r="D25" s="43" t="s">
        <v>74</v>
      </c>
    </row>
    <row r="26" spans="1:5">
      <c r="C26" s="43" t="s">
        <v>13</v>
      </c>
      <c r="D26" s="43" t="s">
        <v>75</v>
      </c>
    </row>
    <row r="27" spans="1:5">
      <c r="C27" s="43" t="s">
        <v>5</v>
      </c>
      <c r="D27" s="43" t="s">
        <v>76</v>
      </c>
    </row>
    <row r="28" spans="1:5">
      <c r="C28" s="43" t="s">
        <v>31</v>
      </c>
      <c r="D28" s="43" t="s">
        <v>77</v>
      </c>
    </row>
    <row r="29" spans="1:5">
      <c r="D29" s="52" t="s">
        <v>78</v>
      </c>
    </row>
    <row r="30" spans="1:5">
      <c r="D30" s="52" t="s">
        <v>79</v>
      </c>
    </row>
    <row r="31" spans="1:5">
      <c r="D31" s="52" t="s">
        <v>80</v>
      </c>
    </row>
    <row r="32" spans="1:5">
      <c r="C32" s="43" t="s">
        <v>81</v>
      </c>
      <c r="D32" s="43" t="s">
        <v>82</v>
      </c>
    </row>
    <row r="33" spans="1:4">
      <c r="D33" s="52" t="s">
        <v>83</v>
      </c>
    </row>
    <row r="34" spans="1:4">
      <c r="D34" s="52" t="s">
        <v>84</v>
      </c>
    </row>
    <row r="35" spans="1:4">
      <c r="C35" s="43" t="s">
        <v>85</v>
      </c>
      <c r="D35" s="43" t="s">
        <v>86</v>
      </c>
    </row>
    <row r="36" spans="1:4">
      <c r="D36" s="52" t="s">
        <v>87</v>
      </c>
    </row>
    <row r="37" spans="1:4">
      <c r="D37" s="52" t="s">
        <v>88</v>
      </c>
    </row>
    <row r="38" spans="1:4">
      <c r="D38" s="52" t="s">
        <v>89</v>
      </c>
    </row>
    <row r="39" spans="1:4">
      <c r="A39" s="41">
        <v>9</v>
      </c>
      <c r="B39" s="43" t="s">
        <v>14</v>
      </c>
      <c r="C39" s="43" t="s">
        <v>103</v>
      </c>
    </row>
    <row r="40" spans="1:4">
      <c r="A40" s="41">
        <v>10</v>
      </c>
      <c r="B40" s="43" t="s">
        <v>90</v>
      </c>
    </row>
    <row r="41" spans="1:4">
      <c r="C41" s="43" t="s">
        <v>33</v>
      </c>
      <c r="D41" s="43" t="s">
        <v>91</v>
      </c>
    </row>
    <row r="42" spans="1:4">
      <c r="C42" s="43" t="s">
        <v>34</v>
      </c>
      <c r="D42" s="43" t="s">
        <v>92</v>
      </c>
    </row>
    <row r="43" spans="1:4">
      <c r="C43" s="43" t="s">
        <v>35</v>
      </c>
      <c r="D43" s="43" t="s">
        <v>93</v>
      </c>
    </row>
    <row r="44" spans="1:4">
      <c r="C44" s="43" t="s">
        <v>94</v>
      </c>
      <c r="D44" s="43" t="s">
        <v>95</v>
      </c>
    </row>
    <row r="45" spans="1:4">
      <c r="A45" s="41">
        <v>11</v>
      </c>
      <c r="B45" s="43" t="s">
        <v>48</v>
      </c>
      <c r="C45" s="43" t="s">
        <v>96</v>
      </c>
    </row>
    <row r="46" spans="1:4">
      <c r="C46" s="43" t="s">
        <v>97</v>
      </c>
    </row>
    <row r="47" spans="1:4">
      <c r="C47" s="43" t="s">
        <v>98</v>
      </c>
    </row>
    <row r="48" spans="1:4" ht="13.5" customHeight="1">
      <c r="B48" s="53" t="s">
        <v>99</v>
      </c>
    </row>
    <row r="49" spans="1:7">
      <c r="A49" s="54" t="s">
        <v>100</v>
      </c>
      <c r="B49" s="43" t="s">
        <v>101</v>
      </c>
    </row>
    <row r="50" spans="1:7">
      <c r="A50" s="41">
        <v>12</v>
      </c>
      <c r="B50" s="43" t="s">
        <v>50</v>
      </c>
      <c r="C50" s="43" t="s">
        <v>51</v>
      </c>
    </row>
    <row r="51" spans="1:7">
      <c r="B51" s="91">
        <v>0</v>
      </c>
      <c r="C51" s="92" t="s">
        <v>104</v>
      </c>
    </row>
    <row r="52" spans="1:7">
      <c r="B52" s="91">
        <v>11</v>
      </c>
      <c r="C52" s="92" t="s">
        <v>105</v>
      </c>
    </row>
    <row r="53" spans="1:7">
      <c r="B53" s="91">
        <v>22</v>
      </c>
      <c r="C53" s="92" t="s">
        <v>107</v>
      </c>
    </row>
    <row r="54" spans="1:7">
      <c r="B54" s="91">
        <v>33</v>
      </c>
      <c r="C54" s="92" t="s">
        <v>106</v>
      </c>
    </row>
    <row r="55" spans="1:7">
      <c r="B55" s="91">
        <v>44</v>
      </c>
      <c r="C55" s="92" t="s">
        <v>108</v>
      </c>
    </row>
    <row r="56" spans="1:7">
      <c r="B56" s="91">
        <v>55</v>
      </c>
      <c r="C56" s="92" t="s">
        <v>139</v>
      </c>
      <c r="E56" s="55"/>
      <c r="F56" s="56"/>
      <c r="G56" s="55"/>
    </row>
    <row r="57" spans="1:7">
      <c r="B57" s="91">
        <v>66</v>
      </c>
      <c r="C57" s="92" t="s">
        <v>140</v>
      </c>
      <c r="E57" s="58"/>
      <c r="F57" s="57"/>
      <c r="G57" s="58"/>
    </row>
    <row r="58" spans="1:7">
      <c r="B58" s="91">
        <v>77</v>
      </c>
      <c r="C58" s="92" t="s">
        <v>116</v>
      </c>
      <c r="E58" s="58"/>
      <c r="F58" s="59"/>
      <c r="G58" s="58"/>
    </row>
    <row r="59" spans="1:7">
      <c r="B59" s="91">
        <v>88</v>
      </c>
      <c r="C59" s="92" t="s">
        <v>115</v>
      </c>
      <c r="F59" s="57"/>
      <c r="G59" s="58"/>
    </row>
    <row r="60" spans="1:7">
      <c r="B60" s="91">
        <v>99</v>
      </c>
      <c r="C60" s="92" t="s">
        <v>114</v>
      </c>
      <c r="F60" s="61"/>
    </row>
    <row r="61" spans="1:7">
      <c r="A61" s="43"/>
      <c r="B61" s="91" t="s">
        <v>113</v>
      </c>
      <c r="C61" s="92" t="s">
        <v>112</v>
      </c>
      <c r="F61" s="41"/>
    </row>
    <row r="62" spans="1:7">
      <c r="A62" s="43"/>
      <c r="F62" s="41"/>
    </row>
    <row r="63" spans="1:7">
      <c r="A63" s="43"/>
      <c r="B63" s="60"/>
      <c r="C63" s="41"/>
      <c r="F63" s="41"/>
    </row>
    <row r="64" spans="1:7">
      <c r="A64" s="43"/>
      <c r="B64" s="60"/>
      <c r="C64" s="41"/>
    </row>
    <row r="65" spans="1:2">
      <c r="A65" s="43"/>
      <c r="B65" s="62"/>
    </row>
  </sheetData>
  <pageMargins left="0.23622047244094491" right="7.874015748031496E-2" top="0.74803149606299213" bottom="0.59055118110236227" header="0.31496062992125984" footer="0.31496062992125984"/>
  <pageSetup paperSize="9" scale="83" orientation="landscape" horizontalDpi="300" verticalDpi="300" r:id="rId1"/>
  <rowBreaks count="1" manualBreakCount="1">
    <brk id="1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V30"/>
  <sheetViews>
    <sheetView topLeftCell="A17" zoomScaleNormal="100" workbookViewId="0">
      <selection activeCell="K33" sqref="K33"/>
    </sheetView>
  </sheetViews>
  <sheetFormatPr defaultColWidth="8.875" defaultRowHeight="17.25"/>
  <cols>
    <col min="1" max="1" width="14" style="11" bestFit="1" customWidth="1"/>
    <col min="2" max="2" width="7.875" style="13" bestFit="1" customWidth="1"/>
    <col min="3" max="3" width="9" style="13" bestFit="1" customWidth="1"/>
    <col min="4" max="4" width="6.375" style="11" customWidth="1"/>
    <col min="5" max="5" width="7.75" style="11" customWidth="1"/>
    <col min="6" max="6" width="4.625" style="11" customWidth="1"/>
    <col min="7" max="7" width="9.625" style="11" bestFit="1" customWidth="1"/>
    <col min="8" max="8" width="8" style="11" customWidth="1"/>
    <col min="9" max="9" width="9.25" style="11" customWidth="1"/>
    <col min="10" max="10" width="5.75" style="11" customWidth="1"/>
    <col min="11" max="11" width="8.125" style="8" customWidth="1"/>
    <col min="12" max="12" width="8.875" style="8" customWidth="1"/>
    <col min="13" max="13" width="7.875" style="8" customWidth="1"/>
    <col min="14" max="14" width="7.375" style="8" customWidth="1"/>
    <col min="15" max="15" width="6.25" style="13" customWidth="1"/>
    <col min="16" max="16" width="9.125" style="11" customWidth="1"/>
    <col min="17" max="17" width="6.125" style="11" customWidth="1"/>
    <col min="18" max="18" width="8.375" style="11" customWidth="1"/>
    <col min="19" max="19" width="9.375" style="11" customWidth="1"/>
    <col min="20" max="21" width="3.75" style="11" bestFit="1" customWidth="1"/>
    <col min="22" max="22" width="4.25" style="11" bestFit="1" customWidth="1"/>
    <col min="23" max="23" width="3.875" style="11" bestFit="1" customWidth="1"/>
    <col min="24" max="24" width="4.25" style="11" bestFit="1" customWidth="1"/>
    <col min="25" max="25" width="3.875" style="11" bestFit="1" customWidth="1"/>
    <col min="26" max="26" width="5" style="11" bestFit="1" customWidth="1"/>
    <col min="27" max="27" width="4.25" style="11" bestFit="1" customWidth="1"/>
    <col min="28" max="28" width="3.875" style="11" bestFit="1" customWidth="1"/>
    <col min="29" max="30" width="4.25" style="11" bestFit="1" customWidth="1"/>
    <col min="31" max="42" width="3.875" style="11" bestFit="1" customWidth="1"/>
    <col min="43" max="43" width="3.875" style="11" customWidth="1"/>
    <col min="44" max="45" width="3.75" style="11" bestFit="1" customWidth="1"/>
    <col min="46" max="46" width="6.375" style="11" customWidth="1"/>
    <col min="47" max="47" width="4.75" style="11" customWidth="1"/>
    <col min="48" max="48" width="6.75" style="11" bestFit="1" customWidth="1"/>
    <col min="49" max="16384" width="8.875" style="11"/>
  </cols>
  <sheetData>
    <row r="1" spans="1:48" customFormat="1" ht="33">
      <c r="C1" s="112" t="s">
        <v>0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</row>
    <row r="2" spans="1:48" customFormat="1" ht="27.75">
      <c r="B2" s="116" t="s">
        <v>1</v>
      </c>
      <c r="C2" s="116"/>
      <c r="D2" s="116"/>
      <c r="E2" s="116"/>
      <c r="F2" s="117" t="s">
        <v>119</v>
      </c>
      <c r="G2" s="117"/>
      <c r="H2" s="117"/>
      <c r="I2" s="117"/>
      <c r="J2" s="117"/>
      <c r="K2" s="65"/>
      <c r="L2" s="66"/>
      <c r="M2" s="66"/>
      <c r="N2" s="67"/>
      <c r="O2" s="67"/>
      <c r="P2" s="68"/>
      <c r="Q2" s="67"/>
      <c r="R2" s="67"/>
      <c r="S2" s="69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J2" s="11"/>
      <c r="AK2" s="11"/>
      <c r="AL2" s="114" t="s">
        <v>2</v>
      </c>
      <c r="AM2" s="114"/>
      <c r="AN2" s="114"/>
      <c r="AO2" s="114"/>
      <c r="AP2" s="114"/>
      <c r="AQ2" s="114"/>
      <c r="AR2" s="118">
        <v>3054</v>
      </c>
      <c r="AS2" s="118"/>
      <c r="AT2" s="118"/>
      <c r="AU2" s="3"/>
      <c r="AV2" s="3"/>
    </row>
    <row r="3" spans="1:48" customFormat="1" ht="27.75">
      <c r="B3" s="116"/>
      <c r="C3" s="116"/>
      <c r="D3" s="116"/>
      <c r="E3" s="116"/>
      <c r="F3" s="117"/>
      <c r="G3" s="117"/>
      <c r="H3" s="117"/>
      <c r="I3" s="117"/>
      <c r="J3" s="117"/>
      <c r="K3" s="65"/>
      <c r="L3" s="66"/>
      <c r="M3" s="66"/>
      <c r="N3" s="70"/>
      <c r="O3" s="70"/>
      <c r="P3" s="71"/>
      <c r="Q3" s="81"/>
      <c r="R3" s="81"/>
      <c r="S3" s="72"/>
      <c r="T3" s="5"/>
      <c r="U3" s="5"/>
      <c r="V3" s="5"/>
      <c r="W3" s="5"/>
      <c r="X3" s="5"/>
      <c r="Y3" s="5"/>
      <c r="Z3" s="5"/>
      <c r="AA3" s="4"/>
      <c r="AB3" s="4"/>
      <c r="AE3" s="11"/>
      <c r="AF3" s="3"/>
      <c r="AG3" s="114" t="s">
        <v>117</v>
      </c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9">
        <v>1048.7282252197297</v>
      </c>
      <c r="AS3" s="119"/>
      <c r="AT3" s="119"/>
      <c r="AU3" s="113" t="s">
        <v>4</v>
      </c>
      <c r="AV3" s="113"/>
    </row>
    <row r="4" spans="1:48" customFormat="1" ht="27.75">
      <c r="B4" s="116"/>
      <c r="C4" s="116"/>
      <c r="D4" s="116"/>
      <c r="E4" s="116"/>
      <c r="F4" s="117"/>
      <c r="G4" s="117"/>
      <c r="H4" s="117"/>
      <c r="I4" s="117"/>
      <c r="J4" s="117"/>
      <c r="K4" s="65"/>
      <c r="L4" s="66"/>
      <c r="M4" s="66"/>
      <c r="N4" s="73"/>
      <c r="O4" s="73"/>
      <c r="P4" s="71"/>
      <c r="Q4" s="81"/>
      <c r="R4" s="81"/>
      <c r="S4" s="74"/>
      <c r="T4" s="75"/>
      <c r="U4" s="75"/>
      <c r="V4" s="5"/>
      <c r="W4" s="5"/>
      <c r="X4" s="5"/>
      <c r="Y4" s="5"/>
      <c r="Z4" s="5"/>
      <c r="AE4" s="114" t="s">
        <v>118</v>
      </c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5">
        <v>910.32007705893011</v>
      </c>
      <c r="AS4" s="115"/>
      <c r="AT4" s="115"/>
      <c r="AU4" s="113" t="s">
        <v>4</v>
      </c>
      <c r="AV4" s="113"/>
    </row>
    <row r="5" spans="1:48" customFormat="1" ht="18.75" customHeight="1">
      <c r="A5" s="40"/>
      <c r="B5" s="6"/>
      <c r="C5" s="6"/>
      <c r="G5" s="7"/>
      <c r="K5" s="8"/>
      <c r="L5" s="9"/>
      <c r="M5" s="9"/>
      <c r="N5" s="9"/>
      <c r="O5" s="6"/>
      <c r="P5" s="11"/>
      <c r="Q5" s="11"/>
      <c r="R5" s="11"/>
      <c r="S5" s="11"/>
      <c r="T5" s="11"/>
      <c r="U5" s="11"/>
      <c r="V5" s="11"/>
      <c r="W5" s="11"/>
      <c r="X5" s="11"/>
      <c r="AE5" s="64"/>
      <c r="AF5" s="64"/>
      <c r="AM5" s="64"/>
      <c r="AN5" s="64"/>
      <c r="AT5" s="146" t="s">
        <v>6</v>
      </c>
      <c r="AU5" s="146"/>
      <c r="AV5" s="146"/>
    </row>
    <row r="6" spans="1:48" ht="21" customHeight="1">
      <c r="A6" s="124" t="s">
        <v>45</v>
      </c>
      <c r="B6" s="147" t="s">
        <v>7</v>
      </c>
      <c r="C6" s="147" t="s">
        <v>8</v>
      </c>
      <c r="D6" s="147" t="s">
        <v>9</v>
      </c>
      <c r="E6" s="147" t="s">
        <v>10</v>
      </c>
      <c r="F6" s="147" t="s">
        <v>11</v>
      </c>
      <c r="G6" s="127" t="s">
        <v>47</v>
      </c>
      <c r="H6" s="128"/>
      <c r="I6" s="129"/>
      <c r="J6" s="134" t="s">
        <v>12</v>
      </c>
      <c r="K6" s="131" t="s">
        <v>37</v>
      </c>
      <c r="L6" s="131"/>
      <c r="M6" s="131"/>
      <c r="N6" s="131"/>
      <c r="O6" s="134" t="s">
        <v>13</v>
      </c>
      <c r="P6" s="137" t="s">
        <v>5</v>
      </c>
      <c r="Q6" s="134" t="s">
        <v>31</v>
      </c>
      <c r="R6" s="140" t="s">
        <v>38</v>
      </c>
      <c r="S6" s="143" t="s">
        <v>39</v>
      </c>
      <c r="T6" s="196" t="s">
        <v>14</v>
      </c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7"/>
      <c r="AK6" s="197"/>
      <c r="AL6" s="197"/>
      <c r="AM6" s="197"/>
      <c r="AN6" s="197"/>
      <c r="AO6" s="197"/>
      <c r="AP6" s="197"/>
      <c r="AQ6" s="197"/>
      <c r="AR6" s="197"/>
      <c r="AS6" s="197"/>
      <c r="AT6" s="197"/>
      <c r="AU6" s="198"/>
      <c r="AV6" s="133" t="s">
        <v>48</v>
      </c>
    </row>
    <row r="7" spans="1:48" ht="18.75" customHeight="1">
      <c r="A7" s="124"/>
      <c r="B7" s="147"/>
      <c r="C7" s="147"/>
      <c r="D7" s="147"/>
      <c r="E7" s="147"/>
      <c r="F7" s="147"/>
      <c r="G7" s="130" t="s">
        <v>3</v>
      </c>
      <c r="H7" s="126" t="s">
        <v>46</v>
      </c>
      <c r="I7" s="126"/>
      <c r="J7" s="135"/>
      <c r="K7" s="132" t="s">
        <v>40</v>
      </c>
      <c r="L7" s="120" t="s">
        <v>41</v>
      </c>
      <c r="M7" s="122" t="s">
        <v>42</v>
      </c>
      <c r="N7" s="123" t="s">
        <v>43</v>
      </c>
      <c r="O7" s="135"/>
      <c r="P7" s="138"/>
      <c r="Q7" s="135"/>
      <c r="R7" s="141"/>
      <c r="S7" s="144"/>
      <c r="T7" s="151" t="s">
        <v>16</v>
      </c>
      <c r="U7" s="151"/>
      <c r="V7" s="151"/>
      <c r="W7" s="151"/>
      <c r="X7" s="152" t="s">
        <v>17</v>
      </c>
      <c r="Y7" s="152"/>
      <c r="Z7" s="152"/>
      <c r="AA7" s="152"/>
      <c r="AB7" s="153" t="s">
        <v>18</v>
      </c>
      <c r="AC7" s="153"/>
      <c r="AD7" s="153"/>
      <c r="AE7" s="153"/>
      <c r="AF7" s="154" t="s">
        <v>19</v>
      </c>
      <c r="AG7" s="154"/>
      <c r="AH7" s="154"/>
      <c r="AI7" s="154"/>
      <c r="AJ7" s="148" t="s">
        <v>20</v>
      </c>
      <c r="AK7" s="148"/>
      <c r="AL7" s="148"/>
      <c r="AM7" s="148"/>
      <c r="AN7" s="149" t="s">
        <v>21</v>
      </c>
      <c r="AO7" s="149"/>
      <c r="AP7" s="149"/>
      <c r="AQ7" s="149"/>
      <c r="AR7" s="150" t="s">
        <v>22</v>
      </c>
      <c r="AS7" s="150"/>
      <c r="AT7" s="150"/>
      <c r="AU7" s="150"/>
      <c r="AV7" s="133"/>
    </row>
    <row r="8" spans="1:48" ht="21.75" customHeight="1">
      <c r="A8" s="124"/>
      <c r="B8" s="147"/>
      <c r="C8" s="147"/>
      <c r="D8" s="147"/>
      <c r="E8" s="147"/>
      <c r="F8" s="147"/>
      <c r="G8" s="130"/>
      <c r="H8" s="15" t="s">
        <v>23</v>
      </c>
      <c r="I8" s="16" t="s">
        <v>24</v>
      </c>
      <c r="J8" s="136"/>
      <c r="K8" s="132"/>
      <c r="L8" s="121"/>
      <c r="M8" s="122"/>
      <c r="N8" s="123"/>
      <c r="O8" s="136"/>
      <c r="P8" s="139"/>
      <c r="Q8" s="136"/>
      <c r="R8" s="142"/>
      <c r="S8" s="145"/>
      <c r="T8" s="18" t="s">
        <v>25</v>
      </c>
      <c r="U8" s="18" t="s">
        <v>26</v>
      </c>
      <c r="V8" s="18" t="s">
        <v>27</v>
      </c>
      <c r="W8" s="18" t="s">
        <v>28</v>
      </c>
      <c r="X8" s="19" t="s">
        <v>25</v>
      </c>
      <c r="Y8" s="19" t="s">
        <v>26</v>
      </c>
      <c r="Z8" s="19" t="s">
        <v>27</v>
      </c>
      <c r="AA8" s="19" t="s">
        <v>28</v>
      </c>
      <c r="AB8" s="20" t="s">
        <v>25</v>
      </c>
      <c r="AC8" s="20" t="s">
        <v>26</v>
      </c>
      <c r="AD8" s="20" t="s">
        <v>27</v>
      </c>
      <c r="AE8" s="20" t="s">
        <v>28</v>
      </c>
      <c r="AF8" s="21" t="s">
        <v>25</v>
      </c>
      <c r="AG8" s="21" t="s">
        <v>26</v>
      </c>
      <c r="AH8" s="21" t="s">
        <v>27</v>
      </c>
      <c r="AI8" s="21" t="s">
        <v>28</v>
      </c>
      <c r="AJ8" s="22" t="s">
        <v>25</v>
      </c>
      <c r="AK8" s="22" t="s">
        <v>26</v>
      </c>
      <c r="AL8" s="22" t="s">
        <v>27</v>
      </c>
      <c r="AM8" s="22" t="s">
        <v>28</v>
      </c>
      <c r="AN8" s="17" t="s">
        <v>25</v>
      </c>
      <c r="AO8" s="17" t="s">
        <v>26</v>
      </c>
      <c r="AP8" s="17" t="s">
        <v>27</v>
      </c>
      <c r="AQ8" s="17" t="s">
        <v>28</v>
      </c>
      <c r="AR8" s="23" t="s">
        <v>25</v>
      </c>
      <c r="AS8" s="23" t="s">
        <v>26</v>
      </c>
      <c r="AT8" s="23" t="s">
        <v>27</v>
      </c>
      <c r="AU8" s="23" t="s">
        <v>28</v>
      </c>
      <c r="AV8" s="133"/>
    </row>
    <row r="9" spans="1:48">
      <c r="A9" s="125" t="s">
        <v>29</v>
      </c>
      <c r="B9" s="125"/>
      <c r="C9" s="125"/>
      <c r="D9" s="125"/>
      <c r="E9" s="125"/>
      <c r="F9" s="125"/>
      <c r="G9" s="24">
        <f>I9+H9</f>
        <v>1048.7297074304297</v>
      </c>
      <c r="H9" s="25">
        <f>SUM(H10:H30)</f>
        <v>1018.75239946493</v>
      </c>
      <c r="I9" s="25">
        <f>SUM(I10:I30)</f>
        <v>29.977307965499669</v>
      </c>
      <c r="J9" s="25"/>
      <c r="K9" s="25">
        <f>SUM(K10:K30)</f>
        <v>1051.2399999999998</v>
      </c>
      <c r="L9" s="25">
        <f>SUM(L10:L30)</f>
        <v>63.29</v>
      </c>
      <c r="M9" s="25">
        <f>SUM(M10:M30)</f>
        <v>0</v>
      </c>
      <c r="N9" s="25">
        <f>SUM(N10:N30)</f>
        <v>0</v>
      </c>
      <c r="O9" s="25"/>
      <c r="P9" s="25">
        <f>SUM(P10:P30)</f>
        <v>0</v>
      </c>
      <c r="Q9" s="25"/>
      <c r="R9" s="25">
        <f t="shared" ref="R9:S9" si="0">SUM(R10:R30)</f>
        <v>12</v>
      </c>
      <c r="S9" s="25">
        <f t="shared" si="0"/>
        <v>6</v>
      </c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6"/>
    </row>
    <row r="10" spans="1:48" s="27" customFormat="1" ht="21.75">
      <c r="A10" s="63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"&amp;IF(J10=1,IF(K10&gt;0,IF(P10&gt;0,IF(O10&lt;=7,IF(Q10=100,"","33"),IF(O10&lt;=25,IF(Q10&gt;0,IF(Q10&lt;100,"",33),IF(Q10=0,"","33")))),IF(O10&gt;25,"",33)),""),IF(J10&gt;1,IF(P10&gt;0,"55",""),IF(J10=0,IF(P10&gt;0,"55","00"))))&amp;" "&amp;IF(P10&gt;0,IF(R10&gt;0,IF(S10&gt;0,"",88),77),"")</f>
        <v xml:space="preserve">   </v>
      </c>
      <c r="B10" s="76">
        <v>1</v>
      </c>
      <c r="C10" s="79" t="s">
        <v>120</v>
      </c>
      <c r="D10" s="79" t="s">
        <v>44</v>
      </c>
      <c r="E10" s="79" t="s">
        <v>121</v>
      </c>
      <c r="F10" s="79" t="s">
        <v>122</v>
      </c>
      <c r="G10" s="80">
        <v>12.592169033299999</v>
      </c>
      <c r="H10" s="80">
        <v>12.592169033299999</v>
      </c>
      <c r="I10" s="80">
        <v>0</v>
      </c>
      <c r="J10" s="39">
        <v>2</v>
      </c>
      <c r="K10" s="77">
        <v>12.59</v>
      </c>
      <c r="L10" s="77">
        <v>0</v>
      </c>
      <c r="M10" s="78">
        <v>0</v>
      </c>
      <c r="N10" s="77">
        <v>0</v>
      </c>
      <c r="O10" s="39">
        <v>20</v>
      </c>
      <c r="P10" s="77">
        <v>0</v>
      </c>
      <c r="Q10" s="78">
        <v>0</v>
      </c>
      <c r="R10" s="39">
        <v>0</v>
      </c>
      <c r="S10" s="39">
        <v>0</v>
      </c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14"/>
    </row>
    <row r="11" spans="1:48" ht="21.75">
      <c r="A11" s="63" t="str">
        <f t="shared" ref="A11:A30" si="1">IF(J11=1,IF(K11&gt;0,IF(L11&gt;0,IF(N11&gt;0,11,11),IF(N11&gt;0,11,"")),IF(L11&gt;0,IF(N11&gt;0,11,""),IF(N11=0,22,""))),IF(L11&gt;0,IF(N11&gt;0,IF(P11&gt;0,66,""),IF(P11&gt;0,66,"")),IF(P11&gt;0,66,"")))&amp;" "&amp;IF(J11=1,IF(K11=0,IF(L11&gt;0,IF(N11&gt;0,IF(P11&gt;0,66,""),IF(P11&gt;0,66,"")),IF(P11&gt;0,66,"")),""),IF(P11&gt;0,66,""))&amp;" "&amp;IF(J11=1,IF(K11&gt;0,IF(P11&gt;0,IF(O11&lt;=7,IF(Q11=100,"","33"),IF(O11&lt;=25,IF(Q11&gt;0,IF(Q11&lt;100,"",33),IF(Q11=0,"","33")))),IF(O11&gt;25,"",33)),""),IF(J11&gt;1,IF(P11&gt;0,"55",""),IF(J11=0,IF(P11&gt;0,"55","00"))))&amp;" "&amp;IF(P11&gt;0,IF(R11&gt;0,IF(S11&gt;0,"",88),77),"")</f>
        <v xml:space="preserve">   </v>
      </c>
      <c r="B11" s="76">
        <v>2</v>
      </c>
      <c r="C11" s="79" t="s">
        <v>123</v>
      </c>
      <c r="D11" s="79" t="s">
        <v>44</v>
      </c>
      <c r="E11" s="79" t="s">
        <v>121</v>
      </c>
      <c r="F11" s="79" t="s">
        <v>122</v>
      </c>
      <c r="G11" s="80">
        <v>22.575299887500002</v>
      </c>
      <c r="H11" s="80">
        <v>22.575299887500002</v>
      </c>
      <c r="I11" s="80">
        <v>0</v>
      </c>
      <c r="J11" s="39">
        <v>2</v>
      </c>
      <c r="K11" s="77">
        <v>22.58</v>
      </c>
      <c r="L11" s="77">
        <v>0</v>
      </c>
      <c r="M11" s="78">
        <v>0</v>
      </c>
      <c r="N11" s="77">
        <v>0</v>
      </c>
      <c r="O11" s="39">
        <v>30</v>
      </c>
      <c r="P11" s="77">
        <v>0</v>
      </c>
      <c r="Q11" s="78">
        <v>0</v>
      </c>
      <c r="R11" s="39">
        <v>0</v>
      </c>
      <c r="S11" s="39">
        <v>0</v>
      </c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14"/>
    </row>
    <row r="12" spans="1:48" ht="21.75">
      <c r="A12" s="63"/>
      <c r="B12" s="76">
        <v>3</v>
      </c>
      <c r="C12" s="79" t="s">
        <v>123</v>
      </c>
      <c r="D12" s="79" t="s">
        <v>44</v>
      </c>
      <c r="E12" s="79" t="s">
        <v>121</v>
      </c>
      <c r="F12" s="79" t="s">
        <v>122</v>
      </c>
      <c r="G12" s="80">
        <v>880.56</v>
      </c>
      <c r="H12" s="80">
        <v>880.56</v>
      </c>
      <c r="I12" s="80">
        <v>0</v>
      </c>
      <c r="J12" s="39">
        <v>1</v>
      </c>
      <c r="K12" s="77">
        <v>880.56</v>
      </c>
      <c r="L12" s="77">
        <v>0</v>
      </c>
      <c r="M12" s="78">
        <v>0</v>
      </c>
      <c r="N12" s="77">
        <v>0</v>
      </c>
      <c r="O12" s="39">
        <v>15</v>
      </c>
      <c r="P12" s="77">
        <v>0</v>
      </c>
      <c r="Q12" s="78">
        <v>0</v>
      </c>
      <c r="R12" s="39">
        <v>0</v>
      </c>
      <c r="S12" s="39">
        <v>0</v>
      </c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14"/>
    </row>
    <row r="13" spans="1:48" ht="21.75">
      <c r="A13" s="63" t="str">
        <f t="shared" si="1"/>
        <v xml:space="preserve">  33 </v>
      </c>
      <c r="B13" s="76">
        <v>4</v>
      </c>
      <c r="C13" s="79" t="s">
        <v>123</v>
      </c>
      <c r="D13" s="79" t="s">
        <v>124</v>
      </c>
      <c r="E13" s="79" t="s">
        <v>121</v>
      </c>
      <c r="F13" s="79" t="s">
        <v>122</v>
      </c>
      <c r="G13" s="80">
        <v>0</v>
      </c>
      <c r="H13" s="80">
        <v>0</v>
      </c>
      <c r="I13" s="80">
        <v>0</v>
      </c>
      <c r="J13" s="39">
        <v>1</v>
      </c>
      <c r="K13" s="77">
        <v>7.84</v>
      </c>
      <c r="L13" s="77">
        <v>0</v>
      </c>
      <c r="M13" s="78">
        <v>0</v>
      </c>
      <c r="N13" s="77">
        <v>0</v>
      </c>
      <c r="O13" s="39">
        <v>15</v>
      </c>
      <c r="P13" s="77">
        <v>0</v>
      </c>
      <c r="Q13" s="78">
        <v>0</v>
      </c>
      <c r="R13" s="39">
        <v>2</v>
      </c>
      <c r="S13" s="39">
        <v>1</v>
      </c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14"/>
    </row>
    <row r="14" spans="1:48" ht="21.75">
      <c r="A14" s="63" t="str">
        <f t="shared" si="1"/>
        <v xml:space="preserve">  33 </v>
      </c>
      <c r="B14" s="76">
        <v>5</v>
      </c>
      <c r="C14" s="79" t="s">
        <v>123</v>
      </c>
      <c r="D14" s="79" t="s">
        <v>125</v>
      </c>
      <c r="E14" s="79" t="s">
        <v>121</v>
      </c>
      <c r="F14" s="79" t="s">
        <v>122</v>
      </c>
      <c r="G14" s="80">
        <v>0</v>
      </c>
      <c r="H14" s="80">
        <v>0</v>
      </c>
      <c r="I14" s="80">
        <v>0</v>
      </c>
      <c r="J14" s="39">
        <v>1</v>
      </c>
      <c r="K14" s="77">
        <v>0.93</v>
      </c>
      <c r="L14" s="77">
        <v>0</v>
      </c>
      <c r="M14" s="78">
        <v>0</v>
      </c>
      <c r="N14" s="77">
        <v>0</v>
      </c>
      <c r="O14" s="39">
        <v>15</v>
      </c>
      <c r="P14" s="77">
        <v>0</v>
      </c>
      <c r="Q14" s="78">
        <v>0</v>
      </c>
      <c r="R14" s="39">
        <v>2</v>
      </c>
      <c r="S14" s="39">
        <v>1</v>
      </c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14"/>
    </row>
    <row r="15" spans="1:48" ht="21.75">
      <c r="A15" s="63" t="str">
        <f t="shared" si="1"/>
        <v xml:space="preserve">  33 </v>
      </c>
      <c r="B15" s="76">
        <v>6</v>
      </c>
      <c r="C15" s="79" t="s">
        <v>123</v>
      </c>
      <c r="D15" s="79" t="s">
        <v>126</v>
      </c>
      <c r="E15" s="79" t="s">
        <v>121</v>
      </c>
      <c r="F15" s="79" t="s">
        <v>122</v>
      </c>
      <c r="G15" s="80">
        <v>0</v>
      </c>
      <c r="H15" s="80">
        <v>0</v>
      </c>
      <c r="I15" s="80">
        <v>0</v>
      </c>
      <c r="J15" s="39">
        <v>1</v>
      </c>
      <c r="K15" s="77">
        <v>12.87</v>
      </c>
      <c r="L15" s="77">
        <v>0</v>
      </c>
      <c r="M15" s="78">
        <v>0</v>
      </c>
      <c r="N15" s="77">
        <v>0</v>
      </c>
      <c r="O15" s="39">
        <v>15</v>
      </c>
      <c r="P15" s="77">
        <v>0</v>
      </c>
      <c r="Q15" s="78">
        <v>0</v>
      </c>
      <c r="R15" s="39">
        <v>2</v>
      </c>
      <c r="S15" s="39">
        <v>1</v>
      </c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14"/>
    </row>
    <row r="16" spans="1:48" ht="21.75">
      <c r="A16" s="63"/>
      <c r="B16" s="76">
        <v>7</v>
      </c>
      <c r="C16" s="79" t="s">
        <v>123</v>
      </c>
      <c r="D16" s="79" t="s">
        <v>127</v>
      </c>
      <c r="E16" s="79" t="s">
        <v>121</v>
      </c>
      <c r="F16" s="79" t="s">
        <v>122</v>
      </c>
      <c r="G16" s="80">
        <v>0</v>
      </c>
      <c r="H16" s="80">
        <v>0</v>
      </c>
      <c r="I16" s="80">
        <v>0</v>
      </c>
      <c r="J16" s="39">
        <v>1</v>
      </c>
      <c r="K16" s="77">
        <v>2.2799999999999998</v>
      </c>
      <c r="L16" s="77">
        <v>0</v>
      </c>
      <c r="M16" s="78">
        <v>0</v>
      </c>
      <c r="N16" s="77">
        <v>0</v>
      </c>
      <c r="O16" s="39">
        <v>15</v>
      </c>
      <c r="P16" s="77">
        <v>0</v>
      </c>
      <c r="Q16" s="78">
        <v>0</v>
      </c>
      <c r="R16" s="39">
        <v>2</v>
      </c>
      <c r="S16" s="39">
        <v>1</v>
      </c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14"/>
    </row>
    <row r="17" spans="1:48" ht="21.75">
      <c r="A17" s="63" t="str">
        <f>IF(J17=1,IF(K17&gt;0,IF(L17&gt;0,IF(N17&gt;0,11,11),IF(N17&gt;0,11,"")),IF(L17&gt;0,IF(N17&gt;0,11,""),IF(N17=0,22,""))),IF(L17&gt;0,IF(N17&gt;0,IF(P17&gt;0,66,""),IF(P17&gt;0,66,"")),IF(P17&gt;0,66,"")))&amp;" "&amp;IF(J17=1,IF(K17=0,IF(L17&gt;0,IF(N17&gt;0,IF(P17&gt;0,66,""),IF(P17&gt;0,66,"")),IF(P17&gt;0,66,"")),""),IF(P17&gt;0,66,""))&amp;" "&amp;IF(J17=1,IF(K17&gt;0,IF(P17&gt;0,IF(O17&lt;=7,IF(Q17=100,"","33"),IF(O17&lt;=25,IF(Q17&gt;0,IF(Q17&lt;100,"",33),IF(Q17=0,"","33")))),IF(O17&gt;25,"",33)),""),IF(J17&gt;1,IF(P17&gt;0,"55",""),IF(J17=0,IF(P17&gt;0,"55","00"))))&amp;" "&amp;IF(P17&gt;0,IF(R17&gt;0,IF(S17&gt;0,"",88),77),"")</f>
        <v xml:space="preserve">  33 </v>
      </c>
      <c r="B17" s="76">
        <v>8</v>
      </c>
      <c r="C17" s="79" t="s">
        <v>123</v>
      </c>
      <c r="D17" s="79" t="s">
        <v>128</v>
      </c>
      <c r="E17" s="79" t="s">
        <v>121</v>
      </c>
      <c r="F17" s="79" t="s">
        <v>122</v>
      </c>
      <c r="G17" s="80">
        <v>0</v>
      </c>
      <c r="H17" s="80">
        <v>0</v>
      </c>
      <c r="I17" s="80">
        <v>0</v>
      </c>
      <c r="J17" s="39">
        <v>1</v>
      </c>
      <c r="K17" s="77">
        <v>8.14</v>
      </c>
      <c r="L17" s="77">
        <v>0</v>
      </c>
      <c r="M17" s="78">
        <v>0</v>
      </c>
      <c r="N17" s="77">
        <v>0</v>
      </c>
      <c r="O17" s="39">
        <v>15</v>
      </c>
      <c r="P17" s="77">
        <v>0</v>
      </c>
      <c r="Q17" s="78">
        <v>0</v>
      </c>
      <c r="R17" s="39">
        <v>2</v>
      </c>
      <c r="S17" s="39">
        <v>1</v>
      </c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14"/>
    </row>
    <row r="18" spans="1:48" ht="21.75">
      <c r="A18" s="63" t="str">
        <f t="shared" si="1"/>
        <v xml:space="preserve">   </v>
      </c>
      <c r="B18" s="76">
        <v>9</v>
      </c>
      <c r="C18" s="79" t="s">
        <v>129</v>
      </c>
      <c r="D18" s="79" t="s">
        <v>44</v>
      </c>
      <c r="E18" s="79" t="s">
        <v>121</v>
      </c>
      <c r="F18" s="79" t="s">
        <v>122</v>
      </c>
      <c r="G18" s="80">
        <v>5.2312061767199998</v>
      </c>
      <c r="H18" s="80">
        <v>5.2312061767199998</v>
      </c>
      <c r="I18" s="80">
        <v>0</v>
      </c>
      <c r="J18" s="39">
        <v>2</v>
      </c>
      <c r="K18" s="77">
        <v>5.23</v>
      </c>
      <c r="L18" s="77">
        <v>0</v>
      </c>
      <c r="M18" s="78">
        <v>0</v>
      </c>
      <c r="N18" s="77">
        <v>0</v>
      </c>
      <c r="O18" s="39">
        <v>20</v>
      </c>
      <c r="P18" s="77">
        <v>0</v>
      </c>
      <c r="Q18" s="78">
        <v>0</v>
      </c>
      <c r="R18" s="39">
        <v>0</v>
      </c>
      <c r="S18" s="39">
        <v>0</v>
      </c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14"/>
    </row>
    <row r="19" spans="1:48" ht="21.75">
      <c r="A19" s="63" t="str">
        <f t="shared" si="1"/>
        <v xml:space="preserve">   </v>
      </c>
      <c r="B19" s="76">
        <v>10</v>
      </c>
      <c r="C19" s="79" t="s">
        <v>130</v>
      </c>
      <c r="D19" s="79" t="s">
        <v>44</v>
      </c>
      <c r="E19" s="79" t="s">
        <v>121</v>
      </c>
      <c r="F19" s="79" t="s">
        <v>122</v>
      </c>
      <c r="G19" s="80">
        <v>39.4423528791</v>
      </c>
      <c r="H19" s="80">
        <v>39.4423528791</v>
      </c>
      <c r="I19" s="80">
        <v>0</v>
      </c>
      <c r="J19" s="39">
        <v>2</v>
      </c>
      <c r="K19" s="77">
        <v>39.44</v>
      </c>
      <c r="L19" s="77">
        <v>0</v>
      </c>
      <c r="M19" s="78">
        <v>0</v>
      </c>
      <c r="N19" s="77">
        <v>0</v>
      </c>
      <c r="O19" s="39">
        <v>15</v>
      </c>
      <c r="P19" s="77">
        <v>0</v>
      </c>
      <c r="Q19" s="78">
        <v>0</v>
      </c>
      <c r="R19" s="39">
        <v>0</v>
      </c>
      <c r="S19" s="39">
        <v>0</v>
      </c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14"/>
    </row>
    <row r="20" spans="1:48" ht="21.75">
      <c r="A20" s="63" t="str">
        <f t="shared" si="1"/>
        <v xml:space="preserve">   </v>
      </c>
      <c r="B20" s="76">
        <v>11</v>
      </c>
      <c r="C20" s="79" t="s">
        <v>131</v>
      </c>
      <c r="D20" s="79" t="s">
        <v>44</v>
      </c>
      <c r="E20" s="79" t="s">
        <v>121</v>
      </c>
      <c r="F20" s="79" t="s">
        <v>122</v>
      </c>
      <c r="G20" s="80">
        <v>10.4201159072</v>
      </c>
      <c r="H20" s="80">
        <v>10.4201159072</v>
      </c>
      <c r="I20" s="80">
        <v>0</v>
      </c>
      <c r="J20" s="39">
        <v>2</v>
      </c>
      <c r="K20" s="77">
        <v>10.42</v>
      </c>
      <c r="L20" s="77">
        <v>4</v>
      </c>
      <c r="M20" s="78">
        <v>0</v>
      </c>
      <c r="N20" s="77">
        <v>0</v>
      </c>
      <c r="O20" s="39">
        <v>0</v>
      </c>
      <c r="P20" s="77">
        <v>0</v>
      </c>
      <c r="Q20" s="78">
        <v>0</v>
      </c>
      <c r="R20" s="39">
        <v>0</v>
      </c>
      <c r="S20" s="39">
        <v>0</v>
      </c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14"/>
    </row>
    <row r="21" spans="1:48" ht="21.75">
      <c r="A21" s="63" t="str">
        <f t="shared" si="1"/>
        <v xml:space="preserve">   </v>
      </c>
      <c r="B21" s="76">
        <v>12</v>
      </c>
      <c r="C21" s="79" t="s">
        <v>132</v>
      </c>
      <c r="D21" s="79" t="s">
        <v>44</v>
      </c>
      <c r="E21" s="79" t="s">
        <v>121</v>
      </c>
      <c r="F21" s="79" t="s">
        <v>122</v>
      </c>
      <c r="G21" s="80">
        <v>10.519931964685199</v>
      </c>
      <c r="H21" s="80">
        <v>1.92216028021</v>
      </c>
      <c r="I21" s="80">
        <v>8.5977716844751999</v>
      </c>
      <c r="J21" s="39">
        <v>2</v>
      </c>
      <c r="K21" s="77">
        <v>0</v>
      </c>
      <c r="L21" s="77">
        <v>10.52</v>
      </c>
      <c r="M21" s="78">
        <v>0</v>
      </c>
      <c r="N21" s="77">
        <v>0</v>
      </c>
      <c r="O21" s="39">
        <v>20</v>
      </c>
      <c r="P21" s="77">
        <v>0</v>
      </c>
      <c r="Q21" s="78">
        <v>0</v>
      </c>
      <c r="R21" s="39">
        <v>0</v>
      </c>
      <c r="S21" s="39">
        <v>0</v>
      </c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14"/>
    </row>
    <row r="22" spans="1:48" ht="21.75">
      <c r="A22" s="63" t="str">
        <f t="shared" ref="A22" si="2">IF(J22=1,IF(K22&gt;0,IF(L22&gt;0,IF(N22&gt;0,11,11),IF(N22&gt;0,11,"")),IF(L22&gt;0,IF(N22&gt;0,11,""),IF(N22=0,22,""))),IF(L22&gt;0,IF(N22&gt;0,IF(P22&gt;0,66,""),IF(P22&gt;0,66,"")),IF(P22&gt;0,66,"")))&amp;" "&amp;IF(J22=1,IF(K22=0,IF(L22&gt;0,IF(N22&gt;0,IF(P22&gt;0,66,""),IF(P22&gt;0,66,"")),IF(P22&gt;0,66,"")),""),IF(P22&gt;0,66,""))&amp;" "&amp;IF(J22=1,IF(K22&gt;0,IF(P22&gt;0,IF(O22&lt;=7,IF(Q22=100,"","33"),IF(O22&lt;=25,IF(Q22&gt;0,IF(Q22&lt;100,"",33),IF(Q22=0,"","33")))),IF(O22&gt;25,"",33)),""),IF(J22&gt;1,IF(P22&gt;0,"55",""),IF(J22=0,IF(P22&gt;0,"55","00"))))&amp;" "&amp;IF(P22&gt;0,IF(R22&gt;0,IF(S22&gt;0,"",88),77),"")</f>
        <v xml:space="preserve">   </v>
      </c>
      <c r="B22" s="76">
        <v>13</v>
      </c>
      <c r="C22" s="79" t="s">
        <v>132</v>
      </c>
      <c r="D22" s="93" t="s">
        <v>124</v>
      </c>
      <c r="E22" s="79" t="s">
        <v>121</v>
      </c>
      <c r="F22" s="79" t="s">
        <v>122</v>
      </c>
      <c r="G22" s="80">
        <v>0</v>
      </c>
      <c r="H22" s="80">
        <v>0</v>
      </c>
      <c r="I22" s="80">
        <v>0</v>
      </c>
      <c r="J22" s="39">
        <v>2</v>
      </c>
      <c r="K22" s="77">
        <v>0</v>
      </c>
      <c r="L22" s="77">
        <v>8.6</v>
      </c>
      <c r="M22" s="78">
        <v>0</v>
      </c>
      <c r="N22" s="77">
        <v>0</v>
      </c>
      <c r="O22" s="39">
        <v>20</v>
      </c>
      <c r="P22" s="77">
        <v>0</v>
      </c>
      <c r="Q22" s="78">
        <v>0</v>
      </c>
      <c r="R22" s="39">
        <v>0</v>
      </c>
      <c r="S22" s="39">
        <v>0</v>
      </c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14"/>
    </row>
    <row r="23" spans="1:48" ht="21.75">
      <c r="A23" s="63" t="str">
        <f t="shared" si="1"/>
        <v xml:space="preserve">   </v>
      </c>
      <c r="B23" s="76">
        <v>14</v>
      </c>
      <c r="C23" s="79" t="s">
        <v>133</v>
      </c>
      <c r="D23" s="79" t="s">
        <v>44</v>
      </c>
      <c r="E23" s="79" t="s">
        <v>121</v>
      </c>
      <c r="F23" s="79" t="s">
        <v>122</v>
      </c>
      <c r="G23" s="80">
        <v>8.4963148484400008</v>
      </c>
      <c r="H23" s="80">
        <v>8.4963148484400008</v>
      </c>
      <c r="I23" s="80">
        <v>0</v>
      </c>
      <c r="J23" s="39">
        <v>2</v>
      </c>
      <c r="K23" s="77">
        <v>8.5</v>
      </c>
      <c r="L23" s="77">
        <v>0</v>
      </c>
      <c r="M23" s="78">
        <v>0</v>
      </c>
      <c r="N23" s="77">
        <v>0</v>
      </c>
      <c r="O23" s="39">
        <v>20</v>
      </c>
      <c r="P23" s="77">
        <v>0</v>
      </c>
      <c r="Q23" s="78">
        <v>0</v>
      </c>
      <c r="R23" s="39">
        <v>0</v>
      </c>
      <c r="S23" s="39">
        <v>0</v>
      </c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14"/>
    </row>
    <row r="24" spans="1:48" ht="21.75">
      <c r="A24" s="63" t="str">
        <f t="shared" si="1"/>
        <v xml:space="preserve">   </v>
      </c>
      <c r="B24" s="76">
        <v>15</v>
      </c>
      <c r="C24" s="79" t="s">
        <v>134</v>
      </c>
      <c r="D24" s="79" t="s">
        <v>44</v>
      </c>
      <c r="E24" s="79" t="s">
        <v>121</v>
      </c>
      <c r="F24" s="79" t="s">
        <v>122</v>
      </c>
      <c r="G24" s="80">
        <v>5.5875610425244702</v>
      </c>
      <c r="H24" s="80">
        <v>2.3410853231000002</v>
      </c>
      <c r="I24" s="80">
        <v>3.24647571942447</v>
      </c>
      <c r="J24" s="39">
        <v>2</v>
      </c>
      <c r="K24" s="77">
        <v>5.59</v>
      </c>
      <c r="L24" s="77">
        <v>0</v>
      </c>
      <c r="M24" s="78">
        <v>0</v>
      </c>
      <c r="N24" s="77">
        <v>0</v>
      </c>
      <c r="O24" s="39">
        <v>20</v>
      </c>
      <c r="P24" s="77">
        <v>0</v>
      </c>
      <c r="Q24" s="78">
        <v>0</v>
      </c>
      <c r="R24" s="39">
        <v>0</v>
      </c>
      <c r="S24" s="39">
        <v>0</v>
      </c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14"/>
    </row>
    <row r="25" spans="1:48" ht="21.75">
      <c r="A25" s="63" t="str">
        <f t="shared" ref="A25" si="3">IF(J25=1,IF(K25&gt;0,IF(L25&gt;0,IF(N25&gt;0,11,11),IF(N25&gt;0,11,"")),IF(L25&gt;0,IF(N25&gt;0,11,""),IF(N25=0,22,""))),IF(L25&gt;0,IF(N25&gt;0,IF(P25&gt;0,66,""),IF(P25&gt;0,66,"")),IF(P25&gt;0,66,"")))&amp;" "&amp;IF(J25=1,IF(K25=0,IF(L25&gt;0,IF(N25&gt;0,IF(P25&gt;0,66,""),IF(P25&gt;0,66,"")),IF(P25&gt;0,66,"")),""),IF(P25&gt;0,66,""))&amp;" "&amp;IF(J25=1,IF(K25&gt;0,IF(P25&gt;0,IF(O25&lt;=7,IF(Q25=100,"","33"),IF(O25&lt;=25,IF(Q25&gt;0,IF(Q25&lt;100,"",33),IF(Q25=0,"","33")))),IF(O25&gt;25,"",33)),""),IF(J25&gt;1,IF(P25&gt;0,"55",""),IF(J25=0,IF(P25&gt;0,"55","00"))))&amp;" "&amp;IF(P25&gt;0,IF(R25&gt;0,IF(S25&gt;0,"",88),77),"")</f>
        <v xml:space="preserve">   </v>
      </c>
      <c r="B25" s="76">
        <v>16</v>
      </c>
      <c r="C25" s="79" t="s">
        <v>134</v>
      </c>
      <c r="D25" s="93" t="s">
        <v>124</v>
      </c>
      <c r="E25" s="79" t="s">
        <v>121</v>
      </c>
      <c r="F25" s="79" t="s">
        <v>122</v>
      </c>
      <c r="G25" s="80">
        <v>0</v>
      </c>
      <c r="H25" s="80">
        <v>0</v>
      </c>
      <c r="I25" s="80">
        <v>0</v>
      </c>
      <c r="J25" s="39">
        <v>2</v>
      </c>
      <c r="K25" s="77">
        <v>0</v>
      </c>
      <c r="L25" s="77">
        <v>3</v>
      </c>
      <c r="M25" s="78">
        <v>0</v>
      </c>
      <c r="N25" s="77">
        <v>0</v>
      </c>
      <c r="O25" s="39">
        <v>20</v>
      </c>
      <c r="P25" s="77">
        <v>0</v>
      </c>
      <c r="Q25" s="78">
        <v>0</v>
      </c>
      <c r="R25" s="39">
        <v>0</v>
      </c>
      <c r="S25" s="39">
        <v>0</v>
      </c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14"/>
    </row>
    <row r="26" spans="1:48" ht="21.75">
      <c r="A26" s="63" t="str">
        <f t="shared" si="1"/>
        <v xml:space="preserve">  33 </v>
      </c>
      <c r="B26" s="76">
        <v>17</v>
      </c>
      <c r="C26" s="79" t="s">
        <v>135</v>
      </c>
      <c r="D26" s="79" t="s">
        <v>44</v>
      </c>
      <c r="E26" s="79" t="s">
        <v>121</v>
      </c>
      <c r="F26" s="79" t="s">
        <v>122</v>
      </c>
      <c r="G26" s="80">
        <v>34.267663585199998</v>
      </c>
      <c r="H26" s="80">
        <v>16.1346030236</v>
      </c>
      <c r="I26" s="80">
        <v>18.133060561600001</v>
      </c>
      <c r="J26" s="39">
        <v>1</v>
      </c>
      <c r="K26" s="77">
        <v>34.270000000000003</v>
      </c>
      <c r="L26" s="77">
        <v>0</v>
      </c>
      <c r="M26" s="78">
        <v>0</v>
      </c>
      <c r="N26" s="77">
        <v>0</v>
      </c>
      <c r="O26" s="39">
        <v>20</v>
      </c>
      <c r="P26" s="77">
        <v>0</v>
      </c>
      <c r="Q26" s="78">
        <v>0</v>
      </c>
      <c r="R26" s="39">
        <v>2</v>
      </c>
      <c r="S26" s="39">
        <v>1</v>
      </c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14"/>
    </row>
    <row r="27" spans="1:48" ht="21.75">
      <c r="A27" s="63" t="str">
        <f t="shared" ref="A27" si="4">IF(J27=1,IF(K27&gt;0,IF(L27&gt;0,IF(N27&gt;0,11,11),IF(N27&gt;0,11,"")),IF(L27&gt;0,IF(N27&gt;0,11,""),IF(N27=0,22,""))),IF(L27&gt;0,IF(N27&gt;0,IF(P27&gt;0,66,""),IF(P27&gt;0,66,"")),IF(P27&gt;0,66,"")))&amp;" "&amp;IF(J27=1,IF(K27=0,IF(L27&gt;0,IF(N27&gt;0,IF(P27&gt;0,66,""),IF(P27&gt;0,66,"")),IF(P27&gt;0,66,"")),""),IF(P27&gt;0,66,""))&amp;" "&amp;IF(J27=1,IF(K27&gt;0,IF(P27&gt;0,IF(O27&lt;=7,IF(Q27=100,"","33"),IF(O27&lt;=25,IF(Q27&gt;0,IF(Q27&lt;100,"",33),IF(Q27=0,"","33")))),IF(O27&gt;25,"",33)),""),IF(J27&gt;1,IF(P27&gt;0,"55",""),IF(J27=0,IF(P27&gt;0,"55","00"))))&amp;" "&amp;IF(P27&gt;0,IF(R27&gt;0,IF(S27&gt;0,"",88),77),"")</f>
        <v xml:space="preserve">   </v>
      </c>
      <c r="B27" s="76">
        <v>18</v>
      </c>
      <c r="C27" s="79" t="s">
        <v>135</v>
      </c>
      <c r="D27" s="93" t="s">
        <v>124</v>
      </c>
      <c r="E27" s="79" t="s">
        <v>121</v>
      </c>
      <c r="F27" s="79" t="s">
        <v>122</v>
      </c>
      <c r="G27" s="80">
        <v>0</v>
      </c>
      <c r="H27" s="80">
        <v>0</v>
      </c>
      <c r="I27" s="80">
        <v>0</v>
      </c>
      <c r="J27" s="39">
        <v>1</v>
      </c>
      <c r="K27" s="77">
        <v>0</v>
      </c>
      <c r="L27" s="77">
        <v>18.13</v>
      </c>
      <c r="M27" s="78">
        <v>0</v>
      </c>
      <c r="N27" s="77">
        <v>0</v>
      </c>
      <c r="O27" s="39">
        <v>20</v>
      </c>
      <c r="P27" s="77">
        <v>0</v>
      </c>
      <c r="Q27" s="78">
        <v>0</v>
      </c>
      <c r="R27" s="39">
        <v>0</v>
      </c>
      <c r="S27" s="39">
        <v>0</v>
      </c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14"/>
    </row>
    <row r="28" spans="1:48" ht="21.75">
      <c r="A28" s="63" t="str">
        <f t="shared" si="1"/>
        <v xml:space="preserve">   </v>
      </c>
      <c r="B28" s="76">
        <v>19</v>
      </c>
      <c r="C28" s="79" t="s">
        <v>136</v>
      </c>
      <c r="D28" s="79" t="s">
        <v>44</v>
      </c>
      <c r="E28" s="79" t="s">
        <v>121</v>
      </c>
      <c r="F28" s="79" t="s">
        <v>122</v>
      </c>
      <c r="G28" s="80">
        <v>7.2956842362499996</v>
      </c>
      <c r="H28" s="80">
        <v>7.2956842362499996</v>
      </c>
      <c r="I28" s="80">
        <v>0</v>
      </c>
      <c r="J28" s="39">
        <v>2</v>
      </c>
      <c r="K28" s="77">
        <v>0</v>
      </c>
      <c r="L28" s="77">
        <v>7.3</v>
      </c>
      <c r="M28" s="78">
        <v>0</v>
      </c>
      <c r="N28" s="77">
        <v>0</v>
      </c>
      <c r="O28" s="39">
        <v>0</v>
      </c>
      <c r="P28" s="77">
        <v>0</v>
      </c>
      <c r="Q28" s="78">
        <v>0</v>
      </c>
      <c r="R28" s="39">
        <v>0</v>
      </c>
      <c r="S28" s="39">
        <v>0</v>
      </c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14"/>
    </row>
    <row r="29" spans="1:48" ht="21.75">
      <c r="A29" s="63" t="str">
        <f t="shared" si="1"/>
        <v xml:space="preserve">   </v>
      </c>
      <c r="B29" s="76">
        <v>20</v>
      </c>
      <c r="C29" s="79" t="s">
        <v>137</v>
      </c>
      <c r="D29" s="79" t="s">
        <v>44</v>
      </c>
      <c r="E29" s="79" t="s">
        <v>121</v>
      </c>
      <c r="F29" s="79" t="s">
        <v>122</v>
      </c>
      <c r="G29" s="80">
        <v>5.2312852984499996</v>
      </c>
      <c r="H29" s="80">
        <v>5.2312852984499996</v>
      </c>
      <c r="I29" s="80">
        <v>0</v>
      </c>
      <c r="J29" s="39">
        <v>2</v>
      </c>
      <c r="K29" s="77">
        <v>0</v>
      </c>
      <c r="L29" s="77">
        <v>5.23</v>
      </c>
      <c r="M29" s="78">
        <v>0</v>
      </c>
      <c r="N29" s="77">
        <v>0</v>
      </c>
      <c r="O29" s="39">
        <v>0</v>
      </c>
      <c r="P29" s="77">
        <v>0</v>
      </c>
      <c r="Q29" s="78">
        <v>0</v>
      </c>
      <c r="R29" s="39">
        <v>0</v>
      </c>
      <c r="S29" s="39">
        <v>0</v>
      </c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14"/>
    </row>
    <row r="30" spans="1:48" ht="21.75">
      <c r="A30" s="63" t="str">
        <f t="shared" si="1"/>
        <v xml:space="preserve">   </v>
      </c>
      <c r="B30" s="76">
        <v>21</v>
      </c>
      <c r="C30" s="79" t="s">
        <v>138</v>
      </c>
      <c r="D30" s="79" t="s">
        <v>44</v>
      </c>
      <c r="E30" s="79" t="s">
        <v>121</v>
      </c>
      <c r="F30" s="79" t="s">
        <v>122</v>
      </c>
      <c r="G30" s="80">
        <v>6.5101225710600001</v>
      </c>
      <c r="H30" s="80">
        <v>6.5101225710600001</v>
      </c>
      <c r="I30" s="80">
        <v>0</v>
      </c>
      <c r="J30" s="39">
        <v>1</v>
      </c>
      <c r="K30" s="77">
        <v>0</v>
      </c>
      <c r="L30" s="77">
        <v>6.51</v>
      </c>
      <c r="M30" s="78">
        <v>0</v>
      </c>
      <c r="N30" s="77">
        <v>0</v>
      </c>
      <c r="O30" s="39">
        <v>8</v>
      </c>
      <c r="P30" s="77">
        <v>0</v>
      </c>
      <c r="Q30" s="78">
        <v>0</v>
      </c>
      <c r="R30" s="39">
        <v>0</v>
      </c>
      <c r="S30" s="39">
        <v>0</v>
      </c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14"/>
    </row>
  </sheetData>
  <sheetProtection selectLockedCells="1"/>
  <mergeCells count="42">
    <mergeCell ref="AT5:AV5"/>
    <mergeCell ref="B6:B8"/>
    <mergeCell ref="C6:C8"/>
    <mergeCell ref="D6:D8"/>
    <mergeCell ref="E6:E8"/>
    <mergeCell ref="F6:F8"/>
    <mergeCell ref="J6:J8"/>
    <mergeCell ref="AJ7:AM7"/>
    <mergeCell ref="AN7:AQ7"/>
    <mergeCell ref="AR7:AU7"/>
    <mergeCell ref="T7:W7"/>
    <mergeCell ref="X7:AA7"/>
    <mergeCell ref="AB7:AE7"/>
    <mergeCell ref="AF7:AI7"/>
    <mergeCell ref="AV6:AV8"/>
    <mergeCell ref="O6:O8"/>
    <mergeCell ref="P6:P8"/>
    <mergeCell ref="Q6:Q8"/>
    <mergeCell ref="R6:R8"/>
    <mergeCell ref="S6:S8"/>
    <mergeCell ref="T6:AU6"/>
    <mergeCell ref="L7:L8"/>
    <mergeCell ref="M7:M8"/>
    <mergeCell ref="N7:N8"/>
    <mergeCell ref="A6:A8"/>
    <mergeCell ref="A9:F9"/>
    <mergeCell ref="H7:I7"/>
    <mergeCell ref="G6:I6"/>
    <mergeCell ref="G7:G8"/>
    <mergeCell ref="K6:N6"/>
    <mergeCell ref="K7:K8"/>
    <mergeCell ref="C1:AT1"/>
    <mergeCell ref="AU3:AV3"/>
    <mergeCell ref="AE4:AQ4"/>
    <mergeCell ref="AR4:AT4"/>
    <mergeCell ref="AU4:AV4"/>
    <mergeCell ref="B2:E4"/>
    <mergeCell ref="F2:J4"/>
    <mergeCell ref="AL2:AQ2"/>
    <mergeCell ref="AR2:AT2"/>
    <mergeCell ref="AG3:AQ3"/>
    <mergeCell ref="AR3:AT3"/>
  </mergeCells>
  <dataValidations count="8">
    <dataValidation type="whole" allowBlank="1" showInputMessage="1" showErrorMessage="1" error="กรอกเฉพาะ 0 1 2 3" sqref="S5:S1048576">
      <formula1>0</formula1>
      <formula2>3</formula2>
    </dataValidation>
    <dataValidation type="whole" allowBlank="1" showInputMessage="1" showErrorMessage="1" error="กรอกเฉพาะ 0 1 2" sqref="S1:S4 R5:R1048576">
      <formula1>0</formula1>
      <formula2>2</formula2>
    </dataValidation>
    <dataValidation type="whole" allowBlank="1" showInputMessage="1" showErrorMessage="1" error="กรอกเฉพาะ 0 1 2 3 9" sqref="J5:J30">
      <formula1>0</formula1>
      <formula2>9</formula2>
    </dataValidation>
    <dataValidation type="whole" allowBlank="1" showInputMessage="1" showErrorMessage="1" error="กรอกเฉพาะจำนวนเต็ม" sqref="O5:O30">
      <formula1>0</formula1>
      <formula2>100</formula2>
    </dataValidation>
    <dataValidation type="whole" allowBlank="1" showInputMessage="1" showErrorMessage="1" error="กรอกจำนวนเต็ม" sqref="P1:P4">
      <formula1>0</formula1>
      <formula2>100</formula2>
    </dataValidation>
    <dataValidation type="whole" allowBlank="1" showInputMessage="1" showErrorMessage="1" errorTitle="ผิดพลาด" error="กรอกเฉพาะ 0 1 2 3 9" sqref="K1:K4">
      <formula1>0</formula1>
      <formula2>9</formula2>
    </dataValidation>
    <dataValidation type="textLength" operator="equal" allowBlank="1" showInputMessage="1" showErrorMessage="1" error="กรอกรหัสเกิน 9 หลัก" sqref="D1">
      <formula1>9</formula1>
    </dataValidation>
    <dataValidation type="textLength" operator="equal" allowBlank="1" showInputMessage="1" showErrorMessage="1" error="กรอกรหัสผิดพลาด" sqref="C10:C30">
      <formula1>9</formula1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8" scale="125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Z31"/>
  <sheetViews>
    <sheetView topLeftCell="A4" zoomScaleNormal="100" zoomScalePageLayoutView="40" workbookViewId="0">
      <selection activeCell="AD5" sqref="AD5"/>
    </sheetView>
  </sheetViews>
  <sheetFormatPr defaultColWidth="8.875" defaultRowHeight="17.25"/>
  <cols>
    <col min="1" max="1" width="7.625" style="11" bestFit="1" customWidth="1"/>
    <col min="2" max="2" width="7.875" style="13" bestFit="1" customWidth="1"/>
    <col min="3" max="3" width="10.125" style="13" customWidth="1"/>
    <col min="4" max="4" width="6.875" style="11" customWidth="1"/>
    <col min="5" max="5" width="7.625" style="11" customWidth="1"/>
    <col min="6" max="6" width="4.125" style="11" customWidth="1"/>
    <col min="7" max="7" width="11.25" style="11" bestFit="1" customWidth="1"/>
    <col min="8" max="8" width="8" style="11" customWidth="1"/>
    <col min="9" max="9" width="6.375" style="11" bestFit="1" customWidth="1"/>
    <col min="10" max="10" width="5.875" style="11" customWidth="1"/>
    <col min="11" max="11" width="8.625" style="8" customWidth="1"/>
    <col min="12" max="12" width="8.875" style="8" customWidth="1"/>
    <col min="13" max="13" width="7.875" style="8" customWidth="1"/>
    <col min="14" max="14" width="7.375" style="8" customWidth="1"/>
    <col min="15" max="15" width="6.375" style="13" customWidth="1"/>
    <col min="16" max="16" width="7.875" style="11" customWidth="1"/>
    <col min="17" max="17" width="7.375" style="11" customWidth="1"/>
    <col min="18" max="18" width="9.875" style="11" customWidth="1"/>
    <col min="19" max="19" width="11.625" style="11" customWidth="1"/>
    <col min="20" max="32" width="3.75" style="11" bestFit="1" customWidth="1"/>
    <col min="33" max="33" width="4.125" style="11" bestFit="1" customWidth="1"/>
    <col min="34" max="35" width="3.75" style="11" bestFit="1" customWidth="1"/>
    <col min="36" max="39" width="4.125" style="11" bestFit="1" customWidth="1"/>
    <col min="40" max="41" width="3.75" style="11" bestFit="1" customWidth="1"/>
    <col min="42" max="42" width="3.75" style="11" customWidth="1"/>
    <col min="43" max="43" width="4.125" style="11" bestFit="1" customWidth="1"/>
    <col min="44" max="45" width="3.75" style="11" bestFit="1" customWidth="1"/>
    <col min="46" max="46" width="6.25" style="11" customWidth="1"/>
    <col min="47" max="47" width="4.25" style="11" bestFit="1" customWidth="1"/>
    <col min="48" max="48" width="5" style="11" bestFit="1" customWidth="1"/>
    <col min="49" max="49" width="4.75" style="11" bestFit="1" customWidth="1"/>
    <col min="50" max="50" width="6" style="11" customWidth="1"/>
    <col min="51" max="51" width="4.125" style="11" bestFit="1" customWidth="1"/>
    <col min="52" max="52" width="6.75" style="11" bestFit="1" customWidth="1"/>
    <col min="53" max="16384" width="8.875" style="11"/>
  </cols>
  <sheetData>
    <row r="1" spans="1:52" s="1" customFormat="1" ht="33">
      <c r="B1" s="112" t="s">
        <v>30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28"/>
      <c r="AW1" s="28"/>
      <c r="AX1" s="28"/>
      <c r="AY1" s="28"/>
    </row>
    <row r="2" spans="1:52" customFormat="1" ht="27.75">
      <c r="B2" s="116" t="s">
        <v>1</v>
      </c>
      <c r="C2" s="116"/>
      <c r="D2" s="116"/>
      <c r="E2" s="116"/>
      <c r="F2" s="117" t="s">
        <v>119</v>
      </c>
      <c r="G2" s="117"/>
      <c r="H2" s="117"/>
      <c r="I2" s="117"/>
      <c r="J2" s="117"/>
      <c r="K2" s="65"/>
      <c r="L2" s="66"/>
      <c r="M2" s="66"/>
      <c r="N2" s="67"/>
      <c r="O2" s="67"/>
      <c r="P2" s="68"/>
      <c r="Q2" s="67"/>
      <c r="R2" s="67"/>
      <c r="S2" s="69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J2" s="11"/>
      <c r="AK2" s="11"/>
      <c r="AL2" s="114" t="s">
        <v>2</v>
      </c>
      <c r="AM2" s="114"/>
      <c r="AN2" s="114"/>
      <c r="AO2" s="114"/>
      <c r="AP2" s="114"/>
      <c r="AQ2" s="114"/>
      <c r="AR2" s="118">
        <v>3054</v>
      </c>
      <c r="AS2" s="118"/>
      <c r="AT2" s="118"/>
      <c r="AU2" s="3"/>
      <c r="AV2" s="3"/>
    </row>
    <row r="3" spans="1:52" customFormat="1" ht="27.75">
      <c r="B3" s="116"/>
      <c r="C3" s="116"/>
      <c r="D3" s="116"/>
      <c r="E3" s="116"/>
      <c r="F3" s="117"/>
      <c r="G3" s="117"/>
      <c r="H3" s="117"/>
      <c r="I3" s="117"/>
      <c r="J3" s="117"/>
      <c r="K3" s="65"/>
      <c r="L3" s="66"/>
      <c r="M3" s="66"/>
      <c r="N3" s="70"/>
      <c r="O3" s="70"/>
      <c r="P3" s="71"/>
      <c r="Q3" s="81"/>
      <c r="R3" s="81"/>
      <c r="S3" s="72"/>
      <c r="T3" s="5"/>
      <c r="U3" s="5"/>
      <c r="V3" s="5"/>
      <c r="W3" s="5"/>
      <c r="X3" s="5"/>
      <c r="Y3" s="5"/>
      <c r="Z3" s="5"/>
      <c r="AA3" s="4"/>
      <c r="AB3" s="4"/>
      <c r="AE3" s="11"/>
      <c r="AF3" s="3"/>
      <c r="AG3" s="114" t="s">
        <v>117</v>
      </c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9">
        <v>1048.7282252197297</v>
      </c>
      <c r="AS3" s="119"/>
      <c r="AT3" s="119"/>
      <c r="AU3" s="113" t="s">
        <v>4</v>
      </c>
      <c r="AV3" s="113"/>
    </row>
    <row r="4" spans="1:52" customFormat="1" ht="27.75">
      <c r="B4" s="116"/>
      <c r="C4" s="116"/>
      <c r="D4" s="116"/>
      <c r="E4" s="116"/>
      <c r="F4" s="117"/>
      <c r="G4" s="117"/>
      <c r="H4" s="117"/>
      <c r="I4" s="117"/>
      <c r="J4" s="117"/>
      <c r="K4" s="65"/>
      <c r="L4" s="66"/>
      <c r="M4" s="66"/>
      <c r="N4" s="73"/>
      <c r="O4" s="73"/>
      <c r="P4" s="71"/>
      <c r="Q4" s="81"/>
      <c r="R4" s="81"/>
      <c r="S4" s="74"/>
      <c r="T4" s="75"/>
      <c r="U4" s="75"/>
      <c r="V4" s="5"/>
      <c r="W4" s="5"/>
      <c r="X4" s="5"/>
      <c r="Y4" s="5"/>
      <c r="Z4" s="5"/>
      <c r="AE4" s="114" t="s">
        <v>118</v>
      </c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5">
        <v>910.32007705893011</v>
      </c>
      <c r="AS4" s="115"/>
      <c r="AT4" s="115"/>
      <c r="AU4" s="113" t="s">
        <v>4</v>
      </c>
      <c r="AV4" s="113"/>
    </row>
    <row r="5" spans="1:52" customFormat="1" ht="18.75" customHeight="1">
      <c r="A5" s="40"/>
      <c r="B5" s="6"/>
      <c r="C5" s="6"/>
      <c r="G5" s="7"/>
      <c r="K5" s="8"/>
      <c r="L5" s="9"/>
      <c r="M5" s="9"/>
      <c r="N5" s="9"/>
      <c r="O5" s="6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0"/>
      <c r="AE5" s="10"/>
      <c r="AF5" s="10"/>
      <c r="AG5" s="11"/>
      <c r="AH5" s="11"/>
      <c r="AI5" s="11"/>
      <c r="AJ5" s="11"/>
      <c r="AK5" s="11"/>
      <c r="AL5" s="10"/>
      <c r="AM5" s="10"/>
      <c r="AN5" s="10"/>
      <c r="AO5" s="10"/>
      <c r="AP5" s="10"/>
      <c r="AQ5" s="155" t="s">
        <v>6</v>
      </c>
      <c r="AR5" s="155"/>
      <c r="AS5" s="155"/>
      <c r="AT5" s="155"/>
      <c r="AU5" s="155"/>
      <c r="AV5" s="11"/>
      <c r="AW5" s="11"/>
      <c r="AX5" s="11"/>
      <c r="AY5" s="11"/>
      <c r="AZ5" s="11"/>
    </row>
    <row r="6" spans="1:52" ht="21" customHeight="1">
      <c r="A6" s="124" t="s">
        <v>45</v>
      </c>
      <c r="B6" s="147" t="s">
        <v>7</v>
      </c>
      <c r="C6" s="147" t="s">
        <v>8</v>
      </c>
      <c r="D6" s="147" t="s">
        <v>9</v>
      </c>
      <c r="E6" s="147" t="s">
        <v>10</v>
      </c>
      <c r="F6" s="147" t="s">
        <v>11</v>
      </c>
      <c r="G6" s="127" t="s">
        <v>47</v>
      </c>
      <c r="H6" s="128"/>
      <c r="I6" s="129"/>
      <c r="J6" s="134" t="s">
        <v>12</v>
      </c>
      <c r="K6" s="131" t="s">
        <v>37</v>
      </c>
      <c r="L6" s="131"/>
      <c r="M6" s="131"/>
      <c r="N6" s="131"/>
      <c r="O6" s="134" t="s">
        <v>13</v>
      </c>
      <c r="P6" s="137" t="s">
        <v>5</v>
      </c>
      <c r="Q6" s="134" t="s">
        <v>31</v>
      </c>
      <c r="R6" s="140" t="s">
        <v>38</v>
      </c>
      <c r="S6" s="143" t="s">
        <v>39</v>
      </c>
      <c r="T6" s="196" t="s">
        <v>14</v>
      </c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7"/>
      <c r="AK6" s="197"/>
      <c r="AL6" s="197"/>
      <c r="AM6" s="197"/>
      <c r="AN6" s="197"/>
      <c r="AO6" s="197"/>
      <c r="AP6" s="197"/>
      <c r="AQ6" s="197"/>
      <c r="AR6" s="197"/>
      <c r="AS6" s="197"/>
      <c r="AT6" s="197"/>
      <c r="AU6" s="198"/>
      <c r="AV6" s="156" t="s">
        <v>32</v>
      </c>
      <c r="AW6" s="157"/>
      <c r="AX6" s="157"/>
      <c r="AY6" s="158"/>
      <c r="AZ6" s="133" t="s">
        <v>48</v>
      </c>
    </row>
    <row r="7" spans="1:52" ht="18.75" customHeight="1">
      <c r="A7" s="124"/>
      <c r="B7" s="147"/>
      <c r="C7" s="147"/>
      <c r="D7" s="147"/>
      <c r="E7" s="147"/>
      <c r="F7" s="147"/>
      <c r="G7" s="130" t="s">
        <v>3</v>
      </c>
      <c r="H7" s="126" t="s">
        <v>46</v>
      </c>
      <c r="I7" s="126"/>
      <c r="J7" s="135"/>
      <c r="K7" s="132" t="s">
        <v>40</v>
      </c>
      <c r="L7" s="120" t="s">
        <v>41</v>
      </c>
      <c r="M7" s="122" t="s">
        <v>42</v>
      </c>
      <c r="N7" s="123" t="s">
        <v>43</v>
      </c>
      <c r="O7" s="135"/>
      <c r="P7" s="138"/>
      <c r="Q7" s="135"/>
      <c r="R7" s="141"/>
      <c r="S7" s="144"/>
      <c r="T7" s="151" t="s">
        <v>16</v>
      </c>
      <c r="U7" s="151"/>
      <c r="V7" s="151"/>
      <c r="W7" s="151"/>
      <c r="X7" s="152" t="s">
        <v>17</v>
      </c>
      <c r="Y7" s="152"/>
      <c r="Z7" s="152"/>
      <c r="AA7" s="152"/>
      <c r="AB7" s="153" t="s">
        <v>18</v>
      </c>
      <c r="AC7" s="153"/>
      <c r="AD7" s="153"/>
      <c r="AE7" s="153"/>
      <c r="AF7" s="154" t="s">
        <v>19</v>
      </c>
      <c r="AG7" s="154"/>
      <c r="AH7" s="154"/>
      <c r="AI7" s="154"/>
      <c r="AJ7" s="148" t="s">
        <v>20</v>
      </c>
      <c r="AK7" s="148"/>
      <c r="AL7" s="148"/>
      <c r="AM7" s="148"/>
      <c r="AN7" s="149" t="s">
        <v>21</v>
      </c>
      <c r="AO7" s="149"/>
      <c r="AP7" s="149"/>
      <c r="AQ7" s="149"/>
      <c r="AR7" s="150" t="s">
        <v>22</v>
      </c>
      <c r="AS7" s="150"/>
      <c r="AT7" s="150"/>
      <c r="AU7" s="150"/>
      <c r="AV7" s="159"/>
      <c r="AW7" s="160"/>
      <c r="AX7" s="160"/>
      <c r="AY7" s="161"/>
      <c r="AZ7" s="133"/>
    </row>
    <row r="8" spans="1:52" ht="21.75" customHeight="1">
      <c r="A8" s="124"/>
      <c r="B8" s="147"/>
      <c r="C8" s="147"/>
      <c r="D8" s="147"/>
      <c r="E8" s="147"/>
      <c r="F8" s="147"/>
      <c r="G8" s="130"/>
      <c r="H8" s="15" t="s">
        <v>23</v>
      </c>
      <c r="I8" s="16" t="s">
        <v>24</v>
      </c>
      <c r="J8" s="136"/>
      <c r="K8" s="132"/>
      <c r="L8" s="121"/>
      <c r="M8" s="122"/>
      <c r="N8" s="123"/>
      <c r="O8" s="136"/>
      <c r="P8" s="139"/>
      <c r="Q8" s="136"/>
      <c r="R8" s="142"/>
      <c r="S8" s="145"/>
      <c r="T8" s="32" t="s">
        <v>25</v>
      </c>
      <c r="U8" s="32" t="s">
        <v>26</v>
      </c>
      <c r="V8" s="32" t="s">
        <v>27</v>
      </c>
      <c r="W8" s="32" t="s">
        <v>28</v>
      </c>
      <c r="X8" s="33" t="s">
        <v>25</v>
      </c>
      <c r="Y8" s="33" t="s">
        <v>26</v>
      </c>
      <c r="Z8" s="33" t="s">
        <v>27</v>
      </c>
      <c r="AA8" s="33" t="s">
        <v>28</v>
      </c>
      <c r="AB8" s="34" t="s">
        <v>25</v>
      </c>
      <c r="AC8" s="34" t="s">
        <v>26</v>
      </c>
      <c r="AD8" s="34" t="s">
        <v>27</v>
      </c>
      <c r="AE8" s="34" t="s">
        <v>28</v>
      </c>
      <c r="AF8" s="35" t="s">
        <v>25</v>
      </c>
      <c r="AG8" s="35" t="s">
        <v>26</v>
      </c>
      <c r="AH8" s="35" t="s">
        <v>27</v>
      </c>
      <c r="AI8" s="35" t="s">
        <v>28</v>
      </c>
      <c r="AJ8" s="29" t="s">
        <v>25</v>
      </c>
      <c r="AK8" s="29" t="s">
        <v>26</v>
      </c>
      <c r="AL8" s="29" t="s">
        <v>27</v>
      </c>
      <c r="AM8" s="29" t="s">
        <v>28</v>
      </c>
      <c r="AN8" s="30" t="s">
        <v>25</v>
      </c>
      <c r="AO8" s="30" t="s">
        <v>26</v>
      </c>
      <c r="AP8" s="30" t="s">
        <v>27</v>
      </c>
      <c r="AQ8" s="30" t="s">
        <v>28</v>
      </c>
      <c r="AR8" s="31" t="s">
        <v>25</v>
      </c>
      <c r="AS8" s="31" t="s">
        <v>26</v>
      </c>
      <c r="AT8" s="31" t="s">
        <v>27</v>
      </c>
      <c r="AU8" s="31" t="s">
        <v>28</v>
      </c>
      <c r="AV8" s="12" t="s">
        <v>33</v>
      </c>
      <c r="AW8" s="38" t="s">
        <v>34</v>
      </c>
      <c r="AX8" s="36" t="s">
        <v>35</v>
      </c>
      <c r="AY8" s="37" t="s">
        <v>36</v>
      </c>
      <c r="AZ8" s="133"/>
    </row>
    <row r="9" spans="1:52">
      <c r="A9" s="125" t="s">
        <v>29</v>
      </c>
      <c r="B9" s="125"/>
      <c r="C9" s="125"/>
      <c r="D9" s="125"/>
      <c r="E9" s="125"/>
      <c r="F9" s="125"/>
      <c r="G9" s="24">
        <f>I9+H9</f>
        <v>1048.7297074304297</v>
      </c>
      <c r="H9" s="25">
        <f t="shared" ref="H9:P9" si="0">SUM(H10:H30)</f>
        <v>1018.75239946493</v>
      </c>
      <c r="I9" s="25">
        <f t="shared" si="0"/>
        <v>29.977307965499669</v>
      </c>
      <c r="J9" s="25">
        <f t="shared" si="0"/>
        <v>33</v>
      </c>
      <c r="K9" s="25">
        <f t="shared" si="0"/>
        <v>1051.2399999999998</v>
      </c>
      <c r="L9" s="25">
        <f t="shared" si="0"/>
        <v>63.29</v>
      </c>
      <c r="M9" s="25">
        <f t="shared" si="0"/>
        <v>0</v>
      </c>
      <c r="N9" s="25">
        <f t="shared" si="0"/>
        <v>0</v>
      </c>
      <c r="O9" s="25">
        <f t="shared" si="0"/>
        <v>323</v>
      </c>
      <c r="P9" s="25">
        <f t="shared" si="0"/>
        <v>0</v>
      </c>
      <c r="Q9" s="25"/>
      <c r="R9" s="25">
        <f t="shared" ref="R9:AY9" si="1">SUM(R10:R30)</f>
        <v>12</v>
      </c>
      <c r="S9" s="25">
        <f t="shared" si="1"/>
        <v>6</v>
      </c>
      <c r="T9" s="25">
        <f t="shared" si="1"/>
        <v>0</v>
      </c>
      <c r="U9" s="25">
        <f t="shared" si="1"/>
        <v>0</v>
      </c>
      <c r="V9" s="25">
        <f t="shared" si="1"/>
        <v>0</v>
      </c>
      <c r="W9" s="25">
        <f t="shared" si="1"/>
        <v>0</v>
      </c>
      <c r="X9" s="25">
        <f t="shared" si="1"/>
        <v>0</v>
      </c>
      <c r="Y9" s="25">
        <f t="shared" si="1"/>
        <v>0</v>
      </c>
      <c r="Z9" s="25">
        <f t="shared" si="1"/>
        <v>0</v>
      </c>
      <c r="AA9" s="25">
        <f t="shared" si="1"/>
        <v>0</v>
      </c>
      <c r="AB9" s="25">
        <f t="shared" si="1"/>
        <v>0</v>
      </c>
      <c r="AC9" s="25">
        <f t="shared" si="1"/>
        <v>0</v>
      </c>
      <c r="AD9" s="25">
        <f t="shared" si="1"/>
        <v>0</v>
      </c>
      <c r="AE9" s="25">
        <f t="shared" si="1"/>
        <v>0</v>
      </c>
      <c r="AF9" s="25">
        <f t="shared" si="1"/>
        <v>0</v>
      </c>
      <c r="AG9" s="25">
        <f t="shared" si="1"/>
        <v>0</v>
      </c>
      <c r="AH9" s="25">
        <f t="shared" si="1"/>
        <v>0</v>
      </c>
      <c r="AI9" s="25">
        <f t="shared" si="1"/>
        <v>0</v>
      </c>
      <c r="AJ9" s="25">
        <f t="shared" si="1"/>
        <v>0</v>
      </c>
      <c r="AK9" s="25">
        <f t="shared" si="1"/>
        <v>0</v>
      </c>
      <c r="AL9" s="25">
        <f t="shared" si="1"/>
        <v>0</v>
      </c>
      <c r="AM9" s="25">
        <f t="shared" si="1"/>
        <v>0</v>
      </c>
      <c r="AN9" s="25">
        <f t="shared" si="1"/>
        <v>0</v>
      </c>
      <c r="AO9" s="25">
        <f t="shared" si="1"/>
        <v>0</v>
      </c>
      <c r="AP9" s="25">
        <f t="shared" si="1"/>
        <v>0</v>
      </c>
      <c r="AQ9" s="25">
        <f t="shared" si="1"/>
        <v>0</v>
      </c>
      <c r="AR9" s="25">
        <f t="shared" si="1"/>
        <v>0</v>
      </c>
      <c r="AS9" s="25">
        <f t="shared" si="1"/>
        <v>0</v>
      </c>
      <c r="AT9" s="25">
        <f t="shared" si="1"/>
        <v>0</v>
      </c>
      <c r="AU9" s="25">
        <f t="shared" si="1"/>
        <v>0</v>
      </c>
      <c r="AV9" s="25">
        <f t="shared" si="1"/>
        <v>0</v>
      </c>
      <c r="AW9" s="25">
        <f t="shared" si="1"/>
        <v>0</v>
      </c>
      <c r="AX9" s="25">
        <f t="shared" si="1"/>
        <v>0</v>
      </c>
      <c r="AY9" s="25">
        <f t="shared" si="1"/>
        <v>0</v>
      </c>
      <c r="AZ9" s="26"/>
    </row>
    <row r="10" spans="1:52" s="27" customFormat="1" ht="21.75">
      <c r="A10" s="63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"&amp;IF(J10=1,IF(K10&gt;0,IF(P10&gt;0,IF(O10&lt;=7,IF(Q10=100,"","33"),IF(O10&lt;=25,IF(Q10&gt;0,IF(Q10&lt;100,"",33),IF(Q10=0,"","33")))),IF(O10&gt;25,"",33)),""),IF(J10&gt;1,IF(P10&gt;0,"55",""),IF(J10=0,IF(P10&gt;0,"55","00"))))&amp;" "&amp;IF(P10&gt;0,IF(R10&gt;0,IF(S10&gt;0,"",88),77),"")&amp;" "&amp;IF(J10=1,IF(P10&gt;0,IF(AV10+AW10+AX10+AY10=0,99,""),""),"")</f>
        <v xml:space="preserve">    </v>
      </c>
      <c r="B10" s="76">
        <v>1</v>
      </c>
      <c r="C10" s="79" t="s">
        <v>120</v>
      </c>
      <c r="D10" s="79" t="s">
        <v>44</v>
      </c>
      <c r="E10" s="79" t="s">
        <v>121</v>
      </c>
      <c r="F10" s="79" t="s">
        <v>122</v>
      </c>
      <c r="G10" s="80">
        <v>12.592169033299999</v>
      </c>
      <c r="H10" s="80">
        <v>12.592169033299999</v>
      </c>
      <c r="I10" s="80">
        <v>0</v>
      </c>
      <c r="J10" s="39">
        <v>2</v>
      </c>
      <c r="K10" s="77">
        <v>12.59</v>
      </c>
      <c r="L10" s="77">
        <v>0</v>
      </c>
      <c r="M10" s="78">
        <v>0</v>
      </c>
      <c r="N10" s="77">
        <v>0</v>
      </c>
      <c r="O10" s="39">
        <v>20</v>
      </c>
      <c r="P10" s="77">
        <v>0</v>
      </c>
      <c r="Q10" s="78">
        <v>0</v>
      </c>
      <c r="R10" s="39">
        <v>0</v>
      </c>
      <c r="S10" s="39">
        <v>0</v>
      </c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2"/>
      <c r="AW10" s="82"/>
      <c r="AX10" s="82"/>
      <c r="AY10" s="82"/>
      <c r="AZ10" s="14"/>
    </row>
    <row r="11" spans="1:52" ht="21.75">
      <c r="A11" s="63" t="str">
        <f>IF(J11=1,IF(K11&gt;0,IF(L11&gt;0,IF(N11&gt;0,11,11),IF(N11&gt;0,11,"")),IF(L11&gt;0,IF(N11&gt;0,11,""),IF(N11=0,22,""))),IF(L11&gt;0,IF(N11&gt;0,IF(P11&gt;0,66,""),IF(P11&gt;0,66,"")),IF(P11&gt;0,66,"")))&amp;" "&amp;IF(J11=1,IF(K11=0,IF(L11&gt;0,IF(N11&gt;0,IF(P11&gt;0,66,""),IF(P11&gt;0,66,"")),IF(P11&gt;0,66,"")),""),IF(P11&gt;0,66,""))&amp;" "&amp;IF(J11=1,IF(K11&gt;0,IF(P11&gt;0,IF(O11&lt;=7,IF(Q11=100,"","33"),IF(O11&lt;=25,IF(Q11&gt;0,IF(Q11&lt;100,"",33),IF(Q11=0,"","33")))),IF(O11&gt;25,"",33)),""),IF(J11&gt;1,IF(P11&gt;0,"55",""),IF(J11=0,IF(P11&gt;0,"55","00"))))&amp;" "&amp;IF(P11&gt;0,IF(R11&gt;0,IF(S11&gt;0,"",88),77),"")&amp;" "&amp;IF(J11=1,IF(P11&gt;0,IF(AV11+AW11+AX11+AY11=0,99,""),""),"")</f>
        <v xml:space="preserve">    </v>
      </c>
      <c r="B11" s="76">
        <v>2</v>
      </c>
      <c r="C11" s="79" t="s">
        <v>123</v>
      </c>
      <c r="D11" s="79" t="s">
        <v>44</v>
      </c>
      <c r="E11" s="79" t="s">
        <v>121</v>
      </c>
      <c r="F11" s="79" t="s">
        <v>122</v>
      </c>
      <c r="G11" s="80">
        <v>22.575299887500002</v>
      </c>
      <c r="H11" s="80">
        <v>22.575299887500002</v>
      </c>
      <c r="I11" s="80">
        <v>0</v>
      </c>
      <c r="J11" s="39">
        <v>2</v>
      </c>
      <c r="K11" s="77">
        <v>22.58</v>
      </c>
      <c r="L11" s="77">
        <v>0</v>
      </c>
      <c r="M11" s="78">
        <v>0</v>
      </c>
      <c r="N11" s="77">
        <v>0</v>
      </c>
      <c r="O11" s="39">
        <v>30</v>
      </c>
      <c r="P11" s="77">
        <v>0</v>
      </c>
      <c r="Q11" s="78">
        <v>0</v>
      </c>
      <c r="R11" s="39">
        <v>0</v>
      </c>
      <c r="S11" s="39">
        <v>0</v>
      </c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2"/>
      <c r="AW11" s="82"/>
      <c r="AX11" s="82"/>
      <c r="AY11" s="82"/>
      <c r="AZ11" s="14"/>
    </row>
    <row r="12" spans="1:52" ht="21.75">
      <c r="A12" s="63"/>
      <c r="B12" s="76">
        <v>3</v>
      </c>
      <c r="C12" s="79" t="s">
        <v>123</v>
      </c>
      <c r="D12" s="79" t="s">
        <v>44</v>
      </c>
      <c r="E12" s="79" t="s">
        <v>121</v>
      </c>
      <c r="F12" s="79" t="s">
        <v>122</v>
      </c>
      <c r="G12" s="80">
        <v>880.56</v>
      </c>
      <c r="H12" s="80">
        <v>880.56</v>
      </c>
      <c r="I12" s="80">
        <v>0</v>
      </c>
      <c r="J12" s="39">
        <v>1</v>
      </c>
      <c r="K12" s="77">
        <v>880.56</v>
      </c>
      <c r="L12" s="77">
        <v>0</v>
      </c>
      <c r="M12" s="78">
        <v>0</v>
      </c>
      <c r="N12" s="77">
        <v>0</v>
      </c>
      <c r="O12" s="39">
        <v>15</v>
      </c>
      <c r="P12" s="77">
        <v>0</v>
      </c>
      <c r="Q12" s="78">
        <v>0</v>
      </c>
      <c r="R12" s="39">
        <v>0</v>
      </c>
      <c r="S12" s="39">
        <v>0</v>
      </c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2"/>
      <c r="AW12" s="82"/>
      <c r="AX12" s="82"/>
      <c r="AY12" s="82"/>
      <c r="AZ12" s="14"/>
    </row>
    <row r="13" spans="1:52" ht="21.75">
      <c r="A13" s="63" t="str">
        <f>IF(J13=1,IF(K13&gt;0,IF(L13&gt;0,IF(N13&gt;0,11,11),IF(N13&gt;0,11,"")),IF(L13&gt;0,IF(N13&gt;0,11,""),IF(N13=0,22,""))),IF(L13&gt;0,IF(N13&gt;0,IF(P13&gt;0,66,""),IF(P13&gt;0,66,"")),IF(P13&gt;0,66,"")))&amp;" "&amp;IF(J13=1,IF(K13=0,IF(L13&gt;0,IF(N13&gt;0,IF(P13&gt;0,66,""),IF(P13&gt;0,66,"")),IF(P13&gt;0,66,"")),""),IF(P13&gt;0,66,""))&amp;" "&amp;IF(J13=1,IF(K13&gt;0,IF(P13&gt;0,IF(O13&lt;=7,IF(Q13=100,"","33"),IF(O13&lt;=25,IF(Q13&gt;0,IF(Q13&lt;100,"",33),IF(Q13=0,"","33")))),IF(O13&gt;25,"",33)),""),IF(J13&gt;1,IF(P13&gt;0,"55",""),IF(J13=0,IF(P13&gt;0,"55","00"))))&amp;" "&amp;IF(P13&gt;0,IF(R13&gt;0,IF(S13&gt;0,"",88),77),"")&amp;" "&amp;IF(J13=1,IF(P13&gt;0,IF(AV13+AW13+AX13+AY13=0,99,""),""),"")</f>
        <v xml:space="preserve">  33  </v>
      </c>
      <c r="B13" s="76">
        <v>4</v>
      </c>
      <c r="C13" s="79" t="s">
        <v>123</v>
      </c>
      <c r="D13" s="79" t="s">
        <v>124</v>
      </c>
      <c r="E13" s="79" t="s">
        <v>121</v>
      </c>
      <c r="F13" s="79" t="s">
        <v>122</v>
      </c>
      <c r="G13" s="80">
        <v>0</v>
      </c>
      <c r="H13" s="80">
        <v>0</v>
      </c>
      <c r="I13" s="80">
        <v>0</v>
      </c>
      <c r="J13" s="39">
        <v>1</v>
      </c>
      <c r="K13" s="77">
        <v>7.84</v>
      </c>
      <c r="L13" s="77">
        <v>0</v>
      </c>
      <c r="M13" s="78">
        <v>0</v>
      </c>
      <c r="N13" s="77">
        <v>0</v>
      </c>
      <c r="O13" s="39">
        <v>15</v>
      </c>
      <c r="P13" s="77">
        <v>0</v>
      </c>
      <c r="Q13" s="78">
        <v>0</v>
      </c>
      <c r="R13" s="39">
        <v>2</v>
      </c>
      <c r="S13" s="39">
        <v>1</v>
      </c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2"/>
      <c r="AW13" s="82"/>
      <c r="AX13" s="82"/>
      <c r="AY13" s="82"/>
      <c r="AZ13" s="14"/>
    </row>
    <row r="14" spans="1:52" ht="21.75">
      <c r="A14" s="63" t="str">
        <f>IF(J14=1,IF(K14&gt;0,IF(L14&gt;0,IF(N14&gt;0,11,11),IF(N14&gt;0,11,"")),IF(L14&gt;0,IF(N14&gt;0,11,""),IF(N14=0,22,""))),IF(L14&gt;0,IF(N14&gt;0,IF(P14&gt;0,66,""),IF(P14&gt;0,66,"")),IF(P14&gt;0,66,"")))&amp;" "&amp;IF(J14=1,IF(K14=0,IF(L14&gt;0,IF(N14&gt;0,IF(P14&gt;0,66,""),IF(P14&gt;0,66,"")),IF(P14&gt;0,66,"")),""),IF(P14&gt;0,66,""))&amp;" "&amp;IF(J14=1,IF(K14&gt;0,IF(P14&gt;0,IF(O14&lt;=7,IF(Q14=100,"","33"),IF(O14&lt;=25,IF(Q14&gt;0,IF(Q14&lt;100,"",33),IF(Q14=0,"","33")))),IF(O14&gt;25,"",33)),""),IF(J14&gt;1,IF(P14&gt;0,"55",""),IF(J14=0,IF(P14&gt;0,"55","00"))))&amp;" "&amp;IF(P14&gt;0,IF(R14&gt;0,IF(S14&gt;0,"",88),77),"")&amp;" "&amp;IF(J14=1,IF(P14&gt;0,IF(AV14+AW14+AX14+AY14=0,99,""),""),"")</f>
        <v xml:space="preserve">  33  </v>
      </c>
      <c r="B14" s="76">
        <v>5</v>
      </c>
      <c r="C14" s="79" t="s">
        <v>123</v>
      </c>
      <c r="D14" s="79" t="s">
        <v>125</v>
      </c>
      <c r="E14" s="79" t="s">
        <v>121</v>
      </c>
      <c r="F14" s="79" t="s">
        <v>122</v>
      </c>
      <c r="G14" s="80">
        <v>0</v>
      </c>
      <c r="H14" s="80">
        <v>0</v>
      </c>
      <c r="I14" s="80">
        <v>0</v>
      </c>
      <c r="J14" s="39">
        <v>1</v>
      </c>
      <c r="K14" s="77">
        <v>0.93</v>
      </c>
      <c r="L14" s="77">
        <v>0</v>
      </c>
      <c r="M14" s="78">
        <v>0</v>
      </c>
      <c r="N14" s="77">
        <v>0</v>
      </c>
      <c r="O14" s="39">
        <v>15</v>
      </c>
      <c r="P14" s="77">
        <v>0</v>
      </c>
      <c r="Q14" s="78">
        <v>0</v>
      </c>
      <c r="R14" s="39">
        <v>2</v>
      </c>
      <c r="S14" s="39">
        <v>1</v>
      </c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2"/>
      <c r="AW14" s="82"/>
      <c r="AX14" s="82"/>
      <c r="AY14" s="82"/>
      <c r="AZ14" s="14"/>
    </row>
    <row r="15" spans="1:52" ht="21.75">
      <c r="A15" s="63" t="str">
        <f>IF(J15=1,IF(K15&gt;0,IF(L15&gt;0,IF(N15&gt;0,11,11),IF(N15&gt;0,11,"")),IF(L15&gt;0,IF(N15&gt;0,11,""),IF(N15=0,22,""))),IF(L15&gt;0,IF(N15&gt;0,IF(P15&gt;0,66,""),IF(P15&gt;0,66,"")),IF(P15&gt;0,66,"")))&amp;" "&amp;IF(J15=1,IF(K15=0,IF(L15&gt;0,IF(N15&gt;0,IF(P15&gt;0,66,""),IF(P15&gt;0,66,"")),IF(P15&gt;0,66,"")),""),IF(P15&gt;0,66,""))&amp;" "&amp;IF(J15=1,IF(K15&gt;0,IF(P15&gt;0,IF(O15&lt;=7,IF(Q15=100,"","33"),IF(O15&lt;=25,IF(Q15&gt;0,IF(Q15&lt;100,"",33),IF(Q15=0,"","33")))),IF(O15&gt;25,"",33)),""),IF(J15&gt;1,IF(P15&gt;0,"55",""),IF(J15=0,IF(P15&gt;0,"55","00"))))&amp;" "&amp;IF(P15&gt;0,IF(R15&gt;0,IF(S15&gt;0,"",88),77),"")&amp;" "&amp;IF(J15=1,IF(P15&gt;0,IF(AV15+AW15+AX15+AY15=0,99,""),""),"")</f>
        <v xml:space="preserve">  33  </v>
      </c>
      <c r="B15" s="76">
        <v>6</v>
      </c>
      <c r="C15" s="79" t="s">
        <v>123</v>
      </c>
      <c r="D15" s="79" t="s">
        <v>126</v>
      </c>
      <c r="E15" s="79" t="s">
        <v>121</v>
      </c>
      <c r="F15" s="79" t="s">
        <v>122</v>
      </c>
      <c r="G15" s="80">
        <v>0</v>
      </c>
      <c r="H15" s="80">
        <v>0</v>
      </c>
      <c r="I15" s="80">
        <v>0</v>
      </c>
      <c r="J15" s="39">
        <v>1</v>
      </c>
      <c r="K15" s="77">
        <v>12.87</v>
      </c>
      <c r="L15" s="77">
        <v>0</v>
      </c>
      <c r="M15" s="78">
        <v>0</v>
      </c>
      <c r="N15" s="77">
        <v>0</v>
      </c>
      <c r="O15" s="39">
        <v>15</v>
      </c>
      <c r="P15" s="77">
        <v>0</v>
      </c>
      <c r="Q15" s="78">
        <v>0</v>
      </c>
      <c r="R15" s="39">
        <v>2</v>
      </c>
      <c r="S15" s="39">
        <v>1</v>
      </c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2"/>
      <c r="AW15" s="82"/>
      <c r="AX15" s="82"/>
      <c r="AY15" s="82"/>
      <c r="AZ15" s="14"/>
    </row>
    <row r="16" spans="1:52" ht="21.75">
      <c r="A16" s="63" t="str">
        <f>IF(J16=1,IF(K16&gt;0,IF(L16&gt;0,IF(N16&gt;0,11,11),IF(N16&gt;0,11,"")),IF(L16&gt;0,IF(N16&gt;0,11,""),IF(N16=0,22,""))),IF(L16&gt;0,IF(N16&gt;0,IF(P16&gt;0,66,""),IF(P16&gt;0,66,"")),IF(P16&gt;0,66,"")))&amp;" "&amp;IF(J16=1,IF(K16=0,IF(L16&gt;0,IF(N16&gt;0,IF(P16&gt;0,66,""),IF(P16&gt;0,66,"")),IF(P16&gt;0,66,"")),""),IF(P16&gt;0,66,""))&amp;" "&amp;IF(J16=1,IF(K16&gt;0,IF(P16&gt;0,IF(O16&lt;=7,IF(Q16=100,"","33"),IF(O16&lt;=25,IF(Q16&gt;0,IF(Q16&lt;100,"",33),IF(Q16=0,"","33")))),IF(O16&gt;25,"",33)),""),IF(J16&gt;1,IF(P16&gt;0,"55",""),IF(J16=0,IF(P16&gt;0,"55","00"))))&amp;" "&amp;IF(P16&gt;0,IF(R16&gt;0,IF(S16&gt;0,"",88),77),"")&amp;" "&amp;IF(J16=1,IF(P16&gt;0,IF(AV16+AW16+AX16+AY16=0,99,""),""),"")</f>
        <v xml:space="preserve">  33  </v>
      </c>
      <c r="B16" s="76">
        <v>7</v>
      </c>
      <c r="C16" s="79" t="s">
        <v>123</v>
      </c>
      <c r="D16" s="79" t="s">
        <v>127</v>
      </c>
      <c r="E16" s="79" t="s">
        <v>121</v>
      </c>
      <c r="F16" s="79" t="s">
        <v>122</v>
      </c>
      <c r="G16" s="80">
        <v>0</v>
      </c>
      <c r="H16" s="80">
        <v>0</v>
      </c>
      <c r="I16" s="80">
        <v>0</v>
      </c>
      <c r="J16" s="39">
        <v>1</v>
      </c>
      <c r="K16" s="77">
        <v>2.2799999999999998</v>
      </c>
      <c r="L16" s="77">
        <v>0</v>
      </c>
      <c r="M16" s="78">
        <v>0</v>
      </c>
      <c r="N16" s="77">
        <v>0</v>
      </c>
      <c r="O16" s="39">
        <v>15</v>
      </c>
      <c r="P16" s="77">
        <v>0</v>
      </c>
      <c r="Q16" s="78">
        <v>0</v>
      </c>
      <c r="R16" s="39">
        <v>2</v>
      </c>
      <c r="S16" s="39">
        <v>1</v>
      </c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2"/>
      <c r="AW16" s="82"/>
      <c r="AX16" s="82"/>
      <c r="AY16" s="82"/>
      <c r="AZ16" s="14"/>
    </row>
    <row r="17" spans="1:52" ht="21.75">
      <c r="A17" s="63" t="str">
        <f>IF(J17=1,IF(K17&gt;0,IF(L17&gt;0,IF(N17&gt;0,11,11),IF(N17&gt;0,11,"")),IF(L17&gt;0,IF(N17&gt;0,11,""),IF(N17=0,22,""))),IF(L17&gt;0,IF(N17&gt;0,IF(P17&gt;0,66,""),IF(P17&gt;0,66,"")),IF(P17&gt;0,66,"")))&amp;" "&amp;IF(J17=1,IF(K17=0,IF(L17&gt;0,IF(N17&gt;0,IF(P17&gt;0,66,""),IF(P17&gt;0,66,"")),IF(P17&gt;0,66,"")),""),IF(P17&gt;0,66,""))&amp;" "&amp;IF(J17=1,IF(K17&gt;0,IF(P17&gt;0,IF(O17&lt;=7,IF(Q17=100,"","33"),IF(O17&lt;=25,IF(Q17&gt;0,IF(Q17&lt;100,"",33),IF(Q17=0,"","33")))),IF(O17&gt;25,"",33)),""),IF(J17&gt;1,IF(P17&gt;0,"55",""),IF(J17=0,IF(P17&gt;0,"55","00"))))&amp;" "&amp;IF(P17&gt;0,IF(R17&gt;0,IF(S17&gt;0,"",88),77),"")&amp;" "&amp;IF(J17=1,IF(P17&gt;0,IF(AV17+AW17+AX17+AY17=0,99,""),""),"")</f>
        <v xml:space="preserve">  33  </v>
      </c>
      <c r="B17" s="76">
        <v>8</v>
      </c>
      <c r="C17" s="79" t="s">
        <v>123</v>
      </c>
      <c r="D17" s="79" t="s">
        <v>128</v>
      </c>
      <c r="E17" s="79" t="s">
        <v>121</v>
      </c>
      <c r="F17" s="79" t="s">
        <v>122</v>
      </c>
      <c r="G17" s="80">
        <v>0</v>
      </c>
      <c r="H17" s="80">
        <v>0</v>
      </c>
      <c r="I17" s="80">
        <v>0</v>
      </c>
      <c r="J17" s="39">
        <v>1</v>
      </c>
      <c r="K17" s="77">
        <v>8.14</v>
      </c>
      <c r="L17" s="77">
        <v>0</v>
      </c>
      <c r="M17" s="78">
        <v>0</v>
      </c>
      <c r="N17" s="77">
        <v>0</v>
      </c>
      <c r="O17" s="39">
        <v>15</v>
      </c>
      <c r="P17" s="77">
        <v>0</v>
      </c>
      <c r="Q17" s="78">
        <v>0</v>
      </c>
      <c r="R17" s="39">
        <v>2</v>
      </c>
      <c r="S17" s="39">
        <v>1</v>
      </c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2"/>
      <c r="AW17" s="82"/>
      <c r="AX17" s="82"/>
      <c r="AY17" s="82"/>
      <c r="AZ17" s="14"/>
    </row>
    <row r="18" spans="1:52" ht="21.75">
      <c r="A18" s="63" t="str">
        <f>IF(J18=1,IF(K18&gt;0,IF(L18&gt;0,IF(N18&gt;0,11,11),IF(N18&gt;0,11,"")),IF(L18&gt;0,IF(N18&gt;0,11,""),IF(N18=0,22,""))),IF(L18&gt;0,IF(N18&gt;0,IF(P18&gt;0,66,""),IF(P18&gt;0,66,"")),IF(P18&gt;0,66,"")))&amp;" "&amp;IF(J18=1,IF(K18=0,IF(L18&gt;0,IF(N18&gt;0,IF(P18&gt;0,66,""),IF(P18&gt;0,66,"")),IF(P18&gt;0,66,"")),""),IF(P18&gt;0,66,""))&amp;" "&amp;IF(J18=1,IF(K18&gt;0,IF(P18&gt;0,IF(O18&lt;=7,IF(Q18=100,"","33"),IF(O18&lt;=25,IF(Q18&gt;0,IF(Q18&lt;100,"",33),IF(Q18=0,"","33")))),IF(O18&gt;25,"",33)),""),IF(J18&gt;1,IF(P18&gt;0,"55",""),IF(J18=0,IF(P18&gt;0,"55","00"))))&amp;" "&amp;IF(P18&gt;0,IF(R18&gt;0,IF(S18&gt;0,"",88),77),"")&amp;" "&amp;IF(J18=1,IF(P18&gt;0,IF(AV18+AW18+AX18+AY18=0,99,""),""),"")</f>
        <v xml:space="preserve">    </v>
      </c>
      <c r="B18" s="76">
        <v>9</v>
      </c>
      <c r="C18" s="79" t="s">
        <v>129</v>
      </c>
      <c r="D18" s="79" t="s">
        <v>44</v>
      </c>
      <c r="E18" s="79" t="s">
        <v>121</v>
      </c>
      <c r="F18" s="79" t="s">
        <v>122</v>
      </c>
      <c r="G18" s="80">
        <v>5.2312061767199998</v>
      </c>
      <c r="H18" s="80">
        <v>5.2312061767199998</v>
      </c>
      <c r="I18" s="80">
        <v>0</v>
      </c>
      <c r="J18" s="39">
        <v>2</v>
      </c>
      <c r="K18" s="77">
        <v>5.23</v>
      </c>
      <c r="L18" s="77">
        <v>0</v>
      </c>
      <c r="M18" s="78">
        <v>0</v>
      </c>
      <c r="N18" s="77">
        <v>0</v>
      </c>
      <c r="O18" s="39">
        <v>20</v>
      </c>
      <c r="P18" s="77">
        <v>0</v>
      </c>
      <c r="Q18" s="78">
        <v>0</v>
      </c>
      <c r="R18" s="39">
        <v>0</v>
      </c>
      <c r="S18" s="39">
        <v>0</v>
      </c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2"/>
      <c r="AW18" s="82"/>
      <c r="AX18" s="82"/>
      <c r="AY18" s="82"/>
      <c r="AZ18" s="14"/>
    </row>
    <row r="19" spans="1:52" ht="21.75">
      <c r="A19" s="63" t="str">
        <f>IF(J19=1,IF(K19&gt;0,IF(L19&gt;0,IF(N19&gt;0,11,11),IF(N19&gt;0,11,"")),IF(L19&gt;0,IF(N19&gt;0,11,""),IF(N19=0,22,""))),IF(L19&gt;0,IF(N19&gt;0,IF(P19&gt;0,66,""),IF(P19&gt;0,66,"")),IF(P19&gt;0,66,"")))&amp;" "&amp;IF(J19=1,IF(K19=0,IF(L19&gt;0,IF(N19&gt;0,IF(P19&gt;0,66,""),IF(P19&gt;0,66,"")),IF(P19&gt;0,66,"")),""),IF(P19&gt;0,66,""))&amp;" "&amp;IF(J19=1,IF(K19&gt;0,IF(P19&gt;0,IF(O19&lt;=7,IF(Q19=100,"","33"),IF(O19&lt;=25,IF(Q19&gt;0,IF(Q19&lt;100,"",33),IF(Q19=0,"","33")))),IF(O19&gt;25,"",33)),""),IF(J19&gt;1,IF(P19&gt;0,"55",""),IF(J19=0,IF(P19&gt;0,"55","00"))))&amp;" "&amp;IF(P19&gt;0,IF(R19&gt;0,IF(S19&gt;0,"",88),77),"")&amp;" "&amp;IF(J19=1,IF(P19&gt;0,IF(AV19+AW19+AX19+AY19=0,99,""),""),"")</f>
        <v xml:space="preserve">    </v>
      </c>
      <c r="B19" s="76">
        <v>10</v>
      </c>
      <c r="C19" s="79" t="s">
        <v>130</v>
      </c>
      <c r="D19" s="79" t="s">
        <v>44</v>
      </c>
      <c r="E19" s="79" t="s">
        <v>121</v>
      </c>
      <c r="F19" s="79" t="s">
        <v>122</v>
      </c>
      <c r="G19" s="80">
        <v>39.4423528791</v>
      </c>
      <c r="H19" s="80">
        <v>39.4423528791</v>
      </c>
      <c r="I19" s="80">
        <v>0</v>
      </c>
      <c r="J19" s="39">
        <v>2</v>
      </c>
      <c r="K19" s="77">
        <v>39.44</v>
      </c>
      <c r="L19" s="77">
        <v>0</v>
      </c>
      <c r="M19" s="78">
        <v>0</v>
      </c>
      <c r="N19" s="77">
        <v>0</v>
      </c>
      <c r="O19" s="39">
        <v>15</v>
      </c>
      <c r="P19" s="77">
        <v>0</v>
      </c>
      <c r="Q19" s="78">
        <v>0</v>
      </c>
      <c r="R19" s="39">
        <v>0</v>
      </c>
      <c r="S19" s="39">
        <v>0</v>
      </c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2"/>
      <c r="AW19" s="82"/>
      <c r="AX19" s="82"/>
      <c r="AY19" s="82"/>
      <c r="AZ19" s="14"/>
    </row>
    <row r="20" spans="1:52" ht="21.75">
      <c r="A20" s="63" t="str">
        <f>IF(J20=1,IF(K20&gt;0,IF(L20&gt;0,IF(N20&gt;0,11,11),IF(N20&gt;0,11,"")),IF(L20&gt;0,IF(N20&gt;0,11,""),IF(N20=0,22,""))),IF(L20&gt;0,IF(N20&gt;0,IF(P20&gt;0,66,""),IF(P20&gt;0,66,"")),IF(P20&gt;0,66,"")))&amp;" "&amp;IF(J20=1,IF(K20=0,IF(L20&gt;0,IF(N20&gt;0,IF(P20&gt;0,66,""),IF(P20&gt;0,66,"")),IF(P20&gt;0,66,"")),""),IF(P20&gt;0,66,""))&amp;" "&amp;IF(J20=1,IF(K20&gt;0,IF(P20&gt;0,IF(O20&lt;=7,IF(Q20=100,"","33"),IF(O20&lt;=25,IF(Q20&gt;0,IF(Q20&lt;100,"",33),IF(Q20=0,"","33")))),IF(O20&gt;25,"",33)),""),IF(J20&gt;1,IF(P20&gt;0,"55",""),IF(J20=0,IF(P20&gt;0,"55","00"))))&amp;" "&amp;IF(P20&gt;0,IF(R20&gt;0,IF(S20&gt;0,"",88),77),"")&amp;" "&amp;IF(J20=1,IF(P20&gt;0,IF(AV20+AW20+AX20+AY20=0,99,""),""),"")</f>
        <v xml:space="preserve">    </v>
      </c>
      <c r="B20" s="76">
        <v>11</v>
      </c>
      <c r="C20" s="79" t="s">
        <v>131</v>
      </c>
      <c r="D20" s="79" t="s">
        <v>44</v>
      </c>
      <c r="E20" s="79" t="s">
        <v>121</v>
      </c>
      <c r="F20" s="79" t="s">
        <v>122</v>
      </c>
      <c r="G20" s="80">
        <v>10.4201159072</v>
      </c>
      <c r="H20" s="80">
        <v>10.4201159072</v>
      </c>
      <c r="I20" s="80">
        <v>0</v>
      </c>
      <c r="J20" s="39">
        <v>2</v>
      </c>
      <c r="K20" s="77">
        <v>10.42</v>
      </c>
      <c r="L20" s="77">
        <v>4</v>
      </c>
      <c r="M20" s="78">
        <v>0</v>
      </c>
      <c r="N20" s="77">
        <v>0</v>
      </c>
      <c r="O20" s="39">
        <v>0</v>
      </c>
      <c r="P20" s="77">
        <v>0</v>
      </c>
      <c r="Q20" s="78">
        <v>0</v>
      </c>
      <c r="R20" s="39">
        <v>0</v>
      </c>
      <c r="S20" s="39">
        <v>0</v>
      </c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2"/>
      <c r="AW20" s="82"/>
      <c r="AX20" s="82"/>
      <c r="AY20" s="82"/>
      <c r="AZ20" s="14"/>
    </row>
    <row r="21" spans="1:52" ht="21.75">
      <c r="A21" s="63" t="str">
        <f>IF(J21=1,IF(K21&gt;0,IF(L21&gt;0,IF(N21&gt;0,11,11),IF(N21&gt;0,11,"")),IF(L21&gt;0,IF(N21&gt;0,11,""),IF(N21=0,22,""))),IF(L21&gt;0,IF(N21&gt;0,IF(P21&gt;0,66,""),IF(P21&gt;0,66,"")),IF(P21&gt;0,66,"")))&amp;" "&amp;IF(J21=1,IF(K21=0,IF(L21&gt;0,IF(N21&gt;0,IF(P21&gt;0,66,""),IF(P21&gt;0,66,"")),IF(P21&gt;0,66,"")),""),IF(P21&gt;0,66,""))&amp;" "&amp;IF(J21=1,IF(K21&gt;0,IF(P21&gt;0,IF(O21&lt;=7,IF(Q21=100,"","33"),IF(O21&lt;=25,IF(Q21&gt;0,IF(Q21&lt;100,"",33),IF(Q21=0,"","33")))),IF(O21&gt;25,"",33)),""),IF(J21&gt;1,IF(P21&gt;0,"55",""),IF(J21=0,IF(P21&gt;0,"55","00"))))&amp;" "&amp;IF(P21&gt;0,IF(R21&gt;0,IF(S21&gt;0,"",88),77),"")&amp;" "&amp;IF(J21=1,IF(P21&gt;0,IF(AV21+AW21+AX21+AY21=0,99,""),""),"")</f>
        <v xml:space="preserve">    </v>
      </c>
      <c r="B21" s="76">
        <v>12</v>
      </c>
      <c r="C21" s="79" t="s">
        <v>132</v>
      </c>
      <c r="D21" s="79" t="s">
        <v>44</v>
      </c>
      <c r="E21" s="79" t="s">
        <v>121</v>
      </c>
      <c r="F21" s="79" t="s">
        <v>122</v>
      </c>
      <c r="G21" s="80">
        <v>10.519931964685199</v>
      </c>
      <c r="H21" s="80">
        <v>1.92216028021</v>
      </c>
      <c r="I21" s="80">
        <v>8.5977716844751999</v>
      </c>
      <c r="J21" s="39">
        <v>2</v>
      </c>
      <c r="K21" s="77">
        <v>0</v>
      </c>
      <c r="L21" s="77">
        <v>10.52</v>
      </c>
      <c r="M21" s="78">
        <v>0</v>
      </c>
      <c r="N21" s="77">
        <v>0</v>
      </c>
      <c r="O21" s="39">
        <v>20</v>
      </c>
      <c r="P21" s="77">
        <v>0</v>
      </c>
      <c r="Q21" s="78">
        <v>0</v>
      </c>
      <c r="R21" s="39">
        <v>0</v>
      </c>
      <c r="S21" s="39">
        <v>0</v>
      </c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2"/>
      <c r="AW21" s="82"/>
      <c r="AX21" s="82"/>
      <c r="AY21" s="82"/>
      <c r="AZ21" s="14"/>
    </row>
    <row r="22" spans="1:52" ht="21.75">
      <c r="A22" s="63" t="str">
        <f>IF(J22=1,IF(K22&gt;0,IF(L22&gt;0,IF(N22&gt;0,11,11),IF(N22&gt;0,11,"")),IF(L22&gt;0,IF(N22&gt;0,11,""),IF(N22=0,22,""))),IF(L22&gt;0,IF(N22&gt;0,IF(P22&gt;0,66,""),IF(P22&gt;0,66,"")),IF(P22&gt;0,66,"")))&amp;" "&amp;IF(J22=1,IF(K22=0,IF(L22&gt;0,IF(N22&gt;0,IF(P22&gt;0,66,""),IF(P22&gt;0,66,"")),IF(P22&gt;0,66,"")),""),IF(P22&gt;0,66,""))&amp;" "&amp;IF(J22=1,IF(K22&gt;0,IF(P22&gt;0,IF(O22&lt;=7,IF(Q22=100,"","33"),IF(O22&lt;=25,IF(Q22&gt;0,IF(Q22&lt;100,"",33),IF(Q22=0,"","33")))),IF(O22&gt;25,"",33)),""),IF(J22&gt;1,IF(P22&gt;0,"55",""),IF(J22=0,IF(P22&gt;0,"55","00"))))&amp;" "&amp;IF(P22&gt;0,IF(R22&gt;0,IF(S22&gt;0,"",88),77),"")&amp;" "&amp;IF(J22=1,IF(P22&gt;0,IF(AV22+AW22+AX22+AY22=0,99,""),""),"")</f>
        <v xml:space="preserve">    </v>
      </c>
      <c r="B22" s="76">
        <v>13</v>
      </c>
      <c r="C22" s="79" t="s">
        <v>132</v>
      </c>
      <c r="D22" s="93" t="s">
        <v>124</v>
      </c>
      <c r="E22" s="79" t="s">
        <v>121</v>
      </c>
      <c r="F22" s="79" t="s">
        <v>122</v>
      </c>
      <c r="G22" s="80">
        <v>0</v>
      </c>
      <c r="H22" s="80">
        <v>0</v>
      </c>
      <c r="I22" s="80">
        <v>0</v>
      </c>
      <c r="J22" s="39">
        <v>2</v>
      </c>
      <c r="K22" s="77">
        <v>0</v>
      </c>
      <c r="L22" s="77">
        <v>8.6</v>
      </c>
      <c r="M22" s="78">
        <v>0</v>
      </c>
      <c r="N22" s="77">
        <v>0</v>
      </c>
      <c r="O22" s="39">
        <v>20</v>
      </c>
      <c r="P22" s="77">
        <v>0</v>
      </c>
      <c r="Q22" s="78">
        <v>0</v>
      </c>
      <c r="R22" s="39">
        <v>0</v>
      </c>
      <c r="S22" s="39">
        <v>0</v>
      </c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2"/>
      <c r="AW22" s="82"/>
      <c r="AX22" s="82"/>
      <c r="AY22" s="82"/>
      <c r="AZ22" s="14"/>
    </row>
    <row r="23" spans="1:52" ht="21.75">
      <c r="A23" s="63" t="str">
        <f>IF(J23=1,IF(K23&gt;0,IF(L23&gt;0,IF(N23&gt;0,11,11),IF(N23&gt;0,11,"")),IF(L23&gt;0,IF(N23&gt;0,11,""),IF(N23=0,22,""))),IF(L23&gt;0,IF(N23&gt;0,IF(P23&gt;0,66,""),IF(P23&gt;0,66,"")),IF(P23&gt;0,66,"")))&amp;" "&amp;IF(J23=1,IF(K23=0,IF(L23&gt;0,IF(N23&gt;0,IF(P23&gt;0,66,""),IF(P23&gt;0,66,"")),IF(P23&gt;0,66,"")),""),IF(P23&gt;0,66,""))&amp;" "&amp;IF(J23=1,IF(K23&gt;0,IF(P23&gt;0,IF(O23&lt;=7,IF(Q23=100,"","33"),IF(O23&lt;=25,IF(Q23&gt;0,IF(Q23&lt;100,"",33),IF(Q23=0,"","33")))),IF(O23&gt;25,"",33)),""),IF(J23&gt;1,IF(P23&gt;0,"55",""),IF(J23=0,IF(P23&gt;0,"55","00"))))&amp;" "&amp;IF(P23&gt;0,IF(R23&gt;0,IF(S23&gt;0,"",88),77),"")&amp;" "&amp;IF(J23=1,IF(P23&gt;0,IF(AV23+AW23+AX23+AY23=0,99,""),""),"")</f>
        <v xml:space="preserve">    </v>
      </c>
      <c r="B23" s="76">
        <v>14</v>
      </c>
      <c r="C23" s="79" t="s">
        <v>133</v>
      </c>
      <c r="D23" s="79" t="s">
        <v>44</v>
      </c>
      <c r="E23" s="79" t="s">
        <v>121</v>
      </c>
      <c r="F23" s="79" t="s">
        <v>122</v>
      </c>
      <c r="G23" s="80">
        <v>8.4963148484400008</v>
      </c>
      <c r="H23" s="80">
        <v>8.4963148484400008</v>
      </c>
      <c r="I23" s="80">
        <v>0</v>
      </c>
      <c r="J23" s="39">
        <v>2</v>
      </c>
      <c r="K23" s="77">
        <v>8.5</v>
      </c>
      <c r="L23" s="77">
        <v>0</v>
      </c>
      <c r="M23" s="78">
        <v>0</v>
      </c>
      <c r="N23" s="77">
        <v>0</v>
      </c>
      <c r="O23" s="39">
        <v>20</v>
      </c>
      <c r="P23" s="77">
        <v>0</v>
      </c>
      <c r="Q23" s="78">
        <v>0</v>
      </c>
      <c r="R23" s="39">
        <v>0</v>
      </c>
      <c r="S23" s="39">
        <v>0</v>
      </c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2"/>
      <c r="AW23" s="82"/>
      <c r="AX23" s="82"/>
      <c r="AY23" s="82"/>
      <c r="AZ23" s="14"/>
    </row>
    <row r="24" spans="1:52" ht="21.75">
      <c r="A24" s="63" t="str">
        <f>IF(J24=1,IF(K24&gt;0,IF(L24&gt;0,IF(N24&gt;0,11,11),IF(N24&gt;0,11,"")),IF(L24&gt;0,IF(N24&gt;0,11,""),IF(N24=0,22,""))),IF(L24&gt;0,IF(N24&gt;0,IF(P24&gt;0,66,""),IF(P24&gt;0,66,"")),IF(P24&gt;0,66,"")))&amp;" "&amp;IF(J24=1,IF(K24=0,IF(L24&gt;0,IF(N24&gt;0,IF(P24&gt;0,66,""),IF(P24&gt;0,66,"")),IF(P24&gt;0,66,"")),""),IF(P24&gt;0,66,""))&amp;" "&amp;IF(J24=1,IF(K24&gt;0,IF(P24&gt;0,IF(O24&lt;=7,IF(Q24=100,"","33"),IF(O24&lt;=25,IF(Q24&gt;0,IF(Q24&lt;100,"",33),IF(Q24=0,"","33")))),IF(O24&gt;25,"",33)),""),IF(J24&gt;1,IF(P24&gt;0,"55",""),IF(J24=0,IF(P24&gt;0,"55","00"))))&amp;" "&amp;IF(P24&gt;0,IF(R24&gt;0,IF(S24&gt;0,"",88),77),"")&amp;" "&amp;IF(J24=1,IF(P24&gt;0,IF(AV24+AW24+AX24+AY24=0,99,""),""),"")</f>
        <v xml:space="preserve">    </v>
      </c>
      <c r="B24" s="76">
        <v>15</v>
      </c>
      <c r="C24" s="79" t="s">
        <v>134</v>
      </c>
      <c r="D24" s="79" t="s">
        <v>44</v>
      </c>
      <c r="E24" s="79" t="s">
        <v>121</v>
      </c>
      <c r="F24" s="79" t="s">
        <v>122</v>
      </c>
      <c r="G24" s="80">
        <v>5.5875610425244702</v>
      </c>
      <c r="H24" s="80">
        <v>2.3410853231000002</v>
      </c>
      <c r="I24" s="80">
        <v>3.24647571942447</v>
      </c>
      <c r="J24" s="39">
        <v>2</v>
      </c>
      <c r="K24" s="77">
        <v>5.59</v>
      </c>
      <c r="L24" s="77">
        <v>0</v>
      </c>
      <c r="M24" s="78">
        <v>0</v>
      </c>
      <c r="N24" s="77">
        <v>0</v>
      </c>
      <c r="O24" s="39">
        <v>20</v>
      </c>
      <c r="P24" s="77">
        <v>0</v>
      </c>
      <c r="Q24" s="78">
        <v>0</v>
      </c>
      <c r="R24" s="39">
        <v>0</v>
      </c>
      <c r="S24" s="39">
        <v>0</v>
      </c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2"/>
      <c r="AW24" s="82"/>
      <c r="AX24" s="82"/>
      <c r="AY24" s="82"/>
      <c r="AZ24" s="14"/>
    </row>
    <row r="25" spans="1:52" ht="21.75">
      <c r="A25" s="63" t="str">
        <f>IF(J25=1,IF(K25&gt;0,IF(L25&gt;0,IF(N25&gt;0,11,11),IF(N25&gt;0,11,"")),IF(L25&gt;0,IF(N25&gt;0,11,""),IF(N25=0,22,""))),IF(L25&gt;0,IF(N25&gt;0,IF(P25&gt;0,66,""),IF(P25&gt;0,66,"")),IF(P25&gt;0,66,"")))&amp;" "&amp;IF(J25=1,IF(K25=0,IF(L25&gt;0,IF(N25&gt;0,IF(P25&gt;0,66,""),IF(P25&gt;0,66,"")),IF(P25&gt;0,66,"")),""),IF(P25&gt;0,66,""))&amp;" "&amp;IF(J25=1,IF(K25&gt;0,IF(P25&gt;0,IF(O25&lt;=7,IF(Q25=100,"","33"),IF(O25&lt;=25,IF(Q25&gt;0,IF(Q25&lt;100,"",33),IF(Q25=0,"","33")))),IF(O25&gt;25,"",33)),""),IF(J25&gt;1,IF(P25&gt;0,"55",""),IF(J25=0,IF(P25&gt;0,"55","00"))))&amp;" "&amp;IF(P25&gt;0,IF(R25&gt;0,IF(S25&gt;0,"",88),77),"")&amp;" "&amp;IF(J25=1,IF(P25&gt;0,IF(AV25+AW25+AX25+AY25=0,99,""),""),"")</f>
        <v xml:space="preserve">    </v>
      </c>
      <c r="B25" s="76">
        <v>16</v>
      </c>
      <c r="C25" s="79" t="s">
        <v>134</v>
      </c>
      <c r="D25" s="93" t="s">
        <v>124</v>
      </c>
      <c r="E25" s="79" t="s">
        <v>121</v>
      </c>
      <c r="F25" s="79" t="s">
        <v>122</v>
      </c>
      <c r="G25" s="80">
        <v>0</v>
      </c>
      <c r="H25" s="80">
        <v>0</v>
      </c>
      <c r="I25" s="80">
        <v>0</v>
      </c>
      <c r="J25" s="39">
        <v>2</v>
      </c>
      <c r="K25" s="77">
        <v>0</v>
      </c>
      <c r="L25" s="77">
        <v>3</v>
      </c>
      <c r="M25" s="78">
        <v>0</v>
      </c>
      <c r="N25" s="77">
        <v>0</v>
      </c>
      <c r="O25" s="39">
        <v>20</v>
      </c>
      <c r="P25" s="77">
        <v>0</v>
      </c>
      <c r="Q25" s="78">
        <v>0</v>
      </c>
      <c r="R25" s="39">
        <v>0</v>
      </c>
      <c r="S25" s="39">
        <v>0</v>
      </c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2"/>
      <c r="AW25" s="82"/>
      <c r="AX25" s="82"/>
      <c r="AY25" s="82"/>
      <c r="AZ25" s="14"/>
    </row>
    <row r="26" spans="1:52" ht="21.75">
      <c r="A26" s="63" t="str">
        <f>IF(J26=1,IF(K26&gt;0,IF(L26&gt;0,IF(N26&gt;0,11,11),IF(N26&gt;0,11,"")),IF(L26&gt;0,IF(N26&gt;0,11,""),IF(N26=0,22,""))),IF(L26&gt;0,IF(N26&gt;0,IF(P26&gt;0,66,""),IF(P26&gt;0,66,"")),IF(P26&gt;0,66,"")))&amp;" "&amp;IF(J26=1,IF(K26=0,IF(L26&gt;0,IF(N26&gt;0,IF(P26&gt;0,66,""),IF(P26&gt;0,66,"")),IF(P26&gt;0,66,"")),""),IF(P26&gt;0,66,""))&amp;" "&amp;IF(J26=1,IF(K26&gt;0,IF(P26&gt;0,IF(O26&lt;=7,IF(Q26=100,"","33"),IF(O26&lt;=25,IF(Q26&gt;0,IF(Q26&lt;100,"",33),IF(Q26=0,"","33")))),IF(O26&gt;25,"",33)),""),IF(J26&gt;1,IF(P26&gt;0,"55",""),IF(J26=0,IF(P26&gt;0,"55","00"))))&amp;" "&amp;IF(P26&gt;0,IF(R26&gt;0,IF(S26&gt;0,"",88),77),"")&amp;" "&amp;IF(J26=1,IF(P26&gt;0,IF(AV26+AW26+AX26+AY26=0,99,""),""),"")</f>
        <v xml:space="preserve">  33  </v>
      </c>
      <c r="B26" s="76">
        <v>17</v>
      </c>
      <c r="C26" s="79" t="s">
        <v>135</v>
      </c>
      <c r="D26" s="79" t="s">
        <v>44</v>
      </c>
      <c r="E26" s="79" t="s">
        <v>121</v>
      </c>
      <c r="F26" s="79" t="s">
        <v>122</v>
      </c>
      <c r="G26" s="80">
        <v>34.267663585199998</v>
      </c>
      <c r="H26" s="80">
        <v>16.1346030236</v>
      </c>
      <c r="I26" s="80">
        <v>18.133060561600001</v>
      </c>
      <c r="J26" s="39">
        <v>1</v>
      </c>
      <c r="K26" s="77">
        <v>34.270000000000003</v>
      </c>
      <c r="L26" s="77">
        <v>0</v>
      </c>
      <c r="M26" s="78">
        <v>0</v>
      </c>
      <c r="N26" s="77">
        <v>0</v>
      </c>
      <c r="O26" s="39">
        <v>20</v>
      </c>
      <c r="P26" s="77">
        <v>0</v>
      </c>
      <c r="Q26" s="78">
        <v>0</v>
      </c>
      <c r="R26" s="39">
        <v>2</v>
      </c>
      <c r="S26" s="39">
        <v>1</v>
      </c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2"/>
      <c r="AW26" s="82"/>
      <c r="AX26" s="82"/>
      <c r="AY26" s="82"/>
      <c r="AZ26" s="14"/>
    </row>
    <row r="27" spans="1:52" ht="21.75">
      <c r="A27" s="63" t="str">
        <f>IF(J27=1,IF(K27&gt;0,IF(L27&gt;0,IF(N27&gt;0,11,11),IF(N27&gt;0,11,"")),IF(L27&gt;0,IF(N27&gt;0,11,""),IF(N27=0,22,""))),IF(L27&gt;0,IF(N27&gt;0,IF(P27&gt;0,66,""),IF(P27&gt;0,66,"")),IF(P27&gt;0,66,"")))&amp;" "&amp;IF(J27=1,IF(K27=0,IF(L27&gt;0,IF(N27&gt;0,IF(P27&gt;0,66,""),IF(P27&gt;0,66,"")),IF(P27&gt;0,66,"")),""),IF(P27&gt;0,66,""))&amp;" "&amp;IF(J27=1,IF(K27&gt;0,IF(P27&gt;0,IF(O27&lt;=7,IF(Q27=100,"","33"),IF(O27&lt;=25,IF(Q27&gt;0,IF(Q27&lt;100,"",33),IF(Q27=0,"","33")))),IF(O27&gt;25,"",33)),""),IF(J27&gt;1,IF(P27&gt;0,"55",""),IF(J27=0,IF(P27&gt;0,"55","00"))))&amp;" "&amp;IF(P27&gt;0,IF(R27&gt;0,IF(S27&gt;0,"",88),77),"")&amp;" "&amp;IF(J27=1,IF(P27&gt;0,IF(AV27+AW27+AX27+AY27=0,99,""),""),"")</f>
        <v xml:space="preserve">    </v>
      </c>
      <c r="B27" s="76">
        <v>18</v>
      </c>
      <c r="C27" s="79" t="s">
        <v>135</v>
      </c>
      <c r="D27" s="93" t="s">
        <v>124</v>
      </c>
      <c r="E27" s="79" t="s">
        <v>121</v>
      </c>
      <c r="F27" s="79" t="s">
        <v>122</v>
      </c>
      <c r="G27" s="80">
        <v>0</v>
      </c>
      <c r="H27" s="80">
        <v>0</v>
      </c>
      <c r="I27" s="80">
        <v>0</v>
      </c>
      <c r="J27" s="39">
        <v>1</v>
      </c>
      <c r="K27" s="77">
        <v>0</v>
      </c>
      <c r="L27" s="77">
        <v>18.13</v>
      </c>
      <c r="M27" s="78">
        <v>0</v>
      </c>
      <c r="N27" s="77">
        <v>0</v>
      </c>
      <c r="O27" s="39">
        <v>20</v>
      </c>
      <c r="P27" s="77">
        <v>0</v>
      </c>
      <c r="Q27" s="78">
        <v>0</v>
      </c>
      <c r="R27" s="39">
        <v>0</v>
      </c>
      <c r="S27" s="39">
        <v>0</v>
      </c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2"/>
      <c r="AW27" s="82"/>
      <c r="AX27" s="82"/>
      <c r="AY27" s="82"/>
      <c r="AZ27" s="14"/>
    </row>
    <row r="28" spans="1:52" ht="21.75">
      <c r="A28" s="63" t="str">
        <f>IF(J28=1,IF(K28&gt;0,IF(L28&gt;0,IF(N28&gt;0,11,11),IF(N28&gt;0,11,"")),IF(L28&gt;0,IF(N28&gt;0,11,""),IF(N28=0,22,""))),IF(L28&gt;0,IF(N28&gt;0,IF(P28&gt;0,66,""),IF(P28&gt;0,66,"")),IF(P28&gt;0,66,"")))&amp;" "&amp;IF(J28=1,IF(K28=0,IF(L28&gt;0,IF(N28&gt;0,IF(P28&gt;0,66,""),IF(P28&gt;0,66,"")),IF(P28&gt;0,66,"")),""),IF(P28&gt;0,66,""))&amp;" "&amp;IF(J28=1,IF(K28&gt;0,IF(P28&gt;0,IF(O28&lt;=7,IF(Q28=100,"","33"),IF(O28&lt;=25,IF(Q28&gt;0,IF(Q28&lt;100,"",33),IF(Q28=0,"","33")))),IF(O28&gt;25,"",33)),""),IF(J28&gt;1,IF(P28&gt;0,"55",""),IF(J28=0,IF(P28&gt;0,"55","00"))))&amp;" "&amp;IF(P28&gt;0,IF(R28&gt;0,IF(S28&gt;0,"",88),77),"")&amp;" "&amp;IF(J28=1,IF(P28&gt;0,IF(AV28+AW28+AX28+AY28=0,99,""),""),"")</f>
        <v xml:space="preserve">    </v>
      </c>
      <c r="B28" s="76">
        <v>19</v>
      </c>
      <c r="C28" s="79" t="s">
        <v>136</v>
      </c>
      <c r="D28" s="79" t="s">
        <v>44</v>
      </c>
      <c r="E28" s="79" t="s">
        <v>121</v>
      </c>
      <c r="F28" s="79" t="s">
        <v>122</v>
      </c>
      <c r="G28" s="80">
        <v>7.2956842362499996</v>
      </c>
      <c r="H28" s="80">
        <v>7.2956842362499996</v>
      </c>
      <c r="I28" s="80">
        <v>0</v>
      </c>
      <c r="J28" s="39">
        <v>2</v>
      </c>
      <c r="K28" s="77">
        <v>0</v>
      </c>
      <c r="L28" s="77">
        <v>7.3</v>
      </c>
      <c r="M28" s="78">
        <v>0</v>
      </c>
      <c r="N28" s="77">
        <v>0</v>
      </c>
      <c r="O28" s="39">
        <v>0</v>
      </c>
      <c r="P28" s="77">
        <v>0</v>
      </c>
      <c r="Q28" s="78">
        <v>0</v>
      </c>
      <c r="R28" s="39">
        <v>0</v>
      </c>
      <c r="S28" s="39">
        <v>0</v>
      </c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2"/>
      <c r="AW28" s="82"/>
      <c r="AX28" s="82"/>
      <c r="AY28" s="82"/>
      <c r="AZ28" s="14"/>
    </row>
    <row r="29" spans="1:52" ht="21.75">
      <c r="A29" s="63" t="str">
        <f>IF(J29=1,IF(K29&gt;0,IF(L29&gt;0,IF(N29&gt;0,11,11),IF(N29&gt;0,11,"")),IF(L29&gt;0,IF(N29&gt;0,11,""),IF(N29=0,22,""))),IF(L29&gt;0,IF(N29&gt;0,IF(P29&gt;0,66,""),IF(P29&gt;0,66,"")),IF(P29&gt;0,66,"")))&amp;" "&amp;IF(J29=1,IF(K29=0,IF(L29&gt;0,IF(N29&gt;0,IF(P29&gt;0,66,""),IF(P29&gt;0,66,"")),IF(P29&gt;0,66,"")),""),IF(P29&gt;0,66,""))&amp;" "&amp;IF(J29=1,IF(K29&gt;0,IF(P29&gt;0,IF(O29&lt;=7,IF(Q29=100,"","33"),IF(O29&lt;=25,IF(Q29&gt;0,IF(Q29&lt;100,"",33),IF(Q29=0,"","33")))),IF(O29&gt;25,"",33)),""),IF(J29&gt;1,IF(P29&gt;0,"55",""),IF(J29=0,IF(P29&gt;0,"55","00"))))&amp;" "&amp;IF(P29&gt;0,IF(R29&gt;0,IF(S29&gt;0,"",88),77),"")&amp;" "&amp;IF(J29=1,IF(P29&gt;0,IF(AV29+AW29+AX29+AY29=0,99,""),""),"")</f>
        <v xml:space="preserve">    </v>
      </c>
      <c r="B29" s="76">
        <v>20</v>
      </c>
      <c r="C29" s="79" t="s">
        <v>137</v>
      </c>
      <c r="D29" s="79" t="s">
        <v>44</v>
      </c>
      <c r="E29" s="79" t="s">
        <v>121</v>
      </c>
      <c r="F29" s="79" t="s">
        <v>122</v>
      </c>
      <c r="G29" s="80">
        <v>5.2312852984499996</v>
      </c>
      <c r="H29" s="80">
        <v>5.2312852984499996</v>
      </c>
      <c r="I29" s="80">
        <v>0</v>
      </c>
      <c r="J29" s="39">
        <v>2</v>
      </c>
      <c r="K29" s="77">
        <v>0</v>
      </c>
      <c r="L29" s="77">
        <v>5.23</v>
      </c>
      <c r="M29" s="78">
        <v>0</v>
      </c>
      <c r="N29" s="77">
        <v>0</v>
      </c>
      <c r="O29" s="39">
        <v>0</v>
      </c>
      <c r="P29" s="77">
        <v>0</v>
      </c>
      <c r="Q29" s="78">
        <v>0</v>
      </c>
      <c r="R29" s="39">
        <v>0</v>
      </c>
      <c r="S29" s="39">
        <v>0</v>
      </c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2"/>
      <c r="AW29" s="82"/>
      <c r="AX29" s="82"/>
      <c r="AY29" s="82"/>
      <c r="AZ29" s="14"/>
    </row>
    <row r="30" spans="1:52" ht="21.75">
      <c r="A30" s="63" t="str">
        <f>IF(J30=1,IF(K30&gt;0,IF(L30&gt;0,IF(N30&gt;0,11,11),IF(N30&gt;0,11,"")),IF(L30&gt;0,IF(N30&gt;0,11,""),IF(N30=0,22,""))),IF(L30&gt;0,IF(N30&gt;0,IF(P30&gt;0,66,""),IF(P30&gt;0,66,"")),IF(P30&gt;0,66,"")))&amp;" "&amp;IF(J30=1,IF(K30=0,IF(L30&gt;0,IF(N30&gt;0,IF(P30&gt;0,66,""),IF(P30&gt;0,66,"")),IF(P30&gt;0,66,"")),""),IF(P30&gt;0,66,""))&amp;" "&amp;IF(J30=1,IF(K30&gt;0,IF(P30&gt;0,IF(O30&lt;=7,IF(Q30=100,"","33"),IF(O30&lt;=25,IF(Q30&gt;0,IF(Q30&lt;100,"",33),IF(Q30=0,"","33")))),IF(O30&gt;25,"",33)),""),IF(J30&gt;1,IF(P30&gt;0,"55",""),IF(J30=0,IF(P30&gt;0,"55","00"))))&amp;" "&amp;IF(P30&gt;0,IF(R30&gt;0,IF(S30&gt;0,"",88),77),"")&amp;" "&amp;IF(J30=1,IF(P30&gt;0,IF(AV30+AW30+AX30+AY30=0,99,""),""),"")</f>
        <v xml:space="preserve">    </v>
      </c>
      <c r="B30" s="76">
        <v>21</v>
      </c>
      <c r="C30" s="79" t="s">
        <v>138</v>
      </c>
      <c r="D30" s="79" t="s">
        <v>44</v>
      </c>
      <c r="E30" s="79" t="s">
        <v>121</v>
      </c>
      <c r="F30" s="79" t="s">
        <v>122</v>
      </c>
      <c r="G30" s="80">
        <v>6.5101225710600001</v>
      </c>
      <c r="H30" s="80">
        <v>6.5101225710600001</v>
      </c>
      <c r="I30" s="80">
        <v>0</v>
      </c>
      <c r="J30" s="39">
        <v>1</v>
      </c>
      <c r="K30" s="77">
        <v>0</v>
      </c>
      <c r="L30" s="77">
        <v>6.51</v>
      </c>
      <c r="M30" s="78">
        <v>0</v>
      </c>
      <c r="N30" s="77">
        <v>0</v>
      </c>
      <c r="O30" s="39">
        <v>8</v>
      </c>
      <c r="P30" s="77">
        <v>0</v>
      </c>
      <c r="Q30" s="78">
        <v>0</v>
      </c>
      <c r="R30" s="39">
        <v>0</v>
      </c>
      <c r="S30" s="39">
        <v>0</v>
      </c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2"/>
      <c r="AW30" s="82"/>
      <c r="AX30" s="82"/>
      <c r="AY30" s="82"/>
      <c r="AZ30" s="14"/>
    </row>
    <row r="31" spans="1:52">
      <c r="G31" s="94"/>
    </row>
  </sheetData>
  <sheetProtection selectLockedCells="1"/>
  <mergeCells count="43">
    <mergeCell ref="T6:AU6"/>
    <mergeCell ref="A9:F9"/>
    <mergeCell ref="T7:W7"/>
    <mergeCell ref="K6:N6"/>
    <mergeCell ref="O6:O8"/>
    <mergeCell ref="P6:P8"/>
    <mergeCell ref="Q6:Q8"/>
    <mergeCell ref="R6:R8"/>
    <mergeCell ref="S6:S8"/>
    <mergeCell ref="A6:A8"/>
    <mergeCell ref="B6:B8"/>
    <mergeCell ref="C6:C8"/>
    <mergeCell ref="D6:D8"/>
    <mergeCell ref="E6:E8"/>
    <mergeCell ref="F6:F8"/>
    <mergeCell ref="J6:J8"/>
    <mergeCell ref="AZ6:AZ8"/>
    <mergeCell ref="G7:G8"/>
    <mergeCell ref="H7:I7"/>
    <mergeCell ref="K7:K8"/>
    <mergeCell ref="L7:L8"/>
    <mergeCell ref="M7:M8"/>
    <mergeCell ref="N7:N8"/>
    <mergeCell ref="AV6:AY7"/>
    <mergeCell ref="X7:AA7"/>
    <mergeCell ref="AB7:AE7"/>
    <mergeCell ref="AF7:AI7"/>
    <mergeCell ref="AJ7:AM7"/>
    <mergeCell ref="AN7:AQ7"/>
    <mergeCell ref="AR7:AU7"/>
    <mergeCell ref="G6:I6"/>
    <mergeCell ref="AQ5:AU5"/>
    <mergeCell ref="AR4:AT4"/>
    <mergeCell ref="AU4:AV4"/>
    <mergeCell ref="B1:AU1"/>
    <mergeCell ref="B2:E4"/>
    <mergeCell ref="F2:J4"/>
    <mergeCell ref="AL2:AQ2"/>
    <mergeCell ref="AR2:AT2"/>
    <mergeCell ref="AG3:AQ3"/>
    <mergeCell ref="AR3:AT3"/>
    <mergeCell ref="AU3:AV3"/>
    <mergeCell ref="AE4:AQ4"/>
  </mergeCells>
  <conditionalFormatting sqref="T10:AU30">
    <cfRule type="cellIs" dxfId="1" priority="1" operator="greaterThan">
      <formula>0</formula>
    </cfRule>
    <cfRule type="cellIs" dxfId="0" priority="2" operator="greaterThan">
      <formula>3.22</formula>
    </cfRule>
  </conditionalFormatting>
  <dataValidations count="7">
    <dataValidation type="whole" allowBlank="1" showInputMessage="1" showErrorMessage="1" error="กรอกเฉพาะ 0 1 2" sqref="S2:S4 R10:R1048576">
      <formula1>0</formula1>
      <formula2>2</formula2>
    </dataValidation>
    <dataValidation type="whole" allowBlank="1" showInputMessage="1" showErrorMessage="1" error="กรอกเฉพาะ 0 1 2 3" sqref="S10:S1048576">
      <formula1>0</formula1>
      <formula2>3</formula2>
    </dataValidation>
    <dataValidation type="whole" allowBlank="1" showInputMessage="1" showErrorMessage="1" errorTitle="ผิดพลาด" error="กรอกเฉพาะ 0 1 2 3 9" sqref="K2:K4">
      <formula1>0</formula1>
      <formula2>9</formula2>
    </dataValidation>
    <dataValidation type="whole" allowBlank="1" showInputMessage="1" showErrorMessage="1" error="กรอกจำนวนเต็ม" sqref="P2:P4">
      <formula1>0</formula1>
      <formula2>100</formula2>
    </dataValidation>
    <dataValidation type="whole" allowBlank="1" showInputMessage="1" showErrorMessage="1" error="กรอกเฉพาะจำนวนเต็ม" sqref="O10:O1048576">
      <formula1>0</formula1>
      <formula2>100</formula2>
    </dataValidation>
    <dataValidation type="whole" allowBlank="1" showInputMessage="1" showErrorMessage="1" error="กรอกเฉพาะ 0 1 2 3 9" sqref="J10:J1048576">
      <formula1>0</formula1>
      <formula2>9</formula2>
    </dataValidation>
    <dataValidation type="textLength" operator="equal" allowBlank="1" showInputMessage="1" showErrorMessage="1" error="กรอกรหัสผิดพลาด" sqref="C10:C1048576">
      <formula1>9</formula1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8" scale="120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Z30"/>
  <sheetViews>
    <sheetView zoomScaleNormal="100" workbookViewId="0">
      <selection activeCell="X5" sqref="X5"/>
    </sheetView>
  </sheetViews>
  <sheetFormatPr defaultColWidth="8.875" defaultRowHeight="17.25"/>
  <cols>
    <col min="1" max="1" width="14" style="11" bestFit="1" customWidth="1"/>
    <col min="2" max="2" width="7.875" style="13" bestFit="1" customWidth="1"/>
    <col min="3" max="3" width="9" style="13" bestFit="1" customWidth="1"/>
    <col min="4" max="4" width="6.375" style="11" customWidth="1"/>
    <col min="5" max="5" width="7.75" style="11" customWidth="1"/>
    <col min="6" max="6" width="4.625" style="11" customWidth="1"/>
    <col min="7" max="7" width="9.625" style="11" bestFit="1" customWidth="1"/>
    <col min="8" max="8" width="9" style="11" customWidth="1"/>
    <col min="9" max="9" width="9.25" style="11" customWidth="1"/>
    <col min="10" max="10" width="5.75" style="11" customWidth="1"/>
    <col min="11" max="11" width="8.375" style="8" customWidth="1"/>
    <col min="12" max="12" width="8.875" style="8" customWidth="1"/>
    <col min="13" max="13" width="7.875" style="8" customWidth="1"/>
    <col min="14" max="14" width="7.375" style="8" customWidth="1"/>
    <col min="15" max="15" width="6.25" style="13" customWidth="1"/>
    <col min="16" max="16" width="9.125" style="11" customWidth="1"/>
    <col min="17" max="17" width="6.125" style="11" customWidth="1"/>
    <col min="18" max="18" width="8.375" style="11" customWidth="1"/>
    <col min="19" max="19" width="9.375" style="11" customWidth="1"/>
    <col min="20" max="20" width="3.875" style="11" bestFit="1" customWidth="1"/>
    <col min="21" max="21" width="3.625" style="11" customWidth="1"/>
    <col min="22" max="22" width="3.75" style="11" customWidth="1"/>
    <col min="23" max="23" width="3.625" style="11" customWidth="1"/>
    <col min="24" max="25" width="3.75" style="11" bestFit="1" customWidth="1"/>
    <col min="26" max="26" width="4.25" style="11" bestFit="1" customWidth="1"/>
    <col min="27" max="27" width="3.875" style="11" bestFit="1" customWidth="1"/>
    <col min="28" max="28" width="4.25" style="11" bestFit="1" customWidth="1"/>
    <col min="29" max="29" width="3.875" style="11" bestFit="1" customWidth="1"/>
    <col min="30" max="30" width="5" style="11" bestFit="1" customWidth="1"/>
    <col min="31" max="31" width="4.25" style="11" bestFit="1" customWidth="1"/>
    <col min="32" max="32" width="3.875" style="11" bestFit="1" customWidth="1"/>
    <col min="33" max="34" width="4.25" style="11" bestFit="1" customWidth="1"/>
    <col min="35" max="46" width="3.875" style="11" bestFit="1" customWidth="1"/>
    <col min="47" max="47" width="3.875" style="11" customWidth="1"/>
    <col min="48" max="49" width="3.75" style="11" bestFit="1" customWidth="1"/>
    <col min="50" max="50" width="6.375" style="11" customWidth="1"/>
    <col min="51" max="51" width="4.75" style="11" customWidth="1"/>
    <col min="52" max="52" width="6.75" style="11" bestFit="1" customWidth="1"/>
    <col min="53" max="16384" width="8.875" style="11"/>
  </cols>
  <sheetData>
    <row r="1" spans="1:52" customFormat="1" ht="33">
      <c r="C1" s="112" t="s">
        <v>0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</row>
    <row r="2" spans="1:52" customFormat="1" ht="27.75">
      <c r="B2" s="116" t="s">
        <v>1</v>
      </c>
      <c r="C2" s="116"/>
      <c r="D2" s="116"/>
      <c r="E2" s="116"/>
      <c r="F2" s="117" t="s">
        <v>119</v>
      </c>
      <c r="G2" s="117"/>
      <c r="H2" s="117"/>
      <c r="I2" s="117"/>
      <c r="J2" s="117"/>
      <c r="K2" s="65"/>
      <c r="L2" s="66"/>
      <c r="M2" s="66"/>
      <c r="N2" s="67"/>
      <c r="O2" s="67"/>
      <c r="P2" s="68"/>
      <c r="Q2" s="67"/>
      <c r="R2" s="67"/>
      <c r="S2" s="69"/>
      <c r="T2" s="69"/>
      <c r="U2" s="2"/>
      <c r="V2" s="2"/>
      <c r="W2" s="2"/>
      <c r="X2" s="2"/>
      <c r="Y2" s="2"/>
      <c r="Z2" s="1"/>
      <c r="AA2" s="3"/>
      <c r="AB2" s="3"/>
      <c r="AC2" s="3"/>
      <c r="AD2" s="3"/>
      <c r="AE2" s="4"/>
      <c r="AF2" s="4"/>
      <c r="AI2" s="3"/>
      <c r="AJ2" s="3"/>
      <c r="AK2" s="3"/>
      <c r="AL2" s="3"/>
      <c r="AM2" s="3"/>
      <c r="AN2" s="11"/>
      <c r="AO2" s="11"/>
      <c r="AP2" s="114" t="s">
        <v>2</v>
      </c>
      <c r="AQ2" s="114"/>
      <c r="AR2" s="114"/>
      <c r="AS2" s="114"/>
      <c r="AT2" s="114"/>
      <c r="AU2" s="114"/>
      <c r="AV2" s="118">
        <v>3054</v>
      </c>
      <c r="AW2" s="118"/>
      <c r="AX2" s="118"/>
      <c r="AY2" s="3"/>
      <c r="AZ2" s="3"/>
    </row>
    <row r="3" spans="1:52" customFormat="1" ht="27.75">
      <c r="B3" s="116"/>
      <c r="C3" s="116"/>
      <c r="D3" s="116"/>
      <c r="E3" s="116"/>
      <c r="F3" s="117"/>
      <c r="G3" s="117"/>
      <c r="H3" s="117"/>
      <c r="I3" s="117"/>
      <c r="J3" s="117"/>
      <c r="K3" s="65"/>
      <c r="L3" s="66"/>
      <c r="M3" s="66"/>
      <c r="N3" s="70"/>
      <c r="O3" s="70"/>
      <c r="P3" s="71"/>
      <c r="Q3" s="83"/>
      <c r="R3" s="83"/>
      <c r="S3" s="72"/>
      <c r="T3" s="72"/>
      <c r="U3" s="4"/>
      <c r="V3" s="5"/>
      <c r="W3" s="5"/>
      <c r="X3" s="5"/>
      <c r="Y3" s="5"/>
      <c r="Z3" s="5"/>
      <c r="AA3" s="5"/>
      <c r="AB3" s="5"/>
      <c r="AC3" s="5"/>
      <c r="AD3" s="5"/>
      <c r="AE3" s="4"/>
      <c r="AF3" s="4"/>
      <c r="AI3" s="11"/>
      <c r="AJ3" s="3"/>
      <c r="AK3" s="114" t="s">
        <v>117</v>
      </c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9">
        <v>1048.7282252197297</v>
      </c>
      <c r="AW3" s="119"/>
      <c r="AX3" s="119"/>
      <c r="AY3" s="113" t="s">
        <v>4</v>
      </c>
      <c r="AZ3" s="113"/>
    </row>
    <row r="4" spans="1:52" customFormat="1" ht="27.75">
      <c r="B4" s="116"/>
      <c r="C4" s="116"/>
      <c r="D4" s="116"/>
      <c r="E4" s="116"/>
      <c r="F4" s="117"/>
      <c r="G4" s="117"/>
      <c r="H4" s="117"/>
      <c r="I4" s="117"/>
      <c r="J4" s="117"/>
      <c r="K4" s="65"/>
      <c r="L4" s="66"/>
      <c r="M4" s="66"/>
      <c r="N4" s="73"/>
      <c r="O4" s="73"/>
      <c r="P4" s="71"/>
      <c r="Q4" s="83"/>
      <c r="R4" s="83"/>
      <c r="S4" s="74"/>
      <c r="T4" s="74"/>
      <c r="V4" s="5"/>
      <c r="W4" s="5"/>
      <c r="X4" s="75"/>
      <c r="Y4" s="75"/>
      <c r="Z4" s="5"/>
      <c r="AA4" s="5"/>
      <c r="AB4" s="5"/>
      <c r="AC4" s="5"/>
      <c r="AD4" s="5"/>
      <c r="AI4" s="114" t="s">
        <v>118</v>
      </c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5">
        <v>910.32007705893011</v>
      </c>
      <c r="AW4" s="115"/>
      <c r="AX4" s="115"/>
      <c r="AY4" s="113" t="s">
        <v>4</v>
      </c>
      <c r="AZ4" s="113"/>
    </row>
    <row r="5" spans="1:52" customFormat="1" ht="18.75" customHeight="1">
      <c r="A5" s="40"/>
      <c r="B5" s="6"/>
      <c r="C5" s="6"/>
      <c r="G5" s="7"/>
      <c r="K5" s="8"/>
      <c r="L5" s="9"/>
      <c r="M5" s="9"/>
      <c r="N5" s="9"/>
      <c r="O5" s="6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I5" s="64"/>
      <c r="AJ5" s="64"/>
      <c r="AQ5" s="64"/>
      <c r="AR5" s="64"/>
      <c r="AX5" s="146" t="s">
        <v>6</v>
      </c>
      <c r="AY5" s="146"/>
      <c r="AZ5" s="146"/>
    </row>
    <row r="6" spans="1:52" ht="21" customHeight="1">
      <c r="A6" s="124" t="s">
        <v>45</v>
      </c>
      <c r="B6" s="147" t="s">
        <v>7</v>
      </c>
      <c r="C6" s="147" t="s">
        <v>8</v>
      </c>
      <c r="D6" s="147" t="s">
        <v>9</v>
      </c>
      <c r="E6" s="147" t="s">
        <v>10</v>
      </c>
      <c r="F6" s="147" t="s">
        <v>11</v>
      </c>
      <c r="G6" s="127" t="s">
        <v>47</v>
      </c>
      <c r="H6" s="128"/>
      <c r="I6" s="129"/>
      <c r="J6" s="134" t="s">
        <v>12</v>
      </c>
      <c r="K6" s="131" t="s">
        <v>37</v>
      </c>
      <c r="L6" s="131"/>
      <c r="M6" s="131"/>
      <c r="N6" s="131"/>
      <c r="O6" s="134" t="s">
        <v>13</v>
      </c>
      <c r="P6" s="137" t="s">
        <v>5</v>
      </c>
      <c r="Q6" s="134" t="s">
        <v>31</v>
      </c>
      <c r="R6" s="140" t="s">
        <v>38</v>
      </c>
      <c r="S6" s="143" t="s">
        <v>39</v>
      </c>
      <c r="T6" s="125" t="s">
        <v>14</v>
      </c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33" t="s">
        <v>48</v>
      </c>
    </row>
    <row r="7" spans="1:52" ht="18.75" customHeight="1">
      <c r="A7" s="124"/>
      <c r="B7" s="147"/>
      <c r="C7" s="147"/>
      <c r="D7" s="147"/>
      <c r="E7" s="147"/>
      <c r="F7" s="147"/>
      <c r="G7" s="130" t="s">
        <v>3</v>
      </c>
      <c r="H7" s="126" t="s">
        <v>46</v>
      </c>
      <c r="I7" s="126"/>
      <c r="J7" s="135"/>
      <c r="K7" s="132" t="s">
        <v>40</v>
      </c>
      <c r="L7" s="120" t="s">
        <v>41</v>
      </c>
      <c r="M7" s="122" t="s">
        <v>42</v>
      </c>
      <c r="N7" s="123" t="s">
        <v>43</v>
      </c>
      <c r="O7" s="135"/>
      <c r="P7" s="138"/>
      <c r="Q7" s="135"/>
      <c r="R7" s="141"/>
      <c r="S7" s="144"/>
      <c r="T7" s="149" t="s">
        <v>15</v>
      </c>
      <c r="U7" s="149"/>
      <c r="V7" s="149"/>
      <c r="W7" s="149"/>
      <c r="X7" s="151" t="s">
        <v>16</v>
      </c>
      <c r="Y7" s="151"/>
      <c r="Z7" s="151"/>
      <c r="AA7" s="151"/>
      <c r="AB7" s="152" t="s">
        <v>17</v>
      </c>
      <c r="AC7" s="152"/>
      <c r="AD7" s="152"/>
      <c r="AE7" s="152"/>
      <c r="AF7" s="153" t="s">
        <v>18</v>
      </c>
      <c r="AG7" s="153"/>
      <c r="AH7" s="153"/>
      <c r="AI7" s="153"/>
      <c r="AJ7" s="154" t="s">
        <v>19</v>
      </c>
      <c r="AK7" s="154"/>
      <c r="AL7" s="154"/>
      <c r="AM7" s="154"/>
      <c r="AN7" s="148" t="s">
        <v>20</v>
      </c>
      <c r="AO7" s="148"/>
      <c r="AP7" s="148"/>
      <c r="AQ7" s="148"/>
      <c r="AR7" s="149" t="s">
        <v>21</v>
      </c>
      <c r="AS7" s="149"/>
      <c r="AT7" s="149"/>
      <c r="AU7" s="149"/>
      <c r="AV7" s="150" t="s">
        <v>22</v>
      </c>
      <c r="AW7" s="150"/>
      <c r="AX7" s="150"/>
      <c r="AY7" s="150"/>
      <c r="AZ7" s="133"/>
    </row>
    <row r="8" spans="1:52" ht="21.75" customHeight="1">
      <c r="A8" s="124"/>
      <c r="B8" s="147"/>
      <c r="C8" s="147"/>
      <c r="D8" s="147"/>
      <c r="E8" s="147"/>
      <c r="F8" s="147"/>
      <c r="G8" s="130"/>
      <c r="H8" s="15" t="s">
        <v>23</v>
      </c>
      <c r="I8" s="16" t="s">
        <v>24</v>
      </c>
      <c r="J8" s="136"/>
      <c r="K8" s="132"/>
      <c r="L8" s="121"/>
      <c r="M8" s="122"/>
      <c r="N8" s="123"/>
      <c r="O8" s="136"/>
      <c r="P8" s="139"/>
      <c r="Q8" s="136"/>
      <c r="R8" s="142"/>
      <c r="S8" s="145"/>
      <c r="T8" s="85" t="s">
        <v>25</v>
      </c>
      <c r="U8" s="85" t="s">
        <v>26</v>
      </c>
      <c r="V8" s="85" t="s">
        <v>27</v>
      </c>
      <c r="W8" s="85" t="s">
        <v>28</v>
      </c>
      <c r="X8" s="87" t="s">
        <v>25</v>
      </c>
      <c r="Y8" s="87" t="s">
        <v>26</v>
      </c>
      <c r="Z8" s="87" t="s">
        <v>27</v>
      </c>
      <c r="AA8" s="87" t="s">
        <v>28</v>
      </c>
      <c r="AB8" s="88" t="s">
        <v>25</v>
      </c>
      <c r="AC8" s="88" t="s">
        <v>26</v>
      </c>
      <c r="AD8" s="88" t="s">
        <v>27</v>
      </c>
      <c r="AE8" s="88" t="s">
        <v>28</v>
      </c>
      <c r="AF8" s="89" t="s">
        <v>25</v>
      </c>
      <c r="AG8" s="89" t="s">
        <v>26</v>
      </c>
      <c r="AH8" s="89" t="s">
        <v>27</v>
      </c>
      <c r="AI8" s="89" t="s">
        <v>28</v>
      </c>
      <c r="AJ8" s="90" t="s">
        <v>25</v>
      </c>
      <c r="AK8" s="90" t="s">
        <v>26</v>
      </c>
      <c r="AL8" s="90" t="s">
        <v>27</v>
      </c>
      <c r="AM8" s="90" t="s">
        <v>28</v>
      </c>
      <c r="AN8" s="84" t="s">
        <v>25</v>
      </c>
      <c r="AO8" s="84" t="s">
        <v>26</v>
      </c>
      <c r="AP8" s="84" t="s">
        <v>27</v>
      </c>
      <c r="AQ8" s="84" t="s">
        <v>28</v>
      </c>
      <c r="AR8" s="85" t="s">
        <v>25</v>
      </c>
      <c r="AS8" s="85" t="s">
        <v>26</v>
      </c>
      <c r="AT8" s="85" t="s">
        <v>27</v>
      </c>
      <c r="AU8" s="85" t="s">
        <v>28</v>
      </c>
      <c r="AV8" s="86" t="s">
        <v>25</v>
      </c>
      <c r="AW8" s="86" t="s">
        <v>26</v>
      </c>
      <c r="AX8" s="86" t="s">
        <v>27</v>
      </c>
      <c r="AY8" s="86" t="s">
        <v>28</v>
      </c>
      <c r="AZ8" s="133"/>
    </row>
    <row r="9" spans="1:52">
      <c r="A9" s="125" t="s">
        <v>29</v>
      </c>
      <c r="B9" s="125"/>
      <c r="C9" s="125"/>
      <c r="D9" s="125"/>
      <c r="E9" s="125"/>
      <c r="F9" s="125"/>
      <c r="G9" s="24">
        <f>I9+H9</f>
        <v>1048.7297074304297</v>
      </c>
      <c r="H9" s="25">
        <f>SUM(H10:H30)</f>
        <v>1018.75239946493</v>
      </c>
      <c r="I9" s="25">
        <f>SUM(I10:I30)</f>
        <v>29.977307965499669</v>
      </c>
      <c r="J9" s="25"/>
      <c r="K9" s="25">
        <f>SUM(K10:K30)</f>
        <v>1051.2399999999998</v>
      </c>
      <c r="L9" s="25">
        <f>SUM(L10:L30)</f>
        <v>63.29</v>
      </c>
      <c r="M9" s="25">
        <f>SUM(M10:M30)</f>
        <v>0</v>
      </c>
      <c r="N9" s="25">
        <f>SUM(N10:N30)</f>
        <v>0</v>
      </c>
      <c r="O9" s="25"/>
      <c r="P9" s="25">
        <f>SUM(P10:P30)</f>
        <v>0</v>
      </c>
      <c r="Q9" s="25"/>
      <c r="R9" s="25">
        <f t="shared" ref="R9:AY9" si="0">SUM(R10:R30)</f>
        <v>12</v>
      </c>
      <c r="S9" s="25">
        <f t="shared" si="0"/>
        <v>6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>
        <f t="shared" si="0"/>
        <v>0</v>
      </c>
      <c r="AD9" s="25">
        <f t="shared" si="0"/>
        <v>0</v>
      </c>
      <c r="AE9" s="25">
        <f t="shared" si="0"/>
        <v>0</v>
      </c>
      <c r="AF9" s="25">
        <f t="shared" si="0"/>
        <v>0</v>
      </c>
      <c r="AG9" s="25">
        <f t="shared" si="0"/>
        <v>0</v>
      </c>
      <c r="AH9" s="25">
        <f t="shared" si="0"/>
        <v>0</v>
      </c>
      <c r="AI9" s="25">
        <f t="shared" si="0"/>
        <v>0</v>
      </c>
      <c r="AJ9" s="25">
        <f t="shared" si="0"/>
        <v>0</v>
      </c>
      <c r="AK9" s="25">
        <f t="shared" si="0"/>
        <v>0</v>
      </c>
      <c r="AL9" s="25">
        <f t="shared" si="0"/>
        <v>0</v>
      </c>
      <c r="AM9" s="25">
        <f t="shared" si="0"/>
        <v>0</v>
      </c>
      <c r="AN9" s="25">
        <f t="shared" si="0"/>
        <v>0</v>
      </c>
      <c r="AO9" s="25">
        <f t="shared" si="0"/>
        <v>0</v>
      </c>
      <c r="AP9" s="25">
        <f t="shared" si="0"/>
        <v>0</v>
      </c>
      <c r="AQ9" s="25">
        <f t="shared" si="0"/>
        <v>0</v>
      </c>
      <c r="AR9" s="25">
        <f t="shared" si="0"/>
        <v>0</v>
      </c>
      <c r="AS9" s="25">
        <f t="shared" si="0"/>
        <v>0</v>
      </c>
      <c r="AT9" s="25">
        <f t="shared" si="0"/>
        <v>0</v>
      </c>
      <c r="AU9" s="25">
        <f t="shared" si="0"/>
        <v>0</v>
      </c>
      <c r="AV9" s="25">
        <f t="shared" si="0"/>
        <v>0</v>
      </c>
      <c r="AW9" s="25">
        <f t="shared" si="0"/>
        <v>0</v>
      </c>
      <c r="AX9" s="25">
        <f t="shared" si="0"/>
        <v>0</v>
      </c>
      <c r="AY9" s="25">
        <f t="shared" si="0"/>
        <v>0</v>
      </c>
      <c r="AZ9" s="26"/>
    </row>
    <row r="10" spans="1:52" s="27" customFormat="1" ht="21.75">
      <c r="A10" s="63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"&amp;IF(J10=1,IF(K10&gt;0,IF(P10&gt;0,IF(O10&lt;=7,IF(Q10=100,"","33"),IF(O10&lt;=25,IF(Q10&gt;0,IF(Q10&lt;100,"",33),IF(Q10=0,"","33")))),IF(O10&gt;25,"",33)),""),IF(J10&gt;1,IF(P10&gt;0,"55",""),IF(J10=0,IF(P10&gt;0,"55","00"))))&amp;" "&amp;IF(P10&gt;0,IF(R10&gt;0,IF(S10&gt;0,"",88),77),"")</f>
        <v xml:space="preserve">   </v>
      </c>
      <c r="B10" s="76">
        <v>1</v>
      </c>
      <c r="C10" s="79" t="s">
        <v>120</v>
      </c>
      <c r="D10" s="79" t="s">
        <v>44</v>
      </c>
      <c r="E10" s="79" t="s">
        <v>121</v>
      </c>
      <c r="F10" s="79" t="s">
        <v>122</v>
      </c>
      <c r="G10" s="80">
        <v>12.592169033299999</v>
      </c>
      <c r="H10" s="80">
        <v>12.592169033299999</v>
      </c>
      <c r="I10" s="80">
        <v>0</v>
      </c>
      <c r="J10" s="39">
        <v>2</v>
      </c>
      <c r="K10" s="77">
        <v>12.59</v>
      </c>
      <c r="L10" s="77">
        <v>0</v>
      </c>
      <c r="M10" s="78">
        <v>0</v>
      </c>
      <c r="N10" s="77">
        <v>0</v>
      </c>
      <c r="O10" s="39">
        <v>20</v>
      </c>
      <c r="P10" s="77">
        <v>0</v>
      </c>
      <c r="Q10" s="78">
        <v>0</v>
      </c>
      <c r="R10" s="39">
        <v>0</v>
      </c>
      <c r="S10" s="39">
        <v>0</v>
      </c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14"/>
    </row>
    <row r="11" spans="1:52" ht="21.75">
      <c r="A11" s="63" t="str">
        <f t="shared" ref="A11:A30" si="1">IF(J11=1,IF(K11&gt;0,IF(L11&gt;0,IF(N11&gt;0,11,11),IF(N11&gt;0,11,"")),IF(L11&gt;0,IF(N11&gt;0,11,""),IF(N11=0,22,""))),IF(L11&gt;0,IF(N11&gt;0,IF(P11&gt;0,66,""),IF(P11&gt;0,66,"")),IF(P11&gt;0,66,"")))&amp;" "&amp;IF(J11=1,IF(K11=0,IF(L11&gt;0,IF(N11&gt;0,IF(P11&gt;0,66,""),IF(P11&gt;0,66,"")),IF(P11&gt;0,66,"")),""),IF(P11&gt;0,66,""))&amp;" "&amp;IF(J11=1,IF(K11&gt;0,IF(P11&gt;0,IF(O11&lt;=7,IF(Q11=100,"","33"),IF(O11&lt;=25,IF(Q11&gt;0,IF(Q11&lt;100,"",33),IF(Q11=0,"","33")))),IF(O11&gt;25,"",33)),""),IF(J11&gt;1,IF(P11&gt;0,"55",""),IF(J11=0,IF(P11&gt;0,"55","00"))))&amp;" "&amp;IF(P11&gt;0,IF(R11&gt;0,IF(S11&gt;0,"",88),77),"")</f>
        <v xml:space="preserve">   </v>
      </c>
      <c r="B11" s="76">
        <v>2</v>
      </c>
      <c r="C11" s="79" t="s">
        <v>123</v>
      </c>
      <c r="D11" s="79" t="s">
        <v>44</v>
      </c>
      <c r="E11" s="79" t="s">
        <v>121</v>
      </c>
      <c r="F11" s="79" t="s">
        <v>122</v>
      </c>
      <c r="G11" s="80">
        <v>22.575299887500002</v>
      </c>
      <c r="H11" s="80">
        <v>22.575299887500002</v>
      </c>
      <c r="I11" s="80">
        <v>0</v>
      </c>
      <c r="J11" s="39">
        <v>2</v>
      </c>
      <c r="K11" s="77">
        <v>22.58</v>
      </c>
      <c r="L11" s="77">
        <v>0</v>
      </c>
      <c r="M11" s="78">
        <v>0</v>
      </c>
      <c r="N11" s="77">
        <v>0</v>
      </c>
      <c r="O11" s="39">
        <v>30</v>
      </c>
      <c r="P11" s="77">
        <v>0</v>
      </c>
      <c r="Q11" s="78">
        <v>0</v>
      </c>
      <c r="R11" s="39">
        <v>0</v>
      </c>
      <c r="S11" s="39">
        <v>0</v>
      </c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14"/>
    </row>
    <row r="12" spans="1:52" ht="21.75">
      <c r="A12" s="63"/>
      <c r="B12" s="76">
        <v>3</v>
      </c>
      <c r="C12" s="79" t="s">
        <v>123</v>
      </c>
      <c r="D12" s="79" t="s">
        <v>44</v>
      </c>
      <c r="E12" s="79" t="s">
        <v>121</v>
      </c>
      <c r="F12" s="79" t="s">
        <v>122</v>
      </c>
      <c r="G12" s="80">
        <v>880.56</v>
      </c>
      <c r="H12" s="80">
        <v>880.56</v>
      </c>
      <c r="I12" s="80">
        <v>0</v>
      </c>
      <c r="J12" s="39">
        <v>1</v>
      </c>
      <c r="K12" s="77">
        <v>880.56</v>
      </c>
      <c r="L12" s="77">
        <v>0</v>
      </c>
      <c r="M12" s="78">
        <v>0</v>
      </c>
      <c r="N12" s="77">
        <v>0</v>
      </c>
      <c r="O12" s="39">
        <v>15</v>
      </c>
      <c r="P12" s="77">
        <v>0</v>
      </c>
      <c r="Q12" s="78">
        <v>0</v>
      </c>
      <c r="R12" s="39">
        <v>0</v>
      </c>
      <c r="S12" s="39">
        <v>0</v>
      </c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14"/>
    </row>
    <row r="13" spans="1:52" ht="21.75">
      <c r="A13" s="63" t="str">
        <f t="shared" si="1"/>
        <v xml:space="preserve">  33 </v>
      </c>
      <c r="B13" s="76">
        <v>4</v>
      </c>
      <c r="C13" s="79" t="s">
        <v>123</v>
      </c>
      <c r="D13" s="79" t="s">
        <v>124</v>
      </c>
      <c r="E13" s="79" t="s">
        <v>121</v>
      </c>
      <c r="F13" s="79" t="s">
        <v>122</v>
      </c>
      <c r="G13" s="80">
        <v>0</v>
      </c>
      <c r="H13" s="80">
        <v>0</v>
      </c>
      <c r="I13" s="80">
        <v>0</v>
      </c>
      <c r="J13" s="39">
        <v>1</v>
      </c>
      <c r="K13" s="77">
        <v>7.84</v>
      </c>
      <c r="L13" s="77">
        <v>0</v>
      </c>
      <c r="M13" s="78">
        <v>0</v>
      </c>
      <c r="N13" s="77">
        <v>0</v>
      </c>
      <c r="O13" s="39">
        <v>15</v>
      </c>
      <c r="P13" s="77">
        <v>0</v>
      </c>
      <c r="Q13" s="78">
        <v>0</v>
      </c>
      <c r="R13" s="39">
        <v>2</v>
      </c>
      <c r="S13" s="39">
        <v>1</v>
      </c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14"/>
    </row>
    <row r="14" spans="1:52" ht="21.75">
      <c r="A14" s="63" t="str">
        <f t="shared" si="1"/>
        <v xml:space="preserve">  33 </v>
      </c>
      <c r="B14" s="76">
        <v>5</v>
      </c>
      <c r="C14" s="79" t="s">
        <v>123</v>
      </c>
      <c r="D14" s="79" t="s">
        <v>125</v>
      </c>
      <c r="E14" s="79" t="s">
        <v>121</v>
      </c>
      <c r="F14" s="79" t="s">
        <v>122</v>
      </c>
      <c r="G14" s="80">
        <v>0</v>
      </c>
      <c r="H14" s="80">
        <v>0</v>
      </c>
      <c r="I14" s="80">
        <v>0</v>
      </c>
      <c r="J14" s="39">
        <v>1</v>
      </c>
      <c r="K14" s="77">
        <v>0.93</v>
      </c>
      <c r="L14" s="77">
        <v>0</v>
      </c>
      <c r="M14" s="78">
        <v>0</v>
      </c>
      <c r="N14" s="77">
        <v>0</v>
      </c>
      <c r="O14" s="39">
        <v>15</v>
      </c>
      <c r="P14" s="77">
        <v>0</v>
      </c>
      <c r="Q14" s="78">
        <v>0</v>
      </c>
      <c r="R14" s="39">
        <v>2</v>
      </c>
      <c r="S14" s="39">
        <v>1</v>
      </c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14"/>
    </row>
    <row r="15" spans="1:52" ht="21.75">
      <c r="A15" s="63" t="str">
        <f t="shared" si="1"/>
        <v xml:space="preserve">  33 </v>
      </c>
      <c r="B15" s="76">
        <v>6</v>
      </c>
      <c r="C15" s="79" t="s">
        <v>123</v>
      </c>
      <c r="D15" s="79" t="s">
        <v>126</v>
      </c>
      <c r="E15" s="79" t="s">
        <v>121</v>
      </c>
      <c r="F15" s="79" t="s">
        <v>122</v>
      </c>
      <c r="G15" s="80">
        <v>0</v>
      </c>
      <c r="H15" s="80">
        <v>0</v>
      </c>
      <c r="I15" s="80">
        <v>0</v>
      </c>
      <c r="J15" s="39">
        <v>1</v>
      </c>
      <c r="K15" s="77">
        <v>12.87</v>
      </c>
      <c r="L15" s="77">
        <v>0</v>
      </c>
      <c r="M15" s="78">
        <v>0</v>
      </c>
      <c r="N15" s="77">
        <v>0</v>
      </c>
      <c r="O15" s="39">
        <v>15</v>
      </c>
      <c r="P15" s="77">
        <v>0</v>
      </c>
      <c r="Q15" s="78">
        <v>0</v>
      </c>
      <c r="R15" s="39">
        <v>2</v>
      </c>
      <c r="S15" s="39">
        <v>1</v>
      </c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14"/>
    </row>
    <row r="16" spans="1:52" ht="21.75">
      <c r="A16" s="63" t="str">
        <f t="shared" si="1"/>
        <v xml:space="preserve">  33 </v>
      </c>
      <c r="B16" s="76">
        <v>7</v>
      </c>
      <c r="C16" s="79" t="s">
        <v>123</v>
      </c>
      <c r="D16" s="79" t="s">
        <v>127</v>
      </c>
      <c r="E16" s="79" t="s">
        <v>121</v>
      </c>
      <c r="F16" s="79" t="s">
        <v>122</v>
      </c>
      <c r="G16" s="80">
        <v>0</v>
      </c>
      <c r="H16" s="80">
        <v>0</v>
      </c>
      <c r="I16" s="80">
        <v>0</v>
      </c>
      <c r="J16" s="39">
        <v>1</v>
      </c>
      <c r="K16" s="77">
        <v>2.2799999999999998</v>
      </c>
      <c r="L16" s="77">
        <v>0</v>
      </c>
      <c r="M16" s="78">
        <v>0</v>
      </c>
      <c r="N16" s="77">
        <v>0</v>
      </c>
      <c r="O16" s="39">
        <v>15</v>
      </c>
      <c r="P16" s="77">
        <v>0</v>
      </c>
      <c r="Q16" s="78">
        <v>0</v>
      </c>
      <c r="R16" s="39">
        <v>2</v>
      </c>
      <c r="S16" s="39">
        <v>1</v>
      </c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14"/>
    </row>
    <row r="17" spans="1:52" ht="21.75">
      <c r="A17" s="63" t="str">
        <f t="shared" si="1"/>
        <v xml:space="preserve">  33 </v>
      </c>
      <c r="B17" s="76">
        <v>8</v>
      </c>
      <c r="C17" s="79" t="s">
        <v>123</v>
      </c>
      <c r="D17" s="79" t="s">
        <v>128</v>
      </c>
      <c r="E17" s="79" t="s">
        <v>121</v>
      </c>
      <c r="F17" s="79" t="s">
        <v>122</v>
      </c>
      <c r="G17" s="80">
        <v>0</v>
      </c>
      <c r="H17" s="80">
        <v>0</v>
      </c>
      <c r="I17" s="80">
        <v>0</v>
      </c>
      <c r="J17" s="39">
        <v>1</v>
      </c>
      <c r="K17" s="77">
        <v>8.14</v>
      </c>
      <c r="L17" s="77">
        <v>0</v>
      </c>
      <c r="M17" s="78">
        <v>0</v>
      </c>
      <c r="N17" s="77">
        <v>0</v>
      </c>
      <c r="O17" s="39">
        <v>15</v>
      </c>
      <c r="P17" s="77">
        <v>0</v>
      </c>
      <c r="Q17" s="78">
        <v>0</v>
      </c>
      <c r="R17" s="39">
        <v>2</v>
      </c>
      <c r="S17" s="39">
        <v>1</v>
      </c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14"/>
    </row>
    <row r="18" spans="1:52" ht="21.75">
      <c r="A18" s="63" t="str">
        <f t="shared" si="1"/>
        <v xml:space="preserve">   </v>
      </c>
      <c r="B18" s="76">
        <v>9</v>
      </c>
      <c r="C18" s="79" t="s">
        <v>129</v>
      </c>
      <c r="D18" s="79" t="s">
        <v>44</v>
      </c>
      <c r="E18" s="79" t="s">
        <v>121</v>
      </c>
      <c r="F18" s="79" t="s">
        <v>122</v>
      </c>
      <c r="G18" s="80">
        <v>5.2312061767199998</v>
      </c>
      <c r="H18" s="80">
        <v>5.2312061767199998</v>
      </c>
      <c r="I18" s="80">
        <v>0</v>
      </c>
      <c r="J18" s="39">
        <v>2</v>
      </c>
      <c r="K18" s="77">
        <v>5.23</v>
      </c>
      <c r="L18" s="77">
        <v>0</v>
      </c>
      <c r="M18" s="78">
        <v>0</v>
      </c>
      <c r="N18" s="77">
        <v>0</v>
      </c>
      <c r="O18" s="39">
        <v>20</v>
      </c>
      <c r="P18" s="77">
        <v>0</v>
      </c>
      <c r="Q18" s="78">
        <v>0</v>
      </c>
      <c r="R18" s="39">
        <v>0</v>
      </c>
      <c r="S18" s="39">
        <v>0</v>
      </c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14"/>
    </row>
    <row r="19" spans="1:52" ht="21.75">
      <c r="A19" s="63" t="str">
        <f t="shared" si="1"/>
        <v xml:space="preserve">   </v>
      </c>
      <c r="B19" s="76">
        <v>10</v>
      </c>
      <c r="C19" s="79" t="s">
        <v>130</v>
      </c>
      <c r="D19" s="79" t="s">
        <v>44</v>
      </c>
      <c r="E19" s="79" t="s">
        <v>121</v>
      </c>
      <c r="F19" s="79" t="s">
        <v>122</v>
      </c>
      <c r="G19" s="80">
        <v>39.4423528791</v>
      </c>
      <c r="H19" s="80">
        <v>39.4423528791</v>
      </c>
      <c r="I19" s="80">
        <v>0</v>
      </c>
      <c r="J19" s="39">
        <v>2</v>
      </c>
      <c r="K19" s="77">
        <v>39.44</v>
      </c>
      <c r="L19" s="77">
        <v>0</v>
      </c>
      <c r="M19" s="78">
        <v>0</v>
      </c>
      <c r="N19" s="77">
        <v>0</v>
      </c>
      <c r="O19" s="39">
        <v>15</v>
      </c>
      <c r="P19" s="77">
        <v>0</v>
      </c>
      <c r="Q19" s="78">
        <v>0</v>
      </c>
      <c r="R19" s="39">
        <v>0</v>
      </c>
      <c r="S19" s="39">
        <v>0</v>
      </c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14"/>
    </row>
    <row r="20" spans="1:52" ht="21.75">
      <c r="A20" s="63" t="str">
        <f t="shared" si="1"/>
        <v xml:space="preserve">   </v>
      </c>
      <c r="B20" s="76">
        <v>11</v>
      </c>
      <c r="C20" s="79" t="s">
        <v>131</v>
      </c>
      <c r="D20" s="79" t="s">
        <v>44</v>
      </c>
      <c r="E20" s="79" t="s">
        <v>121</v>
      </c>
      <c r="F20" s="79" t="s">
        <v>122</v>
      </c>
      <c r="G20" s="80">
        <v>10.4201159072</v>
      </c>
      <c r="H20" s="80">
        <v>10.4201159072</v>
      </c>
      <c r="I20" s="80">
        <v>0</v>
      </c>
      <c r="J20" s="39">
        <v>2</v>
      </c>
      <c r="K20" s="77">
        <v>10.42</v>
      </c>
      <c r="L20" s="77">
        <v>4</v>
      </c>
      <c r="M20" s="78">
        <v>0</v>
      </c>
      <c r="N20" s="77">
        <v>0</v>
      </c>
      <c r="O20" s="39">
        <v>0</v>
      </c>
      <c r="P20" s="77">
        <v>0</v>
      </c>
      <c r="Q20" s="78">
        <v>0</v>
      </c>
      <c r="R20" s="39">
        <v>0</v>
      </c>
      <c r="S20" s="39">
        <v>0</v>
      </c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14"/>
    </row>
    <row r="21" spans="1:52" ht="21.75">
      <c r="A21" s="63" t="str">
        <f t="shared" si="1"/>
        <v xml:space="preserve">   </v>
      </c>
      <c r="B21" s="76">
        <v>12</v>
      </c>
      <c r="C21" s="79" t="s">
        <v>132</v>
      </c>
      <c r="D21" s="79" t="s">
        <v>44</v>
      </c>
      <c r="E21" s="79" t="s">
        <v>121</v>
      </c>
      <c r="F21" s="79" t="s">
        <v>122</v>
      </c>
      <c r="G21" s="80">
        <v>10.519931964685199</v>
      </c>
      <c r="H21" s="80">
        <v>1.92216028021</v>
      </c>
      <c r="I21" s="80">
        <v>8.5977716844751999</v>
      </c>
      <c r="J21" s="39">
        <v>2</v>
      </c>
      <c r="K21" s="77">
        <v>0</v>
      </c>
      <c r="L21" s="77">
        <v>10.52</v>
      </c>
      <c r="M21" s="78">
        <v>0</v>
      </c>
      <c r="N21" s="77">
        <v>0</v>
      </c>
      <c r="O21" s="39">
        <v>20</v>
      </c>
      <c r="P21" s="77">
        <v>0</v>
      </c>
      <c r="Q21" s="78">
        <v>0</v>
      </c>
      <c r="R21" s="39">
        <v>0</v>
      </c>
      <c r="S21" s="39">
        <v>0</v>
      </c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14"/>
    </row>
    <row r="22" spans="1:52" ht="21.75">
      <c r="A22" s="63" t="str">
        <f t="shared" ref="A22" si="2">IF(J22=1,IF(K22&gt;0,IF(L22&gt;0,IF(N22&gt;0,11,11),IF(N22&gt;0,11,"")),IF(L22&gt;0,IF(N22&gt;0,11,""),IF(N22=0,22,""))),IF(L22&gt;0,IF(N22&gt;0,IF(P22&gt;0,66,""),IF(P22&gt;0,66,"")),IF(P22&gt;0,66,"")))&amp;" "&amp;IF(J22=1,IF(K22=0,IF(L22&gt;0,IF(N22&gt;0,IF(P22&gt;0,66,""),IF(P22&gt;0,66,"")),IF(P22&gt;0,66,"")),""),IF(P22&gt;0,66,""))&amp;" "&amp;IF(J22=1,IF(K22&gt;0,IF(P22&gt;0,IF(O22&lt;=7,IF(Q22=100,"","33"),IF(O22&lt;=25,IF(Q22&gt;0,IF(Q22&lt;100,"",33),IF(Q22=0,"","33")))),IF(O22&gt;25,"",33)),""),IF(J22&gt;1,IF(P22&gt;0,"55",""),IF(J22=0,IF(P22&gt;0,"55","00"))))&amp;" "&amp;IF(P22&gt;0,IF(R22&gt;0,IF(S22&gt;0,"",88),77),"")</f>
        <v xml:space="preserve">   </v>
      </c>
      <c r="B22" s="76">
        <v>13</v>
      </c>
      <c r="C22" s="79" t="s">
        <v>132</v>
      </c>
      <c r="D22" s="93" t="s">
        <v>124</v>
      </c>
      <c r="E22" s="79" t="s">
        <v>121</v>
      </c>
      <c r="F22" s="79" t="s">
        <v>122</v>
      </c>
      <c r="G22" s="80">
        <v>0</v>
      </c>
      <c r="H22" s="80">
        <v>0</v>
      </c>
      <c r="I22" s="80">
        <v>0</v>
      </c>
      <c r="J22" s="39">
        <v>2</v>
      </c>
      <c r="K22" s="77">
        <v>0</v>
      </c>
      <c r="L22" s="77">
        <v>8.6</v>
      </c>
      <c r="M22" s="78">
        <v>0</v>
      </c>
      <c r="N22" s="77">
        <v>0</v>
      </c>
      <c r="O22" s="39">
        <v>20</v>
      </c>
      <c r="P22" s="77">
        <v>0</v>
      </c>
      <c r="Q22" s="78">
        <v>0</v>
      </c>
      <c r="R22" s="39">
        <v>0</v>
      </c>
      <c r="S22" s="39">
        <v>0</v>
      </c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14"/>
    </row>
    <row r="23" spans="1:52" ht="21.75">
      <c r="A23" s="63" t="str">
        <f t="shared" si="1"/>
        <v xml:space="preserve">   </v>
      </c>
      <c r="B23" s="76">
        <v>14</v>
      </c>
      <c r="C23" s="79" t="s">
        <v>133</v>
      </c>
      <c r="D23" s="79" t="s">
        <v>44</v>
      </c>
      <c r="E23" s="79" t="s">
        <v>121</v>
      </c>
      <c r="F23" s="79" t="s">
        <v>122</v>
      </c>
      <c r="G23" s="80">
        <v>8.4963148484400008</v>
      </c>
      <c r="H23" s="80">
        <v>8.4963148484400008</v>
      </c>
      <c r="I23" s="80">
        <v>0</v>
      </c>
      <c r="J23" s="39">
        <v>2</v>
      </c>
      <c r="K23" s="77">
        <v>8.5</v>
      </c>
      <c r="L23" s="77">
        <v>0</v>
      </c>
      <c r="M23" s="78">
        <v>0</v>
      </c>
      <c r="N23" s="77">
        <v>0</v>
      </c>
      <c r="O23" s="39">
        <v>20</v>
      </c>
      <c r="P23" s="77">
        <v>0</v>
      </c>
      <c r="Q23" s="78">
        <v>0</v>
      </c>
      <c r="R23" s="39">
        <v>0</v>
      </c>
      <c r="S23" s="39">
        <v>0</v>
      </c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14"/>
    </row>
    <row r="24" spans="1:52" ht="21.75">
      <c r="A24" s="63" t="str">
        <f t="shared" si="1"/>
        <v xml:space="preserve">   </v>
      </c>
      <c r="B24" s="76">
        <v>15</v>
      </c>
      <c r="C24" s="79" t="s">
        <v>134</v>
      </c>
      <c r="D24" s="79" t="s">
        <v>44</v>
      </c>
      <c r="E24" s="79" t="s">
        <v>121</v>
      </c>
      <c r="F24" s="79" t="s">
        <v>122</v>
      </c>
      <c r="G24" s="80">
        <v>5.5875610425244702</v>
      </c>
      <c r="H24" s="80">
        <v>2.3410853231000002</v>
      </c>
      <c r="I24" s="80">
        <v>3.24647571942447</v>
      </c>
      <c r="J24" s="39">
        <v>2</v>
      </c>
      <c r="K24" s="77">
        <v>5.59</v>
      </c>
      <c r="L24" s="77">
        <v>0</v>
      </c>
      <c r="M24" s="78">
        <v>0</v>
      </c>
      <c r="N24" s="77">
        <v>0</v>
      </c>
      <c r="O24" s="39">
        <v>20</v>
      </c>
      <c r="P24" s="77">
        <v>0</v>
      </c>
      <c r="Q24" s="78">
        <v>0</v>
      </c>
      <c r="R24" s="39">
        <v>0</v>
      </c>
      <c r="S24" s="39">
        <v>0</v>
      </c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14"/>
    </row>
    <row r="25" spans="1:52" ht="21.75">
      <c r="A25" s="63" t="str">
        <f t="shared" ref="A25" si="3">IF(J25=1,IF(K25&gt;0,IF(L25&gt;0,IF(N25&gt;0,11,11),IF(N25&gt;0,11,"")),IF(L25&gt;0,IF(N25&gt;0,11,""),IF(N25=0,22,""))),IF(L25&gt;0,IF(N25&gt;0,IF(P25&gt;0,66,""),IF(P25&gt;0,66,"")),IF(P25&gt;0,66,"")))&amp;" "&amp;IF(J25=1,IF(K25=0,IF(L25&gt;0,IF(N25&gt;0,IF(P25&gt;0,66,""),IF(P25&gt;0,66,"")),IF(P25&gt;0,66,"")),""),IF(P25&gt;0,66,""))&amp;" "&amp;IF(J25=1,IF(K25&gt;0,IF(P25&gt;0,IF(O25&lt;=7,IF(Q25=100,"","33"),IF(O25&lt;=25,IF(Q25&gt;0,IF(Q25&lt;100,"",33),IF(Q25=0,"","33")))),IF(O25&gt;25,"",33)),""),IF(J25&gt;1,IF(P25&gt;0,"55",""),IF(J25=0,IF(P25&gt;0,"55","00"))))&amp;" "&amp;IF(P25&gt;0,IF(R25&gt;0,IF(S25&gt;0,"",88),77),"")</f>
        <v xml:space="preserve">   </v>
      </c>
      <c r="B25" s="76">
        <v>16</v>
      </c>
      <c r="C25" s="79" t="s">
        <v>134</v>
      </c>
      <c r="D25" s="93" t="s">
        <v>124</v>
      </c>
      <c r="E25" s="79" t="s">
        <v>121</v>
      </c>
      <c r="F25" s="79" t="s">
        <v>122</v>
      </c>
      <c r="G25" s="80">
        <v>0</v>
      </c>
      <c r="H25" s="80">
        <v>0</v>
      </c>
      <c r="I25" s="80">
        <v>0</v>
      </c>
      <c r="J25" s="39">
        <v>2</v>
      </c>
      <c r="K25" s="77">
        <v>0</v>
      </c>
      <c r="L25" s="77">
        <v>3</v>
      </c>
      <c r="M25" s="78">
        <v>0</v>
      </c>
      <c r="N25" s="77">
        <v>0</v>
      </c>
      <c r="O25" s="39">
        <v>20</v>
      </c>
      <c r="P25" s="77">
        <v>0</v>
      </c>
      <c r="Q25" s="78">
        <v>0</v>
      </c>
      <c r="R25" s="39">
        <v>0</v>
      </c>
      <c r="S25" s="39">
        <v>0</v>
      </c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14"/>
    </row>
    <row r="26" spans="1:52" ht="21.75">
      <c r="A26" s="63" t="str">
        <f t="shared" si="1"/>
        <v xml:space="preserve">  33 </v>
      </c>
      <c r="B26" s="76">
        <v>17</v>
      </c>
      <c r="C26" s="79" t="s">
        <v>135</v>
      </c>
      <c r="D26" s="79" t="s">
        <v>44</v>
      </c>
      <c r="E26" s="79" t="s">
        <v>121</v>
      </c>
      <c r="F26" s="79" t="s">
        <v>122</v>
      </c>
      <c r="G26" s="80">
        <v>34.267663585199998</v>
      </c>
      <c r="H26" s="80">
        <v>16.1346030236</v>
      </c>
      <c r="I26" s="80">
        <v>18.133060561600001</v>
      </c>
      <c r="J26" s="39">
        <v>1</v>
      </c>
      <c r="K26" s="77">
        <v>34.270000000000003</v>
      </c>
      <c r="L26" s="77">
        <v>0</v>
      </c>
      <c r="M26" s="78">
        <v>0</v>
      </c>
      <c r="N26" s="77">
        <v>0</v>
      </c>
      <c r="O26" s="39">
        <v>20</v>
      </c>
      <c r="P26" s="77">
        <v>0</v>
      </c>
      <c r="Q26" s="78">
        <v>0</v>
      </c>
      <c r="R26" s="39">
        <v>2</v>
      </c>
      <c r="S26" s="39">
        <v>1</v>
      </c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14"/>
    </row>
    <row r="27" spans="1:52" ht="21.75">
      <c r="A27" s="63" t="str">
        <f t="shared" ref="A27" si="4">IF(J27=1,IF(K27&gt;0,IF(L27&gt;0,IF(N27&gt;0,11,11),IF(N27&gt;0,11,"")),IF(L27&gt;0,IF(N27&gt;0,11,""),IF(N27=0,22,""))),IF(L27&gt;0,IF(N27&gt;0,IF(P27&gt;0,66,""),IF(P27&gt;0,66,"")),IF(P27&gt;0,66,"")))&amp;" "&amp;IF(J27=1,IF(K27=0,IF(L27&gt;0,IF(N27&gt;0,IF(P27&gt;0,66,""),IF(P27&gt;0,66,"")),IF(P27&gt;0,66,"")),""),IF(P27&gt;0,66,""))&amp;" "&amp;IF(J27=1,IF(K27&gt;0,IF(P27&gt;0,IF(O27&lt;=7,IF(Q27=100,"","33"),IF(O27&lt;=25,IF(Q27&gt;0,IF(Q27&lt;100,"",33),IF(Q27=0,"","33")))),IF(O27&gt;25,"",33)),""),IF(J27&gt;1,IF(P27&gt;0,"55",""),IF(J27=0,IF(P27&gt;0,"55","00"))))&amp;" "&amp;IF(P27&gt;0,IF(R27&gt;0,IF(S27&gt;0,"",88),77),"")</f>
        <v xml:space="preserve">   </v>
      </c>
      <c r="B27" s="76">
        <v>18</v>
      </c>
      <c r="C27" s="79" t="s">
        <v>135</v>
      </c>
      <c r="D27" s="93" t="s">
        <v>124</v>
      </c>
      <c r="E27" s="79" t="s">
        <v>121</v>
      </c>
      <c r="F27" s="79" t="s">
        <v>122</v>
      </c>
      <c r="G27" s="80">
        <v>0</v>
      </c>
      <c r="H27" s="80">
        <v>0</v>
      </c>
      <c r="I27" s="80">
        <v>0</v>
      </c>
      <c r="J27" s="39">
        <v>1</v>
      </c>
      <c r="K27" s="77">
        <v>0</v>
      </c>
      <c r="L27" s="77">
        <v>18.13</v>
      </c>
      <c r="M27" s="78">
        <v>0</v>
      </c>
      <c r="N27" s="77">
        <v>0</v>
      </c>
      <c r="O27" s="39">
        <v>20</v>
      </c>
      <c r="P27" s="77">
        <v>0</v>
      </c>
      <c r="Q27" s="78">
        <v>0</v>
      </c>
      <c r="R27" s="39">
        <v>0</v>
      </c>
      <c r="S27" s="39">
        <v>0</v>
      </c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14"/>
    </row>
    <row r="28" spans="1:52" ht="21.75">
      <c r="A28" s="63" t="str">
        <f t="shared" si="1"/>
        <v xml:space="preserve">   </v>
      </c>
      <c r="B28" s="76">
        <v>19</v>
      </c>
      <c r="C28" s="79" t="s">
        <v>136</v>
      </c>
      <c r="D28" s="79" t="s">
        <v>44</v>
      </c>
      <c r="E28" s="79" t="s">
        <v>121</v>
      </c>
      <c r="F28" s="79" t="s">
        <v>122</v>
      </c>
      <c r="G28" s="80">
        <v>7.2956842362499996</v>
      </c>
      <c r="H28" s="80">
        <v>7.2956842362499996</v>
      </c>
      <c r="I28" s="80">
        <v>0</v>
      </c>
      <c r="J28" s="39">
        <v>2</v>
      </c>
      <c r="K28" s="77">
        <v>0</v>
      </c>
      <c r="L28" s="77">
        <v>7.3</v>
      </c>
      <c r="M28" s="78">
        <v>0</v>
      </c>
      <c r="N28" s="77">
        <v>0</v>
      </c>
      <c r="O28" s="39">
        <v>0</v>
      </c>
      <c r="P28" s="77">
        <v>0</v>
      </c>
      <c r="Q28" s="78">
        <v>0</v>
      </c>
      <c r="R28" s="39">
        <v>0</v>
      </c>
      <c r="S28" s="39">
        <v>0</v>
      </c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14"/>
    </row>
    <row r="29" spans="1:52" ht="21.75">
      <c r="A29" s="63" t="str">
        <f t="shared" si="1"/>
        <v xml:space="preserve">   </v>
      </c>
      <c r="B29" s="76">
        <v>20</v>
      </c>
      <c r="C29" s="79" t="s">
        <v>137</v>
      </c>
      <c r="D29" s="79" t="s">
        <v>44</v>
      </c>
      <c r="E29" s="79" t="s">
        <v>121</v>
      </c>
      <c r="F29" s="79" t="s">
        <v>122</v>
      </c>
      <c r="G29" s="80">
        <v>5.2312852984499996</v>
      </c>
      <c r="H29" s="80">
        <v>5.2312852984499996</v>
      </c>
      <c r="I29" s="80">
        <v>0</v>
      </c>
      <c r="J29" s="39">
        <v>2</v>
      </c>
      <c r="K29" s="77">
        <v>0</v>
      </c>
      <c r="L29" s="77">
        <v>5.23</v>
      </c>
      <c r="M29" s="78">
        <v>0</v>
      </c>
      <c r="N29" s="77">
        <v>0</v>
      </c>
      <c r="O29" s="39">
        <v>0</v>
      </c>
      <c r="P29" s="77">
        <v>0</v>
      </c>
      <c r="Q29" s="78">
        <v>0</v>
      </c>
      <c r="R29" s="39">
        <v>0</v>
      </c>
      <c r="S29" s="39">
        <v>0</v>
      </c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14"/>
    </row>
    <row r="30" spans="1:52" ht="21.75">
      <c r="A30" s="63" t="str">
        <f t="shared" si="1"/>
        <v xml:space="preserve">   </v>
      </c>
      <c r="B30" s="76">
        <v>21</v>
      </c>
      <c r="C30" s="79" t="s">
        <v>138</v>
      </c>
      <c r="D30" s="79" t="s">
        <v>44</v>
      </c>
      <c r="E30" s="79" t="s">
        <v>121</v>
      </c>
      <c r="F30" s="79" t="s">
        <v>122</v>
      </c>
      <c r="G30" s="80">
        <v>6.5101225710600001</v>
      </c>
      <c r="H30" s="80">
        <v>6.5101225710600001</v>
      </c>
      <c r="I30" s="80">
        <v>0</v>
      </c>
      <c r="J30" s="39">
        <v>1</v>
      </c>
      <c r="K30" s="77">
        <v>0</v>
      </c>
      <c r="L30" s="77">
        <v>6.51</v>
      </c>
      <c r="M30" s="78">
        <v>0</v>
      </c>
      <c r="N30" s="77">
        <v>0</v>
      </c>
      <c r="O30" s="39">
        <v>8</v>
      </c>
      <c r="P30" s="77">
        <v>0</v>
      </c>
      <c r="Q30" s="78">
        <v>0</v>
      </c>
      <c r="R30" s="39">
        <v>0</v>
      </c>
      <c r="S30" s="39">
        <v>0</v>
      </c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14"/>
    </row>
  </sheetData>
  <sheetProtection selectLockedCells="1"/>
  <mergeCells count="43">
    <mergeCell ref="A9:F9"/>
    <mergeCell ref="L7:L8"/>
    <mergeCell ref="M7:M8"/>
    <mergeCell ref="N7:N8"/>
    <mergeCell ref="T7:W7"/>
    <mergeCell ref="K7:K8"/>
    <mergeCell ref="R6:R8"/>
    <mergeCell ref="S6:S8"/>
    <mergeCell ref="K6:N6"/>
    <mergeCell ref="O6:O8"/>
    <mergeCell ref="P6:P8"/>
    <mergeCell ref="Q6:Q8"/>
    <mergeCell ref="AZ6:AZ8"/>
    <mergeCell ref="G7:G8"/>
    <mergeCell ref="H7:I7"/>
    <mergeCell ref="AB7:AE7"/>
    <mergeCell ref="AF7:AI7"/>
    <mergeCell ref="AJ7:AM7"/>
    <mergeCell ref="AN7:AQ7"/>
    <mergeCell ref="C1:AX1"/>
    <mergeCell ref="X7:AA7"/>
    <mergeCell ref="A6:A8"/>
    <mergeCell ref="B6:B8"/>
    <mergeCell ref="C6:C8"/>
    <mergeCell ref="D6:D8"/>
    <mergeCell ref="E6:E8"/>
    <mergeCell ref="F6:F8"/>
    <mergeCell ref="G6:I6"/>
    <mergeCell ref="J6:J8"/>
    <mergeCell ref="AR7:AU7"/>
    <mergeCell ref="AV7:AY7"/>
    <mergeCell ref="T6:AY6"/>
    <mergeCell ref="AX5:AZ5"/>
    <mergeCell ref="B2:E4"/>
    <mergeCell ref="AY3:AZ3"/>
    <mergeCell ref="AY4:AZ4"/>
    <mergeCell ref="AV2:AX2"/>
    <mergeCell ref="AV3:AX3"/>
    <mergeCell ref="F2:J4"/>
    <mergeCell ref="AP2:AU2"/>
    <mergeCell ref="AK3:AU3"/>
    <mergeCell ref="AI4:AU4"/>
    <mergeCell ref="AV4:AX4"/>
  </mergeCells>
  <dataValidations count="8">
    <dataValidation type="whole" allowBlank="1" showInputMessage="1" showErrorMessage="1" error="กรอกเฉพาะ 0 1 2 3" sqref="T1:T4 S5:S1048576">
      <formula1>0</formula1>
      <formula2>3</formula2>
    </dataValidation>
    <dataValidation type="whole" allowBlank="1" showInputMessage="1" showErrorMessage="1" error="กรอกเฉพาะ 0 1 2" sqref="S1:S4 R5:R1048576">
      <formula1>0</formula1>
      <formula2>2</formula2>
    </dataValidation>
    <dataValidation type="whole" allowBlank="1" showInputMessage="1" showErrorMessage="1" error="กรอกเฉพาะจำนวนเต็ม" sqref="O5:O30">
      <formula1>0</formula1>
      <formula2>100</formula2>
    </dataValidation>
    <dataValidation type="whole" allowBlank="1" showInputMessage="1" showErrorMessage="1" error="กรอกเฉพาะ 0 1 2 3 9" sqref="J5:J30">
      <formula1>0</formula1>
      <formula2>9</formula2>
    </dataValidation>
    <dataValidation type="whole" allowBlank="1" showInputMessage="1" showErrorMessage="1" errorTitle="ผิดพลาด" error="กรอกเฉพาะ 0 1 2 3 9" sqref="K1:K4">
      <formula1>0</formula1>
      <formula2>9</formula2>
    </dataValidation>
    <dataValidation type="whole" allowBlank="1" showInputMessage="1" showErrorMessage="1" error="กรอกจำนวนเต็ม" sqref="P1:P4">
      <formula1>0</formula1>
      <formula2>100</formula2>
    </dataValidation>
    <dataValidation type="textLength" operator="equal" allowBlank="1" showInputMessage="1" showErrorMessage="1" error="กรอกรหัสเกิน 9 หลัก" sqref="D1">
      <formula1>9</formula1>
    </dataValidation>
    <dataValidation type="textLength" operator="equal" allowBlank="1" showInputMessage="1" showErrorMessage="1" error="กรอกรหัสผิดพลาด" sqref="C10:C30">
      <formula1>9</formula1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8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30"/>
  <sheetViews>
    <sheetView tabSelected="1" workbookViewId="0">
      <selection activeCell="V13" sqref="V13"/>
    </sheetView>
  </sheetViews>
  <sheetFormatPr defaultColWidth="9.125" defaultRowHeight="17.25"/>
  <cols>
    <col min="1" max="1" width="7.875" style="13" bestFit="1" customWidth="1"/>
    <col min="2" max="2" width="9.875" style="13" customWidth="1"/>
    <col min="3" max="3" width="7.125" style="11" customWidth="1"/>
    <col min="4" max="4" width="7.75" style="11" customWidth="1"/>
    <col min="5" max="5" width="4.625" style="11" customWidth="1"/>
    <col min="6" max="6" width="9.625" style="11" bestFit="1" customWidth="1"/>
    <col min="7" max="7" width="7.375" style="11" customWidth="1"/>
    <col min="8" max="8" width="9.125" style="11" customWidth="1"/>
    <col min="9" max="9" width="4.875" style="11" customWidth="1"/>
    <col min="10" max="10" width="8.625" style="8" bestFit="1" customWidth="1"/>
    <col min="11" max="11" width="9.625" style="8" customWidth="1"/>
    <col min="12" max="12" width="10.375" style="8" customWidth="1"/>
    <col min="13" max="13" width="8.625" style="8" customWidth="1"/>
    <col min="14" max="14" width="6.625" style="13" customWidth="1"/>
    <col min="15" max="15" width="9.875" style="11" customWidth="1"/>
    <col min="16" max="16" width="8.25" style="11" customWidth="1"/>
    <col min="17" max="17" width="11" style="11" customWidth="1"/>
    <col min="18" max="18" width="12.25" style="11" customWidth="1"/>
    <col min="19" max="19" width="10" style="11" customWidth="1"/>
    <col min="20" max="20" width="8.25" style="11" customWidth="1"/>
    <col min="21" max="21" width="11.75" style="11" customWidth="1"/>
    <col min="22" max="22" width="13.25" style="11" bestFit="1" customWidth="1"/>
    <col min="23" max="23" width="31.875" style="11" customWidth="1"/>
    <col min="24" max="28" width="9.125" style="95"/>
    <col min="29" max="16384" width="9.125" style="11"/>
  </cols>
  <sheetData>
    <row r="1" spans="1:28" ht="27.75">
      <c r="A1" s="189" t="s">
        <v>141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</row>
    <row r="2" spans="1:28" ht="27.75">
      <c r="A2" s="190" t="s">
        <v>1</v>
      </c>
      <c r="B2" s="190"/>
      <c r="C2" s="190"/>
      <c r="D2" s="190"/>
      <c r="E2" s="190" t="s">
        <v>119</v>
      </c>
      <c r="F2" s="190"/>
      <c r="G2" s="190"/>
      <c r="H2" s="190"/>
      <c r="I2" s="190"/>
      <c r="J2"/>
      <c r="K2" s="3"/>
      <c r="L2" s="3"/>
      <c r="M2" s="3"/>
      <c r="N2" s="3"/>
      <c r="O2" s="3"/>
      <c r="T2" s="3"/>
      <c r="Y2" s="96"/>
      <c r="Z2" s="96"/>
      <c r="AA2" s="97"/>
      <c r="AB2" s="97"/>
    </row>
    <row r="3" spans="1:28" ht="27.75">
      <c r="A3" s="190"/>
      <c r="B3" s="190"/>
      <c r="C3" s="190"/>
      <c r="D3" s="190"/>
      <c r="E3" s="190"/>
      <c r="F3" s="190"/>
      <c r="G3" s="190"/>
      <c r="H3" s="190"/>
      <c r="I3" s="190"/>
      <c r="J3"/>
      <c r="K3" s="11"/>
      <c r="L3" s="3"/>
      <c r="N3" s="3"/>
      <c r="O3" s="3"/>
      <c r="P3" s="3"/>
      <c r="Q3" s="3"/>
      <c r="R3" s="3"/>
      <c r="S3" s="3"/>
      <c r="T3" s="3"/>
      <c r="U3" s="98"/>
      <c r="V3" s="98"/>
      <c r="W3" s="99"/>
      <c r="Y3" s="100"/>
      <c r="Z3" s="100"/>
      <c r="AB3" s="101"/>
    </row>
    <row r="4" spans="1:28" ht="27.75">
      <c r="A4" s="190"/>
      <c r="B4" s="190"/>
      <c r="C4" s="190"/>
      <c r="D4" s="190"/>
      <c r="E4" s="190"/>
      <c r="F4" s="190"/>
      <c r="G4" s="190"/>
      <c r="H4" s="190"/>
      <c r="I4" s="190"/>
      <c r="J4"/>
      <c r="L4" s="3"/>
      <c r="M4" s="3"/>
      <c r="N4" s="3"/>
      <c r="O4" s="3"/>
      <c r="P4" s="3"/>
      <c r="Q4" s="3"/>
      <c r="R4" s="3"/>
      <c r="S4" s="3"/>
      <c r="T4" s="3"/>
      <c r="U4" s="98"/>
      <c r="V4" s="102"/>
      <c r="W4" s="103"/>
      <c r="Y4" s="104"/>
      <c r="Z4" s="104"/>
      <c r="AB4" s="101"/>
    </row>
    <row r="5" spans="1:28" ht="18.75">
      <c r="F5" s="105"/>
      <c r="J5" s="10"/>
      <c r="K5" s="10"/>
      <c r="L5" s="10"/>
      <c r="M5" s="11"/>
      <c r="N5" s="10"/>
      <c r="O5" s="10"/>
      <c r="P5" s="10"/>
      <c r="Q5" s="10"/>
      <c r="R5" s="10"/>
      <c r="S5" s="10"/>
      <c r="T5" s="10"/>
      <c r="U5" s="10"/>
      <c r="V5" s="10"/>
      <c r="W5" s="106" t="s">
        <v>6</v>
      </c>
      <c r="Y5" s="107"/>
      <c r="Z5" s="107"/>
      <c r="AA5" s="107"/>
      <c r="AB5" s="107"/>
    </row>
    <row r="6" spans="1:28" ht="15" customHeight="1">
      <c r="A6" s="191" t="s">
        <v>7</v>
      </c>
      <c r="B6" s="191" t="s">
        <v>8</v>
      </c>
      <c r="C6" s="191" t="s">
        <v>9</v>
      </c>
      <c r="D6" s="191" t="s">
        <v>10</v>
      </c>
      <c r="E6" s="191" t="s">
        <v>11</v>
      </c>
      <c r="F6" s="127" t="s">
        <v>47</v>
      </c>
      <c r="G6" s="128"/>
      <c r="H6" s="129"/>
      <c r="I6" s="134" t="s">
        <v>12</v>
      </c>
      <c r="J6" s="186" t="s">
        <v>37</v>
      </c>
      <c r="K6" s="187"/>
      <c r="L6" s="187"/>
      <c r="M6" s="188"/>
      <c r="N6" s="134" t="s">
        <v>13</v>
      </c>
      <c r="O6" s="137" t="s">
        <v>5</v>
      </c>
      <c r="P6" s="134" t="s">
        <v>31</v>
      </c>
      <c r="Q6" s="140" t="s">
        <v>38</v>
      </c>
      <c r="R6" s="143" t="s">
        <v>39</v>
      </c>
      <c r="S6" s="165" t="s">
        <v>142</v>
      </c>
      <c r="T6" s="166"/>
      <c r="U6" s="167"/>
      <c r="V6" s="168" t="s">
        <v>143</v>
      </c>
      <c r="W6" s="171" t="s">
        <v>144</v>
      </c>
    </row>
    <row r="7" spans="1:28" ht="15" customHeight="1">
      <c r="A7" s="192"/>
      <c r="B7" s="192"/>
      <c r="C7" s="192"/>
      <c r="D7" s="192"/>
      <c r="E7" s="192"/>
      <c r="F7" s="174" t="s">
        <v>3</v>
      </c>
      <c r="G7" s="176" t="s">
        <v>46</v>
      </c>
      <c r="H7" s="177"/>
      <c r="I7" s="135"/>
      <c r="J7" s="178" t="s">
        <v>40</v>
      </c>
      <c r="K7" s="120" t="s">
        <v>41</v>
      </c>
      <c r="L7" s="180" t="s">
        <v>42</v>
      </c>
      <c r="M7" s="182" t="s">
        <v>43</v>
      </c>
      <c r="N7" s="135"/>
      <c r="O7" s="138"/>
      <c r="P7" s="135"/>
      <c r="Q7" s="141"/>
      <c r="R7" s="144"/>
      <c r="S7" s="184" t="s">
        <v>145</v>
      </c>
      <c r="T7" s="194" t="s">
        <v>146</v>
      </c>
      <c r="U7" s="195"/>
      <c r="V7" s="169"/>
      <c r="W7" s="172"/>
    </row>
    <row r="8" spans="1:28">
      <c r="A8" s="193"/>
      <c r="B8" s="193"/>
      <c r="C8" s="193"/>
      <c r="D8" s="193"/>
      <c r="E8" s="193"/>
      <c r="F8" s="175"/>
      <c r="G8" s="15" t="s">
        <v>23</v>
      </c>
      <c r="H8" s="16" t="s">
        <v>24</v>
      </c>
      <c r="I8" s="136"/>
      <c r="J8" s="179"/>
      <c r="K8" s="121"/>
      <c r="L8" s="181"/>
      <c r="M8" s="183"/>
      <c r="N8" s="136"/>
      <c r="O8" s="139"/>
      <c r="P8" s="136"/>
      <c r="Q8" s="142"/>
      <c r="R8" s="145"/>
      <c r="S8" s="185"/>
      <c r="T8" s="108" t="s">
        <v>147</v>
      </c>
      <c r="U8" s="109" t="s">
        <v>148</v>
      </c>
      <c r="V8" s="170"/>
      <c r="W8" s="173"/>
    </row>
    <row r="9" spans="1:28">
      <c r="A9" s="162" t="s">
        <v>29</v>
      </c>
      <c r="B9" s="163"/>
      <c r="C9" s="163"/>
      <c r="D9" s="163"/>
      <c r="E9" s="164"/>
      <c r="F9" s="110">
        <f>SUM(F10:F30)</f>
        <v>1048.7297074304297</v>
      </c>
      <c r="G9" s="110">
        <f>SUM(G10:G30)</f>
        <v>1018.75239946493</v>
      </c>
      <c r="H9" s="110">
        <f>SUM(H10:H30)</f>
        <v>29.977307965499669</v>
      </c>
      <c r="I9" s="110"/>
      <c r="J9" s="110">
        <f>SUM(J10:J30)</f>
        <v>1051.2399999999998</v>
      </c>
      <c r="K9" s="110">
        <f>SUM(K10:K30)</f>
        <v>63.29</v>
      </c>
      <c r="L9" s="110">
        <f>SUM(L10:L25)</f>
        <v>0</v>
      </c>
      <c r="M9" s="110">
        <f>SUM(M10:M25)</f>
        <v>0</v>
      </c>
      <c r="N9" s="110"/>
      <c r="O9" s="110">
        <f>SUM(O10:O30)</f>
        <v>0</v>
      </c>
      <c r="P9" s="110"/>
      <c r="Q9" s="110"/>
      <c r="R9" s="110"/>
      <c r="S9" s="110"/>
      <c r="T9" s="110"/>
      <c r="U9" s="110"/>
      <c r="V9" s="110"/>
      <c r="W9" s="110"/>
    </row>
    <row r="10" spans="1:28" ht="18.75">
      <c r="A10" s="76">
        <v>1</v>
      </c>
      <c r="B10" s="79" t="s">
        <v>120</v>
      </c>
      <c r="C10" s="79" t="s">
        <v>44</v>
      </c>
      <c r="D10" s="79" t="s">
        <v>121</v>
      </c>
      <c r="E10" s="79" t="s">
        <v>122</v>
      </c>
      <c r="F10" s="80">
        <v>12.592169033299999</v>
      </c>
      <c r="G10" s="80">
        <v>12.592169033299999</v>
      </c>
      <c r="H10" s="80">
        <v>0</v>
      </c>
      <c r="I10" s="39">
        <v>2</v>
      </c>
      <c r="J10" s="77">
        <v>12.59</v>
      </c>
      <c r="K10" s="77">
        <v>0</v>
      </c>
      <c r="L10" s="78">
        <v>0</v>
      </c>
      <c r="M10" s="77">
        <v>0</v>
      </c>
      <c r="N10" s="39">
        <v>20</v>
      </c>
      <c r="O10" s="77">
        <v>0</v>
      </c>
      <c r="P10" s="78">
        <v>0</v>
      </c>
      <c r="Q10" s="39">
        <v>0</v>
      </c>
      <c r="R10" s="39">
        <v>0</v>
      </c>
      <c r="S10" s="14"/>
      <c r="T10" s="14"/>
      <c r="U10" s="14"/>
      <c r="V10" s="14"/>
      <c r="W10" s="14"/>
    </row>
    <row r="11" spans="1:28" ht="18.75">
      <c r="A11" s="76">
        <v>2</v>
      </c>
      <c r="B11" s="79" t="s">
        <v>123</v>
      </c>
      <c r="C11" s="79" t="s">
        <v>44</v>
      </c>
      <c r="D11" s="79" t="s">
        <v>121</v>
      </c>
      <c r="E11" s="79" t="s">
        <v>122</v>
      </c>
      <c r="F11" s="80">
        <v>22.575299887500002</v>
      </c>
      <c r="G11" s="80">
        <v>22.575299887500002</v>
      </c>
      <c r="H11" s="80">
        <v>0</v>
      </c>
      <c r="I11" s="39">
        <v>2</v>
      </c>
      <c r="J11" s="77">
        <v>22.58</v>
      </c>
      <c r="K11" s="77">
        <v>0</v>
      </c>
      <c r="L11" s="78">
        <v>0</v>
      </c>
      <c r="M11" s="77">
        <v>0</v>
      </c>
      <c r="N11" s="39">
        <v>30</v>
      </c>
      <c r="O11" s="77">
        <v>0</v>
      </c>
      <c r="P11" s="78">
        <v>0</v>
      </c>
      <c r="Q11" s="39">
        <v>0</v>
      </c>
      <c r="R11" s="39">
        <v>0</v>
      </c>
      <c r="S11" s="14"/>
      <c r="T11" s="14"/>
      <c r="U11" s="14"/>
      <c r="V11" s="14"/>
      <c r="W11" s="14"/>
    </row>
    <row r="12" spans="1:28" ht="18.75">
      <c r="A12" s="76">
        <v>3</v>
      </c>
      <c r="B12" s="79" t="s">
        <v>123</v>
      </c>
      <c r="C12" s="79" t="s">
        <v>44</v>
      </c>
      <c r="D12" s="79" t="s">
        <v>121</v>
      </c>
      <c r="E12" s="79" t="s">
        <v>122</v>
      </c>
      <c r="F12" s="80">
        <v>880.56</v>
      </c>
      <c r="G12" s="80">
        <v>880.56</v>
      </c>
      <c r="H12" s="80">
        <v>0</v>
      </c>
      <c r="I12" s="39">
        <v>1</v>
      </c>
      <c r="J12" s="77">
        <v>880.56</v>
      </c>
      <c r="K12" s="77">
        <v>0</v>
      </c>
      <c r="L12" s="78">
        <v>0</v>
      </c>
      <c r="M12" s="77">
        <v>0</v>
      </c>
      <c r="N12" s="39">
        <v>15</v>
      </c>
      <c r="O12" s="77">
        <v>0</v>
      </c>
      <c r="P12" s="78">
        <v>0</v>
      </c>
      <c r="Q12" s="39">
        <v>0</v>
      </c>
      <c r="R12" s="39">
        <v>0</v>
      </c>
      <c r="S12" s="111"/>
      <c r="T12" s="14"/>
      <c r="U12" s="14"/>
      <c r="V12" s="14"/>
      <c r="W12" s="14"/>
    </row>
    <row r="13" spans="1:28" ht="18.75">
      <c r="A13" s="76">
        <v>4</v>
      </c>
      <c r="B13" s="79" t="s">
        <v>123</v>
      </c>
      <c r="C13" s="79" t="s">
        <v>124</v>
      </c>
      <c r="D13" s="79" t="s">
        <v>121</v>
      </c>
      <c r="E13" s="79" t="s">
        <v>122</v>
      </c>
      <c r="F13" s="80">
        <v>0</v>
      </c>
      <c r="G13" s="80">
        <v>0</v>
      </c>
      <c r="H13" s="80">
        <v>0</v>
      </c>
      <c r="I13" s="39">
        <v>1</v>
      </c>
      <c r="J13" s="77">
        <v>7.84</v>
      </c>
      <c r="K13" s="77">
        <v>0</v>
      </c>
      <c r="L13" s="78">
        <v>0</v>
      </c>
      <c r="M13" s="77">
        <v>0</v>
      </c>
      <c r="N13" s="39">
        <v>15</v>
      </c>
      <c r="O13" s="77">
        <v>0</v>
      </c>
      <c r="P13" s="78">
        <v>0</v>
      </c>
      <c r="Q13" s="39">
        <v>2</v>
      </c>
      <c r="R13" s="39">
        <v>1</v>
      </c>
      <c r="S13" s="111"/>
      <c r="T13" s="14"/>
      <c r="U13" s="14"/>
      <c r="V13" s="14"/>
      <c r="W13" s="14"/>
    </row>
    <row r="14" spans="1:28" ht="18.75">
      <c r="A14" s="76">
        <v>5</v>
      </c>
      <c r="B14" s="79" t="s">
        <v>123</v>
      </c>
      <c r="C14" s="79" t="s">
        <v>125</v>
      </c>
      <c r="D14" s="79" t="s">
        <v>121</v>
      </c>
      <c r="E14" s="79" t="s">
        <v>122</v>
      </c>
      <c r="F14" s="80">
        <v>0</v>
      </c>
      <c r="G14" s="80">
        <v>0</v>
      </c>
      <c r="H14" s="80">
        <v>0</v>
      </c>
      <c r="I14" s="39">
        <v>1</v>
      </c>
      <c r="J14" s="77">
        <v>0.93</v>
      </c>
      <c r="K14" s="77">
        <v>0</v>
      </c>
      <c r="L14" s="78">
        <v>0</v>
      </c>
      <c r="M14" s="77">
        <v>0</v>
      </c>
      <c r="N14" s="39">
        <v>15</v>
      </c>
      <c r="O14" s="77">
        <v>0</v>
      </c>
      <c r="P14" s="78">
        <v>0</v>
      </c>
      <c r="Q14" s="39">
        <v>2</v>
      </c>
      <c r="R14" s="39">
        <v>1</v>
      </c>
      <c r="S14" s="14"/>
      <c r="T14" s="14"/>
      <c r="U14" s="14"/>
      <c r="V14" s="14"/>
      <c r="W14" s="14"/>
    </row>
    <row r="15" spans="1:28" ht="18.75">
      <c r="A15" s="76">
        <v>6</v>
      </c>
      <c r="B15" s="79" t="s">
        <v>123</v>
      </c>
      <c r="C15" s="79" t="s">
        <v>126</v>
      </c>
      <c r="D15" s="79" t="s">
        <v>121</v>
      </c>
      <c r="E15" s="79" t="s">
        <v>122</v>
      </c>
      <c r="F15" s="80">
        <v>0</v>
      </c>
      <c r="G15" s="80">
        <v>0</v>
      </c>
      <c r="H15" s="80">
        <v>0</v>
      </c>
      <c r="I15" s="39">
        <v>1</v>
      </c>
      <c r="J15" s="77">
        <v>12.87</v>
      </c>
      <c r="K15" s="77">
        <v>0</v>
      </c>
      <c r="L15" s="78">
        <v>0</v>
      </c>
      <c r="M15" s="77">
        <v>0</v>
      </c>
      <c r="N15" s="39">
        <v>15</v>
      </c>
      <c r="O15" s="77">
        <v>0</v>
      </c>
      <c r="P15" s="78">
        <v>0</v>
      </c>
      <c r="Q15" s="39">
        <v>2</v>
      </c>
      <c r="R15" s="39">
        <v>1</v>
      </c>
      <c r="S15" s="14"/>
      <c r="T15" s="14"/>
      <c r="U15" s="14"/>
      <c r="V15" s="14"/>
      <c r="W15" s="14"/>
    </row>
    <row r="16" spans="1:28" ht="18.75">
      <c r="A16" s="76">
        <v>7</v>
      </c>
      <c r="B16" s="79" t="s">
        <v>123</v>
      </c>
      <c r="C16" s="79" t="s">
        <v>127</v>
      </c>
      <c r="D16" s="79" t="s">
        <v>121</v>
      </c>
      <c r="E16" s="79" t="s">
        <v>122</v>
      </c>
      <c r="F16" s="80">
        <v>0</v>
      </c>
      <c r="G16" s="80">
        <v>0</v>
      </c>
      <c r="H16" s="80">
        <v>0</v>
      </c>
      <c r="I16" s="39">
        <v>1</v>
      </c>
      <c r="J16" s="77">
        <v>2.2799999999999998</v>
      </c>
      <c r="K16" s="77">
        <v>0</v>
      </c>
      <c r="L16" s="78">
        <v>0</v>
      </c>
      <c r="M16" s="77">
        <v>0</v>
      </c>
      <c r="N16" s="39">
        <v>15</v>
      </c>
      <c r="O16" s="77">
        <v>0</v>
      </c>
      <c r="P16" s="78">
        <v>0</v>
      </c>
      <c r="Q16" s="39">
        <v>2</v>
      </c>
      <c r="R16" s="39">
        <v>1</v>
      </c>
      <c r="S16" s="111"/>
      <c r="T16" s="14"/>
      <c r="U16" s="14"/>
      <c r="V16" s="14"/>
      <c r="W16" s="14"/>
    </row>
    <row r="17" spans="1:28" ht="18.75">
      <c r="A17" s="76">
        <v>8</v>
      </c>
      <c r="B17" s="79" t="s">
        <v>123</v>
      </c>
      <c r="C17" s="79" t="s">
        <v>128</v>
      </c>
      <c r="D17" s="79" t="s">
        <v>121</v>
      </c>
      <c r="E17" s="79" t="s">
        <v>122</v>
      </c>
      <c r="F17" s="80">
        <v>0</v>
      </c>
      <c r="G17" s="80">
        <v>0</v>
      </c>
      <c r="H17" s="80">
        <v>0</v>
      </c>
      <c r="I17" s="39">
        <v>1</v>
      </c>
      <c r="J17" s="77">
        <v>8.14</v>
      </c>
      <c r="K17" s="77">
        <v>0</v>
      </c>
      <c r="L17" s="78">
        <v>0</v>
      </c>
      <c r="M17" s="77">
        <v>0</v>
      </c>
      <c r="N17" s="39">
        <v>15</v>
      </c>
      <c r="O17" s="77">
        <v>0</v>
      </c>
      <c r="P17" s="78">
        <v>0</v>
      </c>
      <c r="Q17" s="39">
        <v>2</v>
      </c>
      <c r="R17" s="39">
        <v>1</v>
      </c>
      <c r="S17" s="111"/>
      <c r="T17" s="14"/>
      <c r="U17" s="14"/>
      <c r="V17" s="14"/>
      <c r="W17" s="14"/>
      <c r="X17" s="11"/>
      <c r="Y17" s="11"/>
      <c r="Z17" s="11"/>
      <c r="AA17" s="11"/>
      <c r="AB17" s="11"/>
    </row>
    <row r="18" spans="1:28" ht="18.75">
      <c r="A18" s="76">
        <v>9</v>
      </c>
      <c r="B18" s="79" t="s">
        <v>129</v>
      </c>
      <c r="C18" s="79" t="s">
        <v>44</v>
      </c>
      <c r="D18" s="79" t="s">
        <v>121</v>
      </c>
      <c r="E18" s="79" t="s">
        <v>122</v>
      </c>
      <c r="F18" s="80">
        <v>5.2312061767199998</v>
      </c>
      <c r="G18" s="80">
        <v>5.2312061767199998</v>
      </c>
      <c r="H18" s="80">
        <v>0</v>
      </c>
      <c r="I18" s="39">
        <v>2</v>
      </c>
      <c r="J18" s="77">
        <v>5.23</v>
      </c>
      <c r="K18" s="77">
        <v>0</v>
      </c>
      <c r="L18" s="78">
        <v>0</v>
      </c>
      <c r="M18" s="77">
        <v>0</v>
      </c>
      <c r="N18" s="39">
        <v>20</v>
      </c>
      <c r="O18" s="77">
        <v>0</v>
      </c>
      <c r="P18" s="78">
        <v>0</v>
      </c>
      <c r="Q18" s="39">
        <v>0</v>
      </c>
      <c r="R18" s="39">
        <v>0</v>
      </c>
      <c r="S18" s="14"/>
      <c r="T18" s="14"/>
      <c r="U18" s="14"/>
      <c r="V18" s="14"/>
      <c r="W18" s="14"/>
      <c r="X18" s="11"/>
      <c r="Y18" s="11"/>
      <c r="Z18" s="11"/>
      <c r="AA18" s="11"/>
      <c r="AB18" s="11"/>
    </row>
    <row r="19" spans="1:28" ht="18.75">
      <c r="A19" s="76">
        <v>10</v>
      </c>
      <c r="B19" s="79" t="s">
        <v>130</v>
      </c>
      <c r="C19" s="79" t="s">
        <v>44</v>
      </c>
      <c r="D19" s="79" t="s">
        <v>121</v>
      </c>
      <c r="E19" s="79" t="s">
        <v>122</v>
      </c>
      <c r="F19" s="80">
        <v>39.4423528791</v>
      </c>
      <c r="G19" s="80">
        <v>39.4423528791</v>
      </c>
      <c r="H19" s="80">
        <v>0</v>
      </c>
      <c r="I19" s="39">
        <v>2</v>
      </c>
      <c r="J19" s="77">
        <v>39.44</v>
      </c>
      <c r="K19" s="77">
        <v>0</v>
      </c>
      <c r="L19" s="78">
        <v>0</v>
      </c>
      <c r="M19" s="77">
        <v>0</v>
      </c>
      <c r="N19" s="39">
        <v>15</v>
      </c>
      <c r="O19" s="77">
        <v>0</v>
      </c>
      <c r="P19" s="78">
        <v>0</v>
      </c>
      <c r="Q19" s="39">
        <v>0</v>
      </c>
      <c r="R19" s="39">
        <v>0</v>
      </c>
      <c r="S19" s="14"/>
      <c r="T19" s="14"/>
      <c r="U19" s="14"/>
      <c r="V19" s="14"/>
      <c r="W19" s="14"/>
      <c r="X19" s="11"/>
      <c r="Y19" s="11"/>
      <c r="Z19" s="11"/>
      <c r="AA19" s="11"/>
      <c r="AB19" s="11"/>
    </row>
    <row r="20" spans="1:28" ht="18.75">
      <c r="A20" s="76">
        <v>11</v>
      </c>
      <c r="B20" s="79" t="s">
        <v>131</v>
      </c>
      <c r="C20" s="79" t="s">
        <v>44</v>
      </c>
      <c r="D20" s="79" t="s">
        <v>121</v>
      </c>
      <c r="E20" s="79" t="s">
        <v>122</v>
      </c>
      <c r="F20" s="80">
        <v>10.4201159072</v>
      </c>
      <c r="G20" s="80">
        <v>10.4201159072</v>
      </c>
      <c r="H20" s="80">
        <v>0</v>
      </c>
      <c r="I20" s="39">
        <v>2</v>
      </c>
      <c r="J20" s="77">
        <v>10.42</v>
      </c>
      <c r="K20" s="77">
        <v>4</v>
      </c>
      <c r="L20" s="78">
        <v>0</v>
      </c>
      <c r="M20" s="77">
        <v>0</v>
      </c>
      <c r="N20" s="39">
        <v>0</v>
      </c>
      <c r="O20" s="77">
        <v>0</v>
      </c>
      <c r="P20" s="78">
        <v>0</v>
      </c>
      <c r="Q20" s="39">
        <v>0</v>
      </c>
      <c r="R20" s="39">
        <v>0</v>
      </c>
      <c r="S20" s="14"/>
      <c r="T20" s="14"/>
      <c r="U20" s="14"/>
      <c r="V20" s="14"/>
      <c r="W20" s="14"/>
      <c r="X20" s="11"/>
      <c r="Y20" s="11"/>
      <c r="Z20" s="11"/>
      <c r="AA20" s="11"/>
      <c r="AB20" s="11"/>
    </row>
    <row r="21" spans="1:28" ht="18.75">
      <c r="A21" s="76">
        <v>12</v>
      </c>
      <c r="B21" s="79" t="s">
        <v>132</v>
      </c>
      <c r="C21" s="79" t="s">
        <v>44</v>
      </c>
      <c r="D21" s="79" t="s">
        <v>121</v>
      </c>
      <c r="E21" s="79" t="s">
        <v>122</v>
      </c>
      <c r="F21" s="80">
        <v>10.519931964685199</v>
      </c>
      <c r="G21" s="80">
        <v>1.92216028021</v>
      </c>
      <c r="H21" s="80">
        <v>8.5977716844751999</v>
      </c>
      <c r="I21" s="39">
        <v>2</v>
      </c>
      <c r="J21" s="77">
        <v>0</v>
      </c>
      <c r="K21" s="77">
        <v>10.52</v>
      </c>
      <c r="L21" s="78">
        <v>0</v>
      </c>
      <c r="M21" s="77">
        <v>0</v>
      </c>
      <c r="N21" s="39">
        <v>20</v>
      </c>
      <c r="O21" s="77">
        <v>0</v>
      </c>
      <c r="P21" s="78">
        <v>0</v>
      </c>
      <c r="Q21" s="39">
        <v>0</v>
      </c>
      <c r="R21" s="39">
        <v>0</v>
      </c>
      <c r="S21" s="14"/>
      <c r="T21" s="14"/>
      <c r="U21" s="14"/>
      <c r="V21" s="14"/>
      <c r="W21" s="14"/>
      <c r="X21" s="11"/>
      <c r="Y21" s="11"/>
      <c r="Z21" s="11"/>
      <c r="AA21" s="11"/>
      <c r="AB21" s="11"/>
    </row>
    <row r="22" spans="1:28" ht="18.75">
      <c r="A22" s="76">
        <v>13</v>
      </c>
      <c r="B22" s="79" t="s">
        <v>132</v>
      </c>
      <c r="C22" s="93" t="s">
        <v>124</v>
      </c>
      <c r="D22" s="79" t="s">
        <v>121</v>
      </c>
      <c r="E22" s="79" t="s">
        <v>122</v>
      </c>
      <c r="F22" s="80">
        <v>0</v>
      </c>
      <c r="G22" s="80">
        <v>0</v>
      </c>
      <c r="H22" s="80">
        <v>0</v>
      </c>
      <c r="I22" s="39">
        <v>2</v>
      </c>
      <c r="J22" s="77">
        <v>0</v>
      </c>
      <c r="K22" s="77">
        <v>8.6</v>
      </c>
      <c r="L22" s="78">
        <v>0</v>
      </c>
      <c r="M22" s="77">
        <v>0</v>
      </c>
      <c r="N22" s="39">
        <v>20</v>
      </c>
      <c r="O22" s="77">
        <v>0</v>
      </c>
      <c r="P22" s="78">
        <v>0</v>
      </c>
      <c r="Q22" s="39">
        <v>0</v>
      </c>
      <c r="R22" s="39">
        <v>0</v>
      </c>
      <c r="S22" s="111"/>
      <c r="T22" s="14"/>
      <c r="U22" s="14"/>
      <c r="V22" s="14"/>
      <c r="W22" s="14"/>
      <c r="X22" s="11"/>
      <c r="Y22" s="11"/>
      <c r="Z22" s="11"/>
      <c r="AA22" s="11"/>
      <c r="AB22" s="11"/>
    </row>
    <row r="23" spans="1:28" ht="18.75">
      <c r="A23" s="76">
        <v>14</v>
      </c>
      <c r="B23" s="79" t="s">
        <v>133</v>
      </c>
      <c r="C23" s="79" t="s">
        <v>44</v>
      </c>
      <c r="D23" s="79" t="s">
        <v>121</v>
      </c>
      <c r="E23" s="79" t="s">
        <v>122</v>
      </c>
      <c r="F23" s="80">
        <v>8.4963148484400008</v>
      </c>
      <c r="G23" s="80">
        <v>8.4963148484400008</v>
      </c>
      <c r="H23" s="80">
        <v>0</v>
      </c>
      <c r="I23" s="39">
        <v>2</v>
      </c>
      <c r="J23" s="77">
        <v>8.5</v>
      </c>
      <c r="K23" s="77">
        <v>0</v>
      </c>
      <c r="L23" s="78">
        <v>0</v>
      </c>
      <c r="M23" s="77">
        <v>0</v>
      </c>
      <c r="N23" s="39">
        <v>20</v>
      </c>
      <c r="O23" s="77">
        <v>0</v>
      </c>
      <c r="P23" s="78">
        <v>0</v>
      </c>
      <c r="Q23" s="39">
        <v>0</v>
      </c>
      <c r="R23" s="39">
        <v>0</v>
      </c>
      <c r="S23" s="111"/>
      <c r="T23" s="14"/>
      <c r="U23" s="14"/>
      <c r="V23" s="14"/>
      <c r="W23" s="14"/>
      <c r="X23" s="11"/>
      <c r="Y23" s="11"/>
      <c r="Z23" s="11"/>
      <c r="AA23" s="11"/>
      <c r="AB23" s="11"/>
    </row>
    <row r="24" spans="1:28" ht="18.75">
      <c r="A24" s="76">
        <v>15</v>
      </c>
      <c r="B24" s="79" t="s">
        <v>134</v>
      </c>
      <c r="C24" s="79" t="s">
        <v>44</v>
      </c>
      <c r="D24" s="79" t="s">
        <v>121</v>
      </c>
      <c r="E24" s="79" t="s">
        <v>122</v>
      </c>
      <c r="F24" s="80">
        <v>5.5875610425244702</v>
      </c>
      <c r="G24" s="80">
        <v>2.3410853231000002</v>
      </c>
      <c r="H24" s="80">
        <v>3.24647571942447</v>
      </c>
      <c r="I24" s="39">
        <v>2</v>
      </c>
      <c r="J24" s="77">
        <v>5.59</v>
      </c>
      <c r="K24" s="77">
        <v>0</v>
      </c>
      <c r="L24" s="78">
        <v>0</v>
      </c>
      <c r="M24" s="77">
        <v>0</v>
      </c>
      <c r="N24" s="39">
        <v>20</v>
      </c>
      <c r="O24" s="77">
        <v>0</v>
      </c>
      <c r="P24" s="78">
        <v>0</v>
      </c>
      <c r="Q24" s="39">
        <v>0</v>
      </c>
      <c r="R24" s="39">
        <v>0</v>
      </c>
      <c r="S24" s="14"/>
      <c r="T24" s="14"/>
      <c r="U24" s="14"/>
      <c r="V24" s="14"/>
      <c r="W24" s="14"/>
      <c r="X24" s="11"/>
      <c r="Y24" s="11"/>
      <c r="Z24" s="11"/>
      <c r="AA24" s="11"/>
      <c r="AB24" s="11"/>
    </row>
    <row r="25" spans="1:28" ht="18.75">
      <c r="A25" s="76">
        <v>16</v>
      </c>
      <c r="B25" s="79" t="s">
        <v>134</v>
      </c>
      <c r="C25" s="93" t="s">
        <v>124</v>
      </c>
      <c r="D25" s="79" t="s">
        <v>121</v>
      </c>
      <c r="E25" s="79" t="s">
        <v>122</v>
      </c>
      <c r="F25" s="80">
        <v>0</v>
      </c>
      <c r="G25" s="80">
        <v>0</v>
      </c>
      <c r="H25" s="80">
        <v>0</v>
      </c>
      <c r="I25" s="39">
        <v>2</v>
      </c>
      <c r="J25" s="77">
        <v>0</v>
      </c>
      <c r="K25" s="77">
        <v>3</v>
      </c>
      <c r="L25" s="78">
        <v>0</v>
      </c>
      <c r="M25" s="77">
        <v>0</v>
      </c>
      <c r="N25" s="39">
        <v>20</v>
      </c>
      <c r="O25" s="77">
        <v>0</v>
      </c>
      <c r="P25" s="78">
        <v>0</v>
      </c>
      <c r="Q25" s="39">
        <v>0</v>
      </c>
      <c r="R25" s="39">
        <v>0</v>
      </c>
      <c r="S25" s="14"/>
      <c r="T25" s="14"/>
      <c r="U25" s="14"/>
      <c r="V25" s="14"/>
      <c r="W25" s="14"/>
      <c r="X25" s="11"/>
      <c r="Y25" s="11"/>
      <c r="Z25" s="11"/>
      <c r="AA25" s="11"/>
      <c r="AB25" s="11"/>
    </row>
    <row r="26" spans="1:28" ht="18.75">
      <c r="A26" s="76">
        <v>17</v>
      </c>
      <c r="B26" s="79" t="s">
        <v>135</v>
      </c>
      <c r="C26" s="79" t="s">
        <v>44</v>
      </c>
      <c r="D26" s="79" t="s">
        <v>121</v>
      </c>
      <c r="E26" s="79" t="s">
        <v>122</v>
      </c>
      <c r="F26" s="80">
        <v>34.267663585199998</v>
      </c>
      <c r="G26" s="80">
        <v>16.1346030236</v>
      </c>
      <c r="H26" s="80">
        <v>18.133060561600001</v>
      </c>
      <c r="I26" s="39">
        <v>1</v>
      </c>
      <c r="J26" s="77">
        <v>34.270000000000003</v>
      </c>
      <c r="K26" s="77">
        <v>0</v>
      </c>
      <c r="L26" s="78">
        <v>0</v>
      </c>
      <c r="M26" s="77">
        <v>0</v>
      </c>
      <c r="N26" s="39">
        <v>20</v>
      </c>
      <c r="O26" s="77">
        <v>0</v>
      </c>
      <c r="P26" s="78">
        <v>0</v>
      </c>
      <c r="Q26" s="39">
        <v>2</v>
      </c>
      <c r="R26" s="39">
        <v>1</v>
      </c>
      <c r="S26" s="14"/>
      <c r="T26" s="14"/>
      <c r="U26" s="14"/>
      <c r="V26" s="14"/>
      <c r="W26" s="14"/>
    </row>
    <row r="27" spans="1:28" ht="18.75">
      <c r="A27" s="76">
        <v>18</v>
      </c>
      <c r="B27" s="79" t="s">
        <v>135</v>
      </c>
      <c r="C27" s="93" t="s">
        <v>124</v>
      </c>
      <c r="D27" s="79" t="s">
        <v>121</v>
      </c>
      <c r="E27" s="79" t="s">
        <v>122</v>
      </c>
      <c r="F27" s="80">
        <v>0</v>
      </c>
      <c r="G27" s="80">
        <v>0</v>
      </c>
      <c r="H27" s="80">
        <v>0</v>
      </c>
      <c r="I27" s="39">
        <v>1</v>
      </c>
      <c r="J27" s="77">
        <v>0</v>
      </c>
      <c r="K27" s="77">
        <v>18.13</v>
      </c>
      <c r="L27" s="78">
        <v>0</v>
      </c>
      <c r="M27" s="77">
        <v>0</v>
      </c>
      <c r="N27" s="39">
        <v>20</v>
      </c>
      <c r="O27" s="77">
        <v>0</v>
      </c>
      <c r="P27" s="78">
        <v>0</v>
      </c>
      <c r="Q27" s="39">
        <v>0</v>
      </c>
      <c r="R27" s="39">
        <v>0</v>
      </c>
      <c r="S27" s="14"/>
      <c r="T27" s="14"/>
      <c r="U27" s="14"/>
      <c r="V27" s="14"/>
      <c r="W27" s="14"/>
    </row>
    <row r="28" spans="1:28" ht="18.75">
      <c r="A28" s="76">
        <v>19</v>
      </c>
      <c r="B28" s="79" t="s">
        <v>136</v>
      </c>
      <c r="C28" s="79" t="s">
        <v>44</v>
      </c>
      <c r="D28" s="79" t="s">
        <v>121</v>
      </c>
      <c r="E28" s="79" t="s">
        <v>122</v>
      </c>
      <c r="F28" s="80">
        <v>7.2956842362499996</v>
      </c>
      <c r="G28" s="80">
        <v>7.2956842362499996</v>
      </c>
      <c r="H28" s="80">
        <v>0</v>
      </c>
      <c r="I28" s="39">
        <v>2</v>
      </c>
      <c r="J28" s="77">
        <v>0</v>
      </c>
      <c r="K28" s="77">
        <v>7.3</v>
      </c>
      <c r="L28" s="78">
        <v>0</v>
      </c>
      <c r="M28" s="77">
        <v>0</v>
      </c>
      <c r="N28" s="39">
        <v>0</v>
      </c>
      <c r="O28" s="77">
        <v>0</v>
      </c>
      <c r="P28" s="78">
        <v>0</v>
      </c>
      <c r="Q28" s="39">
        <v>0</v>
      </c>
      <c r="R28" s="39">
        <v>0</v>
      </c>
      <c r="S28" s="14"/>
      <c r="T28" s="14"/>
      <c r="U28" s="14"/>
      <c r="V28" s="14"/>
      <c r="W28" s="14"/>
    </row>
    <row r="29" spans="1:28" ht="18.75">
      <c r="A29" s="76">
        <v>20</v>
      </c>
      <c r="B29" s="79" t="s">
        <v>137</v>
      </c>
      <c r="C29" s="79" t="s">
        <v>44</v>
      </c>
      <c r="D29" s="79" t="s">
        <v>121</v>
      </c>
      <c r="E29" s="79" t="s">
        <v>122</v>
      </c>
      <c r="F29" s="80">
        <v>5.2312852984499996</v>
      </c>
      <c r="G29" s="80">
        <v>5.2312852984499996</v>
      </c>
      <c r="H29" s="80">
        <v>0</v>
      </c>
      <c r="I29" s="39">
        <v>2</v>
      </c>
      <c r="J29" s="77">
        <v>0</v>
      </c>
      <c r="K29" s="77">
        <v>5.23</v>
      </c>
      <c r="L29" s="78">
        <v>0</v>
      </c>
      <c r="M29" s="77">
        <v>0</v>
      </c>
      <c r="N29" s="39">
        <v>0</v>
      </c>
      <c r="O29" s="77">
        <v>0</v>
      </c>
      <c r="P29" s="78">
        <v>0</v>
      </c>
      <c r="Q29" s="39">
        <v>0</v>
      </c>
      <c r="R29" s="39">
        <v>0</v>
      </c>
      <c r="S29" s="14"/>
      <c r="T29" s="14"/>
      <c r="U29" s="14"/>
      <c r="V29" s="14"/>
      <c r="W29" s="14"/>
    </row>
    <row r="30" spans="1:28" ht="18.75">
      <c r="A30" s="76">
        <v>21</v>
      </c>
      <c r="B30" s="79" t="s">
        <v>138</v>
      </c>
      <c r="C30" s="79" t="s">
        <v>44</v>
      </c>
      <c r="D30" s="79" t="s">
        <v>121</v>
      </c>
      <c r="E30" s="79" t="s">
        <v>122</v>
      </c>
      <c r="F30" s="80">
        <v>6.5101225710600001</v>
      </c>
      <c r="G30" s="80">
        <v>6.5101225710600001</v>
      </c>
      <c r="H30" s="80">
        <v>0</v>
      </c>
      <c r="I30" s="39">
        <v>1</v>
      </c>
      <c r="J30" s="77">
        <v>0</v>
      </c>
      <c r="K30" s="77">
        <v>6.51</v>
      </c>
      <c r="L30" s="78">
        <v>0</v>
      </c>
      <c r="M30" s="77">
        <v>0</v>
      </c>
      <c r="N30" s="39">
        <v>8</v>
      </c>
      <c r="O30" s="77">
        <v>0</v>
      </c>
      <c r="P30" s="78">
        <v>0</v>
      </c>
      <c r="Q30" s="39">
        <v>0</v>
      </c>
      <c r="R30" s="39">
        <v>0</v>
      </c>
      <c r="S30" s="14"/>
      <c r="T30" s="14"/>
      <c r="U30" s="14"/>
      <c r="V30" s="14"/>
      <c r="W30" s="14"/>
    </row>
  </sheetData>
  <mergeCells count="28">
    <mergeCell ref="R6:R8"/>
    <mergeCell ref="A1:W1"/>
    <mergeCell ref="A2:D4"/>
    <mergeCell ref="E2:I4"/>
    <mergeCell ref="A6:A8"/>
    <mergeCell ref="B6:B8"/>
    <mergeCell ref="C6:C8"/>
    <mergeCell ref="D6:D8"/>
    <mergeCell ref="E6:E8"/>
    <mergeCell ref="F6:H6"/>
    <mergeCell ref="I6:I8"/>
    <mergeCell ref="T7:U7"/>
    <mergeCell ref="A9:E9"/>
    <mergeCell ref="S6:U6"/>
    <mergeCell ref="V6:V8"/>
    <mergeCell ref="W6:W8"/>
    <mergeCell ref="F7:F8"/>
    <mergeCell ref="G7:H7"/>
    <mergeCell ref="J7:J8"/>
    <mergeCell ref="K7:K8"/>
    <mergeCell ref="L7:L8"/>
    <mergeCell ref="M7:M8"/>
    <mergeCell ref="S7:S8"/>
    <mergeCell ref="J6:M6"/>
    <mergeCell ref="N6:N8"/>
    <mergeCell ref="O6:O8"/>
    <mergeCell ref="P6:P8"/>
    <mergeCell ref="Q6:Q8"/>
  </mergeCells>
  <dataValidations count="5">
    <dataValidation type="whole" allowBlank="1" showInputMessage="1" showErrorMessage="1" error="กรอกเฉพาะ 0 1 2 3 9" sqref="I5:I8 I10:I1048576">
      <formula1>0</formula1>
      <formula2>9</formula2>
    </dataValidation>
    <dataValidation type="whole" allowBlank="1" showInputMessage="1" showErrorMessage="1" error="กรอกเฉพาะจำนวนเต็ม" sqref="N6:N8 N10:N1048576">
      <formula1>0</formula1>
      <formula2>100</formula2>
    </dataValidation>
    <dataValidation type="whole" allowBlank="1" showInputMessage="1" showErrorMessage="1" error="กรอกเฉพาะ 0 1 2" sqref="Q6:Q8 Q10:Q1048576">
      <formula1>0</formula1>
      <formula2>2</formula2>
    </dataValidation>
    <dataValidation type="whole" allowBlank="1" showInputMessage="1" showErrorMessage="1" error="กรอกเฉพาะ 0 1 2 3" sqref="R6:R8 R10:R1048576">
      <formula1>0</formula1>
      <formula2>3</formula2>
    </dataValidation>
    <dataValidation type="textLength" operator="equal" allowBlank="1" showInputMessage="1" showErrorMessage="1" error="กรอกรหัสผิดพลาด" sqref="B10:B30">
      <formula1>9</formula1>
    </dataValidation>
  </dataValidations>
  <printOptions horizontalCentered="1"/>
  <pageMargins left="7.874015748031496E-2" right="7.874015748031496E-2" top="0.39370078740157483" bottom="0.19685039370078741" header="0.31496062992125984" footer="0.31496062992125984"/>
  <pageSetup paperSize="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5</vt:i4>
      </vt:variant>
      <vt:variant>
        <vt:lpstr>ช่วงที่มีชื่อ</vt:lpstr>
      </vt:variant>
      <vt:variant>
        <vt:i4>4</vt:i4>
      </vt:variant>
    </vt:vector>
  </HeadingPairs>
  <TitlesOfParts>
    <vt:vector size="9" baseType="lpstr">
      <vt:lpstr>คำอธิบายใต้ตาราง</vt:lpstr>
      <vt:lpstr>มาตรา 22 25</vt:lpstr>
      <vt:lpstr>ตัดฟัน</vt:lpstr>
      <vt:lpstr>การจัดการไม้ยางพารา</vt:lpstr>
      <vt:lpstr>การสำรวจผู้ดำเนินการ</vt:lpstr>
      <vt:lpstr>การจัดการไม้ยางพารา!Print_Titles</vt:lpstr>
      <vt:lpstr>การสำรวจผู้ดำเนินการ!Print_Titles</vt:lpstr>
      <vt:lpstr>ตัดฟัน!Print_Titles</vt:lpstr>
      <vt:lpstr>'มาตรา 22 25'!Print_Titles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Orawan Phadungkiet</dc:creator>
  <cp:lastModifiedBy>warissara</cp:lastModifiedBy>
  <cp:lastPrinted>2015-06-02T05:36:56Z</cp:lastPrinted>
  <dcterms:created xsi:type="dcterms:W3CDTF">2015-04-23T11:57:55Z</dcterms:created>
  <dcterms:modified xsi:type="dcterms:W3CDTF">2015-09-24T02:48:10Z</dcterms:modified>
</cp:coreProperties>
</file>