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65" yWindow="60" windowWidth="20730" windowHeight="925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  <sheet name="Sheet3" sheetId="16" r:id="rId6"/>
  </sheets>
  <externalReferences>
    <externalReference r:id="rId7"/>
  </externalReferences>
  <definedNames>
    <definedName name="_xlnm.Print_Titles" localSheetId="3">การจัดการไม้ยางพารา!$1:$8</definedName>
    <definedName name="_xlnm.Print_Titles" localSheetId="4">การสำรวจผู้ดำเนินการ!$1:$10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25725"/>
</workbook>
</file>

<file path=xl/calcChain.xml><?xml version="1.0" encoding="utf-8"?>
<calcChain xmlns="http://schemas.openxmlformats.org/spreadsheetml/2006/main">
  <c r="U9" i="10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T9"/>
  <c r="AZ9" s="1"/>
  <c r="U9" i="1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T9"/>
  <c r="AV9" s="1"/>
  <c r="P9" i="11" l="1"/>
  <c r="P9" i="1"/>
  <c r="S2" l="1"/>
  <c r="O9" i="13" l="1"/>
  <c r="M9"/>
  <c r="K9"/>
  <c r="J9"/>
  <c r="H9"/>
  <c r="G9"/>
  <c r="F9"/>
  <c r="AU9" i="11"/>
  <c r="AT9"/>
  <c r="AS9"/>
  <c r="AQ9"/>
  <c r="AM9"/>
  <c r="AL9"/>
  <c r="AK9"/>
  <c r="AI9"/>
  <c r="AE9"/>
  <c r="AD9"/>
  <c r="AC9"/>
  <c r="AB9"/>
  <c r="AA9"/>
  <c r="Z9"/>
  <c r="Y9"/>
  <c r="X9"/>
  <c r="W9"/>
  <c r="V9"/>
  <c r="U9"/>
  <c r="T9"/>
  <c r="N9"/>
  <c r="M9"/>
  <c r="L9"/>
  <c r="K9"/>
  <c r="I9"/>
  <c r="H9"/>
  <c r="G9" s="1"/>
  <c r="P9" i="10"/>
  <c r="N9"/>
  <c r="M9"/>
  <c r="L9"/>
  <c r="K9"/>
  <c r="I9"/>
  <c r="H9"/>
  <c r="G9" l="1"/>
  <c r="Y2" i="1"/>
  <c r="W2"/>
  <c r="U2"/>
  <c r="S5"/>
  <c r="S4"/>
  <c r="S3"/>
  <c r="P5" l="1"/>
  <c r="P4"/>
  <c r="P3"/>
  <c r="P2"/>
  <c r="N9" l="1"/>
  <c r="M9"/>
  <c r="L9"/>
  <c r="K9"/>
  <c r="I9"/>
  <c r="G9" s="1"/>
  <c r="H9"/>
  <c r="Z9" i="16" l="1"/>
  <c r="AB4"/>
  <c r="Z4"/>
  <c r="X12"/>
  <c r="S7"/>
  <c r="K12"/>
  <c r="F180"/>
  <c r="A47"/>
  <c r="L5" i="1" l="1"/>
  <c r="AH9" i="11"/>
  <c r="AF9"/>
  <c r="AJ9"/>
  <c r="AG9"/>
  <c r="AR9"/>
  <c r="AN9"/>
  <c r="AP9"/>
  <c r="AO9"/>
</calcChain>
</file>

<file path=xl/sharedStrings.xml><?xml version="1.0" encoding="utf-8"?>
<sst xmlns="http://schemas.openxmlformats.org/spreadsheetml/2006/main" count="6109" uniqueCount="631">
  <si>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</si>
  <si>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</si>
  <si>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</si>
  <si>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</si>
  <si>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</si>
  <si>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</si>
  <si>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</si>
  <si>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</si>
  <si>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</si>
  <si>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</si>
  <si>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</si>
  <si>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</si>
  <si>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</si>
  <si>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</si>
  <si>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</si>
  <si>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</si>
  <si>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</si>
  <si>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</si>
  <si>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</si>
  <si>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</si>
  <si>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</si>
  <si>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</si>
  <si>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</si>
  <si>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</si>
  <si>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</si>
  <si>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</si>
  <si>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</si>
  <si>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</si>
  <si>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</si>
  <si>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</si>
  <si>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</si>
  <si>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</si>
  <si>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</si>
  <si>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</si>
  <si>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</si>
  <si>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</si>
  <si>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</si>
  <si>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</si>
  <si>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</si>
  <si>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</si>
  <si>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</si>
  <si>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</si>
  <si>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</si>
  <si>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</si>
  <si>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</si>
  <si>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</si>
  <si>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</si>
  <si>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</si>
  <si>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</si>
  <si>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</si>
  <si>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</si>
  <si>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</si>
  <si>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</si>
  <si>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</si>
  <si>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</si>
  <si>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</si>
  <si>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</si>
  <si>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</si>
  <si>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</si>
  <si>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</si>
  <si>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</si>
  <si>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</si>
  <si>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</si>
  <si>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</si>
  <si>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</si>
  <si>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</si>
  <si>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</si>
  <si>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</si>
  <si>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</si>
  <si>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</si>
  <si>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</si>
  <si>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</si>
  <si>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</si>
  <si>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</si>
  <si>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</si>
  <si>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</si>
  <si>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</si>
  <si>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</si>
  <si>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</si>
  <si>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</si>
  <si>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</si>
  <si>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</si>
  <si>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</si>
  <si>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</si>
  <si>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</si>
  <si>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</si>
  <si>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</si>
  <si>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</si>
  <si>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</si>
  <si>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</si>
  <si>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</si>
  <si>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</si>
  <si>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</si>
  <si>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</si>
  <si>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</si>
  <si>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</si>
  <si>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</si>
  <si>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</si>
  <si>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</si>
  <si>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</si>
  <si>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</si>
  <si>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</si>
  <si>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</si>
  <si>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</si>
  <si>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</si>
  <si>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</si>
  <si>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</si>
  <si>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</si>
  <si>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</si>
  <si>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</si>
  <si>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</si>
  <si>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</si>
  <si>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</si>
  <si>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</si>
  <si>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</si>
  <si>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</si>
  <si>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</si>
  <si>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แผนการปฏิบัติการพื้นที่ปลูกยางพาราในพื้นที่ป่าอนุรักษ์ (ดำเนินการตามมาตรา 22/25)</t>
  </si>
  <si>
    <t>แผนการปฏิบัติการพื้นที่ปลูกยางพาราในพื้นที่ป่าอนุรักษ์ (การตัดฟันไม้ยางพารา)</t>
  </si>
  <si>
    <t>04A</t>
  </si>
  <si>
    <t>0001</t>
  </si>
  <si>
    <t>0002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</si>
  <si>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</si>
  <si>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</si>
  <si>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0003</t>
  </si>
  <si>
    <t>ส.ป.ก.4-01 ข.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</si>
  <si>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</si>
  <si>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</si>
  <si>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</si>
  <si>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</si>
  <si>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</si>
  <si>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</si>
  <si>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</si>
  <si>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</si>
  <si>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</si>
  <si>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</si>
  <si>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</si>
  <si>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</si>
  <si>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</si>
  <si>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</si>
  <si>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</si>
  <si>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</si>
  <si>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</si>
  <si>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</si>
  <si>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</si>
  <si>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</si>
  <si>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น.ส.3 ก.</t>
  </si>
  <si>
    <t>น.ส.4 จ.</t>
  </si>
  <si>
    <t>-</t>
  </si>
  <si>
    <t>0004</t>
  </si>
  <si>
    <t>7</t>
  </si>
  <si>
    <t>20</t>
  </si>
  <si>
    <t>17</t>
  </si>
  <si>
    <t>16</t>
  </si>
  <si>
    <t>175</t>
  </si>
  <si>
    <t>176</t>
  </si>
  <si>
    <t>15</t>
  </si>
  <si>
    <t>18</t>
  </si>
  <si>
    <t>5</t>
  </si>
  <si>
    <t>19</t>
  </si>
  <si>
    <t>22</t>
  </si>
  <si>
    <t>21</t>
  </si>
  <si>
    <t>9</t>
  </si>
  <si>
    <t>6</t>
  </si>
  <si>
    <t>ยางพารา</t>
  </si>
  <si>
    <t xml:space="preserve">อื่นๆ </t>
  </si>
  <si>
    <t>ป่า</t>
  </si>
  <si>
    <t>นอกเขต</t>
  </si>
  <si>
    <t>ยางพาราไม่มีเอกสาร</t>
  </si>
  <si>
    <t>ยางพารา 30 มิ.ย.</t>
  </si>
  <si>
    <t>เอกสารสิทธิ์อื่นๆ</t>
  </si>
  <si>
    <t>สูตรนับจำนวนแปลงยาง</t>
  </si>
  <si>
    <t>สูตรนับจำนวนแปลงปาล์ม</t>
  </si>
  <si>
    <t>สูตรนับจำนวนแปลงป่า</t>
  </si>
  <si>
    <t>สูตรนับจำนวนแปลงนอกเขต</t>
  </si>
  <si>
    <t>R20470007</t>
  </si>
  <si>
    <t>จ.ระนอง</t>
  </si>
  <si>
    <t>R20470010</t>
  </si>
  <si>
    <t>R20470011</t>
  </si>
  <si>
    <t>R20470013</t>
  </si>
  <si>
    <t>R20470015</t>
  </si>
  <si>
    <t>R20470016</t>
  </si>
  <si>
    <t>R20470018</t>
  </si>
  <si>
    <t>R20470021</t>
  </si>
  <si>
    <t>R20470022</t>
  </si>
  <si>
    <t>R20470026</t>
  </si>
  <si>
    <t>R20470029</t>
  </si>
  <si>
    <t>R20470037</t>
  </si>
  <si>
    <t>R20470039</t>
  </si>
  <si>
    <t>R20470041</t>
  </si>
  <si>
    <t>R20470043</t>
  </si>
  <si>
    <t>R20470044</t>
  </si>
  <si>
    <t>R20470046</t>
  </si>
  <si>
    <t>R20470047</t>
  </si>
  <si>
    <t>R20470048</t>
  </si>
  <si>
    <t>R20470049</t>
  </si>
  <si>
    <t>R20470050</t>
  </si>
  <si>
    <t>R20470051</t>
  </si>
  <si>
    <t>R20470052</t>
  </si>
  <si>
    <t>R20470053</t>
  </si>
  <si>
    <t>R20470055</t>
  </si>
  <si>
    <t>R20470056</t>
  </si>
  <si>
    <t>R20470058</t>
  </si>
  <si>
    <t>R20470059</t>
  </si>
  <si>
    <t>R20470062</t>
  </si>
  <si>
    <t>R20470063</t>
  </si>
  <si>
    <t>R20470064</t>
  </si>
  <si>
    <t>R20470065</t>
  </si>
  <si>
    <t>R20470066</t>
  </si>
  <si>
    <t>R20470067</t>
  </si>
  <si>
    <t>R20470069</t>
  </si>
  <si>
    <t>R20470073</t>
  </si>
  <si>
    <t>R20470074</t>
  </si>
  <si>
    <t>R20470076</t>
  </si>
  <si>
    <t>R20470078</t>
  </si>
  <si>
    <t>R20470082</t>
  </si>
  <si>
    <t>R20470083</t>
  </si>
  <si>
    <t>R20470084</t>
  </si>
  <si>
    <t>R20470086</t>
  </si>
  <si>
    <t>R20470087</t>
  </si>
  <si>
    <t>R20470090</t>
  </si>
  <si>
    <t>R20470092</t>
  </si>
  <si>
    <t>R20470094</t>
  </si>
  <si>
    <t>R20470095</t>
  </si>
  <si>
    <t>R20470096</t>
  </si>
  <si>
    <t>R20470097</t>
  </si>
  <si>
    <t>1</t>
  </si>
  <si>
    <t>R20470098</t>
  </si>
  <si>
    <t>จ.ชุมพร</t>
  </si>
  <si>
    <t>R20470100</t>
  </si>
  <si>
    <t>R20470101</t>
  </si>
  <si>
    <t>R20470104</t>
  </si>
  <si>
    <t>R20470105</t>
  </si>
  <si>
    <t>R20470107</t>
  </si>
  <si>
    <t>2</t>
  </si>
  <si>
    <t>R20470108</t>
  </si>
  <si>
    <t>R20470109</t>
  </si>
  <si>
    <t>R20470110</t>
  </si>
  <si>
    <t>3</t>
  </si>
  <si>
    <t>R20470111</t>
  </si>
  <si>
    <t>4</t>
  </si>
  <si>
    <t>R20470113</t>
  </si>
  <si>
    <t>R20470114</t>
  </si>
  <si>
    <t>R20470115</t>
  </si>
  <si>
    <t>R20470116</t>
  </si>
  <si>
    <t>R20470119</t>
  </si>
  <si>
    <t>R20470120</t>
  </si>
  <si>
    <t>R20470121</t>
  </si>
  <si>
    <t>R20470123</t>
  </si>
  <si>
    <t>R20470124</t>
  </si>
  <si>
    <t>R20470127</t>
  </si>
  <si>
    <t>R20470130</t>
  </si>
  <si>
    <t>R20470132</t>
  </si>
  <si>
    <t>R20470133</t>
  </si>
  <si>
    <t>8</t>
  </si>
  <si>
    <t>R20470136</t>
  </si>
  <si>
    <t>R20470138</t>
  </si>
  <si>
    <t>10</t>
  </si>
  <si>
    <t>R20470143</t>
  </si>
  <si>
    <t>R20470150</t>
  </si>
  <si>
    <t>11</t>
  </si>
  <si>
    <t>R20470151</t>
  </si>
  <si>
    <t>12</t>
  </si>
  <si>
    <t>R20470152</t>
  </si>
  <si>
    <t>13</t>
  </si>
  <si>
    <t>R20470153</t>
  </si>
  <si>
    <t>14</t>
  </si>
  <si>
    <t>R20470154</t>
  </si>
  <si>
    <t>R20470155</t>
  </si>
  <si>
    <t>R20470156</t>
  </si>
  <si>
    <t>R20470158</t>
  </si>
  <si>
    <t>R20470164</t>
  </si>
  <si>
    <t>R20470175</t>
  </si>
  <si>
    <t>R20470176</t>
  </si>
  <si>
    <t>R20470184</t>
  </si>
  <si>
    <t>R20470187</t>
  </si>
  <si>
    <t>R20470190</t>
  </si>
  <si>
    <t>R20470194</t>
  </si>
  <si>
    <t>R20470195</t>
  </si>
  <si>
    <t>23</t>
  </si>
  <si>
    <t>R20470199</t>
  </si>
  <si>
    <t>24</t>
  </si>
  <si>
    <t>R20470200</t>
  </si>
  <si>
    <t>25</t>
  </si>
  <si>
    <t>R20470202</t>
  </si>
  <si>
    <t>26</t>
  </si>
  <si>
    <t>R20470203</t>
  </si>
  <si>
    <t>27</t>
  </si>
  <si>
    <t>R20470206</t>
  </si>
  <si>
    <t>28</t>
  </si>
  <si>
    <t>R20470210</t>
  </si>
  <si>
    <t>29</t>
  </si>
  <si>
    <t>R20470214</t>
  </si>
  <si>
    <t>30</t>
  </si>
  <si>
    <t>R20470215</t>
  </si>
  <si>
    <t>31</t>
  </si>
  <si>
    <t>R20470217</t>
  </si>
  <si>
    <t>32</t>
  </si>
  <si>
    <t>R20470218</t>
  </si>
  <si>
    <t>33</t>
  </si>
  <si>
    <t>R20470219</t>
  </si>
  <si>
    <t>34</t>
  </si>
  <si>
    <t>R20470221</t>
  </si>
  <si>
    <t>35</t>
  </si>
  <si>
    <t>R20470223</t>
  </si>
  <si>
    <t>R20470225</t>
  </si>
  <si>
    <t>36</t>
  </si>
  <si>
    <t>R20470226</t>
  </si>
  <si>
    <t>37</t>
  </si>
  <si>
    <t>R20470228</t>
  </si>
  <si>
    <t>38</t>
  </si>
  <si>
    <t>R20470229</t>
  </si>
  <si>
    <t>39</t>
  </si>
  <si>
    <t>R20470231</t>
  </si>
  <si>
    <t>40</t>
  </si>
  <si>
    <t>R20470232</t>
  </si>
  <si>
    <t>41</t>
  </si>
  <si>
    <t>R20470234</t>
  </si>
  <si>
    <t>42</t>
  </si>
  <si>
    <t>R20470237</t>
  </si>
  <si>
    <t>43</t>
  </si>
  <si>
    <t>R20470239</t>
  </si>
  <si>
    <t>44</t>
  </si>
  <si>
    <t>R20470240</t>
  </si>
  <si>
    <t>45</t>
  </si>
  <si>
    <t>R20470241</t>
  </si>
  <si>
    <t>46</t>
  </si>
  <si>
    <t>R20470243</t>
  </si>
  <si>
    <t>47</t>
  </si>
  <si>
    <t>R20470248</t>
  </si>
  <si>
    <t>48</t>
  </si>
  <si>
    <t>R20470253</t>
  </si>
  <si>
    <t>49</t>
  </si>
  <si>
    <t>R20470258</t>
  </si>
  <si>
    <t>50</t>
  </si>
  <si>
    <t>R20470259</t>
  </si>
  <si>
    <t>51</t>
  </si>
  <si>
    <t>R20470260</t>
  </si>
  <si>
    <t>52</t>
  </si>
  <si>
    <t>R20470261</t>
  </si>
  <si>
    <t>53</t>
  </si>
  <si>
    <t>R20470263</t>
  </si>
  <si>
    <t>54</t>
  </si>
  <si>
    <t>R20470265</t>
  </si>
  <si>
    <t>55</t>
  </si>
  <si>
    <t>R20470269</t>
  </si>
  <si>
    <t>56</t>
  </si>
  <si>
    <t>R20470270</t>
  </si>
  <si>
    <t>57</t>
  </si>
  <si>
    <t>R20470272</t>
  </si>
  <si>
    <t>58</t>
  </si>
  <si>
    <t>R20470276</t>
  </si>
  <si>
    <t>59</t>
  </si>
  <si>
    <t>R20470277</t>
  </si>
  <si>
    <t>60</t>
  </si>
  <si>
    <t>R20470279</t>
  </si>
  <si>
    <t>61</t>
  </si>
  <si>
    <t>R20470280</t>
  </si>
  <si>
    <t>62</t>
  </si>
  <si>
    <t>R20470282</t>
  </si>
  <si>
    <t>63</t>
  </si>
  <si>
    <t>R20470284</t>
  </si>
  <si>
    <t>64</t>
  </si>
  <si>
    <t>R20470285</t>
  </si>
  <si>
    <t>65</t>
  </si>
  <si>
    <t>R20470286</t>
  </si>
  <si>
    <t>66</t>
  </si>
  <si>
    <t>R20470288</t>
  </si>
  <si>
    <t>67</t>
  </si>
  <si>
    <t>R20470289</t>
  </si>
  <si>
    <t>68</t>
  </si>
  <si>
    <t>R20470290</t>
  </si>
  <si>
    <t>69</t>
  </si>
  <si>
    <t>R20470295</t>
  </si>
  <si>
    <t>70</t>
  </si>
  <si>
    <t>R20470297</t>
  </si>
  <si>
    <t>71</t>
  </si>
  <si>
    <t>R20470300</t>
  </si>
  <si>
    <t>72</t>
  </si>
  <si>
    <t>R20470302</t>
  </si>
  <si>
    <t>73</t>
  </si>
  <si>
    <t>R20470305</t>
  </si>
  <si>
    <t>74</t>
  </si>
  <si>
    <t>R20470306</t>
  </si>
  <si>
    <t>75</t>
  </si>
  <si>
    <t>R20470308</t>
  </si>
  <si>
    <t>76</t>
  </si>
  <si>
    <t>R20470310</t>
  </si>
  <si>
    <t>77</t>
  </si>
  <si>
    <t>R20470312</t>
  </si>
  <si>
    <t>78</t>
  </si>
  <si>
    <t>R20470313</t>
  </si>
  <si>
    <t>79</t>
  </si>
  <si>
    <t>R20470314</t>
  </si>
  <si>
    <t>80</t>
  </si>
  <si>
    <t>R20470315</t>
  </si>
  <si>
    <t>81</t>
  </si>
  <si>
    <t>R20470318</t>
  </si>
  <si>
    <t>82</t>
  </si>
  <si>
    <t>R20470321</t>
  </si>
  <si>
    <t>83</t>
  </si>
  <si>
    <t>R20470324</t>
  </si>
  <si>
    <t>84</t>
  </si>
  <si>
    <t>R20470326</t>
  </si>
  <si>
    <t>85</t>
  </si>
  <si>
    <t>R20470327</t>
  </si>
  <si>
    <t>86</t>
  </si>
  <si>
    <t>R20470328</t>
  </si>
  <si>
    <t>87</t>
  </si>
  <si>
    <t>R20470329</t>
  </si>
  <si>
    <t>88</t>
  </si>
  <si>
    <t>R20470332</t>
  </si>
  <si>
    <t>89</t>
  </si>
  <si>
    <t>R20470333</t>
  </si>
  <si>
    <t>90</t>
  </si>
  <si>
    <t>R20470334</t>
  </si>
  <si>
    <t>91</t>
  </si>
  <si>
    <t>R20470336</t>
  </si>
  <si>
    <t>92</t>
  </si>
  <si>
    <t>R20470338</t>
  </si>
  <si>
    <t>93</t>
  </si>
  <si>
    <t>R20470339</t>
  </si>
  <si>
    <t>94</t>
  </si>
  <si>
    <t>R20470340</t>
  </si>
  <si>
    <t>95</t>
  </si>
  <si>
    <t>R20470342</t>
  </si>
  <si>
    <t>96</t>
  </si>
  <si>
    <t>R20470343</t>
  </si>
  <si>
    <t>97</t>
  </si>
  <si>
    <t>R20470344</t>
  </si>
  <si>
    <t>98</t>
  </si>
  <si>
    <t>R20470348</t>
  </si>
  <si>
    <t>99</t>
  </si>
  <si>
    <t>R20470349</t>
  </si>
  <si>
    <t>100</t>
  </si>
  <si>
    <t>R20470350</t>
  </si>
  <si>
    <t>101</t>
  </si>
  <si>
    <t>R20470351</t>
  </si>
  <si>
    <t>102</t>
  </si>
  <si>
    <t>R20470352</t>
  </si>
  <si>
    <t>103</t>
  </si>
  <si>
    <t>R20470353</t>
  </si>
  <si>
    <t>104</t>
  </si>
  <si>
    <t>R20470356</t>
  </si>
  <si>
    <t>105</t>
  </si>
  <si>
    <t>R20470357</t>
  </si>
  <si>
    <t>106</t>
  </si>
  <si>
    <t>R20470358</t>
  </si>
  <si>
    <t>107</t>
  </si>
  <si>
    <t>R20470359</t>
  </si>
  <si>
    <t>108</t>
  </si>
  <si>
    <t>R20470361</t>
  </si>
  <si>
    <t>109</t>
  </si>
  <si>
    <t>R20470363</t>
  </si>
  <si>
    <t>110</t>
  </si>
  <si>
    <t>R20470366</t>
  </si>
  <si>
    <t>111</t>
  </si>
  <si>
    <t>R20470367</t>
  </si>
  <si>
    <t>112</t>
  </si>
  <si>
    <t>R20470368</t>
  </si>
  <si>
    <t>113</t>
  </si>
  <si>
    <t>R20470369</t>
  </si>
  <si>
    <t>114</t>
  </si>
  <si>
    <t>R20470371</t>
  </si>
  <si>
    <t>115</t>
  </si>
  <si>
    <t>R20470372</t>
  </si>
  <si>
    <t>116</t>
  </si>
  <si>
    <t>R20470374</t>
  </si>
  <si>
    <t>117</t>
  </si>
  <si>
    <t>R20470375</t>
  </si>
  <si>
    <t>118</t>
  </si>
  <si>
    <t>R20470376</t>
  </si>
  <si>
    <t>119</t>
  </si>
  <si>
    <t>R20470379</t>
  </si>
  <si>
    <t>120</t>
  </si>
  <si>
    <t>R20470380</t>
  </si>
  <si>
    <t>121</t>
  </si>
  <si>
    <t>R20470381</t>
  </si>
  <si>
    <t>122</t>
  </si>
  <si>
    <t>R20470382</t>
  </si>
  <si>
    <t>123</t>
  </si>
  <si>
    <t>R20470384</t>
  </si>
  <si>
    <t>124</t>
  </si>
  <si>
    <t>R20470385</t>
  </si>
  <si>
    <t>125</t>
  </si>
  <si>
    <t>R20470386</t>
  </si>
  <si>
    <t>126</t>
  </si>
  <si>
    <t>R20470387</t>
  </si>
  <si>
    <t>127</t>
  </si>
  <si>
    <t>R20470390</t>
  </si>
  <si>
    <t>128</t>
  </si>
  <si>
    <t>R20470393</t>
  </si>
  <si>
    <t>129</t>
  </si>
  <si>
    <t>R20470395</t>
  </si>
  <si>
    <t>130</t>
  </si>
  <si>
    <t>R20470396</t>
  </si>
  <si>
    <t>131</t>
  </si>
  <si>
    <t>R20470397</t>
  </si>
  <si>
    <t>132</t>
  </si>
  <si>
    <t>R20470398</t>
  </si>
  <si>
    <t>133</t>
  </si>
  <si>
    <t>R20470399</t>
  </si>
  <si>
    <t>134</t>
  </si>
  <si>
    <t>R20470400</t>
  </si>
  <si>
    <t>135</t>
  </si>
  <si>
    <t>R20470402</t>
  </si>
  <si>
    <t>136</t>
  </si>
  <si>
    <t>R20470403</t>
  </si>
  <si>
    <t>137</t>
  </si>
  <si>
    <t>R20470405</t>
  </si>
  <si>
    <t>138</t>
  </si>
  <si>
    <t>R20470406</t>
  </si>
  <si>
    <t>139</t>
  </si>
  <si>
    <t>R20470407</t>
  </si>
  <si>
    <t>140</t>
  </si>
  <si>
    <t>R20470410</t>
  </si>
  <si>
    <t>141</t>
  </si>
  <si>
    <t>R20470412</t>
  </si>
  <si>
    <t>142</t>
  </si>
  <si>
    <t>R20470413</t>
  </si>
  <si>
    <t>143</t>
  </si>
  <si>
    <t>R20470414</t>
  </si>
  <si>
    <t>144</t>
  </si>
  <si>
    <t>R20470415</t>
  </si>
  <si>
    <t>145</t>
  </si>
  <si>
    <t>R20470417</t>
  </si>
  <si>
    <t>146</t>
  </si>
  <si>
    <t>R20470420</t>
  </si>
  <si>
    <t>147</t>
  </si>
  <si>
    <t>R20470422</t>
  </si>
  <si>
    <t>148</t>
  </si>
  <si>
    <t>R20470424</t>
  </si>
  <si>
    <t>149</t>
  </si>
  <si>
    <t>R20470425</t>
  </si>
  <si>
    <t>150</t>
  </si>
  <si>
    <t>R20470426</t>
  </si>
  <si>
    <t>151</t>
  </si>
  <si>
    <t>R20470427</t>
  </si>
  <si>
    <t>152</t>
  </si>
  <si>
    <t>R20470428</t>
  </si>
  <si>
    <t>153</t>
  </si>
  <si>
    <t>R20470430</t>
  </si>
  <si>
    <t>154</t>
  </si>
  <si>
    <t>R20470431</t>
  </si>
  <si>
    <t>155</t>
  </si>
  <si>
    <t>R20470433</t>
  </si>
  <si>
    <t>156</t>
  </si>
  <si>
    <t>R20470434</t>
  </si>
  <si>
    <t>157</t>
  </si>
  <si>
    <t>R20470436</t>
  </si>
  <si>
    <t>158</t>
  </si>
  <si>
    <t>R20470437</t>
  </si>
  <si>
    <t>159</t>
  </si>
  <si>
    <t>R20470439</t>
  </si>
  <si>
    <t>160</t>
  </si>
  <si>
    <t>R20470441</t>
  </si>
  <si>
    <t>161</t>
  </si>
  <si>
    <t>R20470443</t>
  </si>
  <si>
    <t>162</t>
  </si>
  <si>
    <t>R20470444</t>
  </si>
  <si>
    <t>163</t>
  </si>
  <si>
    <t>R20470445</t>
  </si>
  <si>
    <t>164</t>
  </si>
  <si>
    <t>R20470448</t>
  </si>
  <si>
    <t>165</t>
  </si>
  <si>
    <t>R20470449</t>
  </si>
  <si>
    <t>166</t>
  </si>
  <si>
    <t>R20470450</t>
  </si>
  <si>
    <t>8,55</t>
  </si>
  <si>
    <t>167</t>
  </si>
  <si>
    <t>R20470451</t>
  </si>
  <si>
    <t>168</t>
  </si>
  <si>
    <t>R20470452</t>
  </si>
  <si>
    <t>169</t>
  </si>
  <si>
    <t>R20470454</t>
  </si>
  <si>
    <t>170</t>
  </si>
  <si>
    <t>R20470455</t>
  </si>
  <si>
    <t>171</t>
  </si>
  <si>
    <t>R20470458</t>
  </si>
  <si>
    <t>172</t>
  </si>
  <si>
    <t>R20470459</t>
  </si>
  <si>
    <t>173</t>
  </si>
  <si>
    <t>R20470461</t>
  </si>
  <si>
    <t>174</t>
  </si>
  <si>
    <t>R20470463</t>
  </si>
  <si>
    <t>R20470464</t>
  </si>
  <si>
    <t>R20470465</t>
  </si>
  <si>
    <t>177</t>
  </si>
  <si>
    <t>R20470466</t>
  </si>
  <si>
    <t>178</t>
  </si>
  <si>
    <t>R20470468</t>
  </si>
  <si>
    <t>179</t>
  </si>
  <si>
    <t>R20470469</t>
  </si>
  <si>
    <t>180</t>
  </si>
  <si>
    <t>R20470470</t>
  </si>
  <si>
    <t>181</t>
  </si>
  <si>
    <t>R20470473</t>
  </si>
  <si>
    <t>182</t>
  </si>
  <si>
    <t>R20470475</t>
  </si>
  <si>
    <t>เขตรักษาพันธุ์สัตว์ป่าควนแม่ยายหม่อน</t>
  </si>
  <si>
    <t>อยู่ระหว่างดำเนินการตรวจสอบตรวจยึด</t>
  </si>
  <si>
    <t>ปจว.ข้อ 1 เวลา 17.00 น. คดี 149/58 ลงวันที่ 22 มิถุนายน 2558 สภ.กะเปอร์</t>
  </si>
  <si>
    <t xml:space="preserve">ปจว. ข้อ 2 เวลา  17.20 น. คดี 150/58 ลงวันที่ 22 มิถุนายน 2558 สภ.กะเปอร์ </t>
  </si>
  <si>
    <t>ปจว.ข้อ 3 เวลา 13.15 น. คดี 152/58 ลงวันที่ 23 มิถุนายน 2558 สภ.กะเปอร์</t>
  </si>
  <si>
    <t>ปวจ.ข้อ 4 เวลา 13.20 น. คดี 153/58 ลงวันที่ 23 มิถุนายน 2558 สภ.กะเปอร์</t>
  </si>
  <si>
    <t>ปจว.ข้อ 5 เวลา 13.10 น. คดี 156/58 ลงวันที่ 24 มิถุนายน 2558 สภ.กะเปอร์</t>
  </si>
  <si>
    <t>ปจว.ข้อ 6 เวลา 13.30 น. คดี 157/58 ลงวันที่ 24 มิถุนายน 2558 สภ.กะเปอร์</t>
  </si>
  <si>
    <t xml:space="preserve">ปจว.ข้อ 5 เวลา 12.50 น. คดี 231/58  ลงวันที่ 18 มิถุนายน 2558 สภ.ละแม </t>
  </si>
  <si>
    <t>ปจว.ข้อ 4 เวลา 18.00 น. คดี 173/58 ลงวันที่ 12 มิถุนายน 2558 สภ.พะโต๊ะ</t>
  </si>
  <si>
    <t>ปจว.ข้อ 5 เวลา 12.50 น. คดี 233/58 ลงวันที่ 18 มิถนายน 2558 สภ.ละแม</t>
  </si>
  <si>
    <t>ปจว.ข้อ 5 เวลา 12.50 น. คดี 232/58 ลงวันที่ 18 มิถุนายน 2558 สภ.ละแม</t>
  </si>
  <si>
    <t>ปจว.ข้อ 11 เวลา 18.45 น. คดี 170/58 ของกลาง 128/58 ลงวันที่ 10 มิถุนายน 2558 สภ.พะโต๊ะ</t>
  </si>
  <si>
    <t>ปจว.ข้อ 10 เวลา 20.15 น. คดี 178/58 ของกลาง 132/58 ลงัวนที่ 16 มิถุนายน 2558 สภ.พะโต๊ะ</t>
  </si>
  <si>
    <t xml:space="preserve">ปจว.ข้อ 9 เวลา 18.20 น. คดี 168/58 ของกลาง 126/58 ลงวันที่ 10 มิถุนายน 2558 สภ.พะโต๊ะ </t>
  </si>
  <si>
    <t>ปจว.ข้อ 10 เวลา 18.35 น. คดี 169/58 ของกลาง 127/58 ลงวันที่ 10 มิถุนายน 2558 สภ.พะโต๊ะ</t>
  </si>
  <si>
    <t>ปจว.ข้อ 6 เวลา 15.00 น. คดี 180/58 ของกลาง 134/58 ลงวันที่ 17 มิถุนายน 2558 สภ.พะโต๊ะ</t>
  </si>
  <si>
    <t>ปจว.ข้อ 6 เวลา 16.20 น. คดี 201/58 ของกลาง 153/58 ลงวันที่ 26 มิถุนายน 2558 สภ.พะโต๊ะ</t>
  </si>
  <si>
    <t>ปจว.ข้อ 5 เวลา 12.50 น. คดี 234/58 ลงวันที่ 18 มิถุนายน 2558 สภ.ละแม</t>
  </si>
  <si>
    <t>ปจว.ข้อ 11 เวลา 20.30 น. คดี 179/58 ของกลาง 133/58 ลงวันที่ 16 มิถุนายน 2558 สภ.พะโต๊ะ</t>
  </si>
  <si>
    <t>ปจว.ข้อ 3 เวลา 15.10 น. คดี 182/ 58 ของกลาง 136/58 ลงวันที่ 18 มิถุนายน 2558 สภ.พะโต๊ะ</t>
  </si>
  <si>
    <t>ปจว.ข้อ 3 เวลา 15.20 น. คดี 195/ 58 ของกลาง 148/58 ลงวันที่ 22 มิถุนายน 2558 สภ.พะโต๊ะ</t>
  </si>
  <si>
    <t>ปจว.ข้อ 4 เวลา 15.30 น. คดี 183/58 ของกลาง 137/58 ลงวันที่ 18 มิถุนายน 2558 สภ.พะโต๊ะ</t>
  </si>
  <si>
    <t>ปจว.ข้อ 6 เวลา 17.20 น. คดี 217/58 ของกลาง 167/58 ลงวันที่ 2 กรกฎาคม 2558 สภ.พะโต๊ะ</t>
  </si>
  <si>
    <t>ปจว.ข้อ 10 เวลา 18.30 น. คดี 207/58 ของกลาง 158/58 ลงวันที่ 29 มิถุนายน 2558 สภ.พะโต๊ะ</t>
  </si>
  <si>
    <t>ปจว.ข้อ 5 เวลา 16.30 น. คดีอาญา 197/58 ของกลาง 150/58 ลงวันที่ 24 มิถุนายน 2558 สภ.กะเปอร์</t>
  </si>
  <si>
    <t>ปจว.ข้อ 2 เวลา 10.30 น. คดีอาญา 209/58 ของกลาง 160/58 ลงวันที่ 30 มิถุนายน 2558 สภ.พะโต๊ะ</t>
  </si>
  <si>
    <t>ปจว.ข้อ 5 เวลา 14.45 น. คดีอาญา 200/58 ลงวันที่ 26 มิถุนายน 2558 สภ.พะโต๊ะ</t>
  </si>
  <si>
    <t>ปจว.ข้อ 4 เวลา 14.35 น. คดีอาญา 199/58 ลงวันที่ 28 มิถุนายน 2558 สภ.พะโต๊ะ</t>
  </si>
  <si>
    <t>ปจว.ข้อ 3 เวลา 10.50 น. คดีอาญา 210/58 ของกลาง 161/58 ลงวันที่ 30 มิถุนายน 2558 สภ.พะโต๊ะ</t>
  </si>
  <si>
    <t>ปจว.ข้อ 11 เวลา 19.00 น. คดีอาญา 208/58 ของกลาง 159/58 ลงวันที่ 29 มิถุนายน 2558 สภ.พะโต๊ะ</t>
  </si>
  <si>
    <t>ปจว.ข้อ 2 เวลา 12.30 น. คดีอาญา 233/58 ของกลาง 179/58 ลงวันที่ 4 สิงหาคม 2558 สภ.พะโต๊ะ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</si>
</sst>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0.00_ ;\-0.00\ "/>
  </numFmts>
  <fonts count="4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sz val="22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8"/>
      <color theme="1"/>
      <name val="Angsana New"/>
      <family val="1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b/>
      <sz val="10"/>
      <color theme="1"/>
      <name val="Angsana New"/>
      <family val="1"/>
    </font>
    <font>
      <sz val="10"/>
      <color theme="1"/>
      <name val="Angsana New"/>
      <family val="1"/>
    </font>
    <font>
      <sz val="10"/>
      <name val="Angsana New"/>
      <family val="1"/>
    </font>
    <font>
      <sz val="10"/>
      <color rgb="FF7030A0"/>
      <name val="Angsana New"/>
      <family val="1"/>
    </font>
    <font>
      <b/>
      <sz val="10"/>
      <color rgb="FFFF0000"/>
      <name val="Angsana New"/>
      <family val="1"/>
    </font>
    <font>
      <sz val="8"/>
      <name val="Angsana New"/>
      <family val="1"/>
    </font>
    <font>
      <b/>
      <sz val="11"/>
      <color theme="1"/>
      <name val="Angsana New"/>
      <family val="1"/>
    </font>
    <font>
      <b/>
      <sz val="9"/>
      <color theme="1"/>
      <name val="Angsana New"/>
      <family val="1"/>
    </font>
    <font>
      <sz val="9"/>
      <color theme="1"/>
      <name val="Angsana New"/>
      <family val="1"/>
    </font>
    <font>
      <sz val="9"/>
      <color rgb="FF7030A0"/>
      <name val="Angsana New"/>
      <family val="1"/>
    </font>
    <font>
      <sz val="9"/>
      <color rgb="FFFF0000"/>
      <name val="Angsana New"/>
      <family val="1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rgb="FF7030A0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3"/>
    </xf>
    <xf numFmtId="49" fontId="5" fillId="0" borderId="0" xfId="0" applyNumberFormat="1" applyFont="1"/>
    <xf numFmtId="0" fontId="5" fillId="0" borderId="0" xfId="0" applyFont="1" applyAlignment="1">
      <alignment horizontal="left" indent="2"/>
    </xf>
    <xf numFmtId="0" fontId="10" fillId="0" borderId="0" xfId="0" applyFont="1"/>
    <xf numFmtId="0" fontId="9" fillId="0" borderId="0" xfId="0" applyFont="1" applyAlignment="1">
      <alignment horizontal="center"/>
    </xf>
    <xf numFmtId="43" fontId="5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43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0" borderId="0" xfId="0" applyNumberFormat="1" applyFont="1"/>
    <xf numFmtId="0" fontId="3" fillId="13" borderId="0" xfId="0" applyFont="1" applyFill="1"/>
    <xf numFmtId="0" fontId="5" fillId="14" borderId="15" xfId="0" applyFont="1" applyFill="1" applyBorder="1"/>
    <xf numFmtId="0" fontId="5" fillId="14" borderId="16" xfId="0" applyFont="1" applyFill="1" applyBorder="1"/>
    <xf numFmtId="0" fontId="11" fillId="14" borderId="17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/>
    <xf numFmtId="0" fontId="5" fillId="14" borderId="0" xfId="0" applyFont="1" applyFill="1" applyBorder="1"/>
    <xf numFmtId="0" fontId="5" fillId="14" borderId="18" xfId="0" applyFont="1" applyFill="1" applyBorder="1"/>
    <xf numFmtId="0" fontId="5" fillId="14" borderId="17" xfId="0" applyFont="1" applyFill="1" applyBorder="1"/>
    <xf numFmtId="0" fontId="5" fillId="14" borderId="0" xfId="0" applyFont="1" applyFill="1" applyBorder="1" applyAlignment="1">
      <alignment horizontal="left" indent="2"/>
    </xf>
    <xf numFmtId="0" fontId="5" fillId="14" borderId="0" xfId="0" applyFont="1" applyFill="1" applyBorder="1" applyAlignment="1">
      <alignment horizontal="right"/>
    </xf>
    <xf numFmtId="20" fontId="5" fillId="14" borderId="0" xfId="0" applyNumberFormat="1" applyFont="1" applyFill="1" applyBorder="1" applyAlignment="1">
      <alignment horizontal="left" indent="2"/>
    </xf>
    <xf numFmtId="0" fontId="5" fillId="14" borderId="19" xfId="0" applyFont="1" applyFill="1" applyBorder="1"/>
    <xf numFmtId="0" fontId="5" fillId="14" borderId="20" xfId="0" applyFont="1" applyFill="1" applyBorder="1"/>
    <xf numFmtId="0" fontId="5" fillId="14" borderId="20" xfId="0" applyFont="1" applyFill="1" applyBorder="1" applyAlignment="1"/>
    <xf numFmtId="0" fontId="5" fillId="14" borderId="21" xfId="0" applyFont="1" applyFill="1" applyBorder="1"/>
    <xf numFmtId="43" fontId="4" fillId="13" borderId="5" xfId="1" applyFont="1" applyFill="1" applyBorder="1" applyAlignment="1">
      <alignment horizontal="right"/>
    </xf>
    <xf numFmtId="0" fontId="3" fillId="13" borderId="0" xfId="0" applyFont="1" applyFill="1" applyBorder="1"/>
    <xf numFmtId="0" fontId="3" fillId="13" borderId="0" xfId="0" applyFont="1" applyFill="1" applyAlignment="1">
      <alignment horizontal="center"/>
    </xf>
    <xf numFmtId="49" fontId="3" fillId="13" borderId="0" xfId="0" applyNumberFormat="1" applyFont="1" applyFill="1"/>
    <xf numFmtId="43" fontId="3" fillId="13" borderId="0" xfId="1" applyFont="1" applyFill="1"/>
    <xf numFmtId="2" fontId="0" fillId="0" borderId="0" xfId="0" applyNumberFormat="1" applyAlignment="1">
      <alignment horizontal="center"/>
    </xf>
    <xf numFmtId="0" fontId="0" fillId="18" borderId="0" xfId="0" applyFill="1"/>
    <xf numFmtId="43" fontId="0" fillId="18" borderId="0" xfId="0" applyNumberFormat="1" applyFill="1"/>
    <xf numFmtId="0" fontId="15" fillId="0" borderId="0" xfId="0" applyFont="1"/>
    <xf numFmtId="0" fontId="18" fillId="0" borderId="0" xfId="0" applyFont="1" applyFill="1" applyAlignment="1">
      <alignment horizontal="right" vertical="center" indent="1"/>
    </xf>
    <xf numFmtId="0" fontId="20" fillId="0" borderId="0" xfId="0" applyFont="1"/>
    <xf numFmtId="0" fontId="14" fillId="0" borderId="0" xfId="0" applyFont="1" applyAlignment="1">
      <alignment horizontal="right"/>
    </xf>
    <xf numFmtId="0" fontId="18" fillId="0" borderId="0" xfId="0" applyFont="1" applyFill="1" applyAlignment="1"/>
    <xf numFmtId="0" fontId="17" fillId="0" borderId="0" xfId="0" applyFont="1" applyFill="1" applyAlignment="1"/>
    <xf numFmtId="0" fontId="21" fillId="0" borderId="0" xfId="0" applyFont="1"/>
    <xf numFmtId="1" fontId="17" fillId="0" borderId="0" xfId="0" applyNumberFormat="1" applyFont="1" applyFill="1" applyAlignment="1">
      <alignment horizontal="right"/>
    </xf>
    <xf numFmtId="43" fontId="18" fillId="0" borderId="0" xfId="1" applyFont="1" applyFill="1" applyAlignment="1"/>
    <xf numFmtId="43" fontId="18" fillId="0" borderId="0" xfId="1" applyFont="1" applyFill="1" applyBorder="1" applyAlignment="1"/>
    <xf numFmtId="0" fontId="14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3" fontId="20" fillId="0" borderId="0" xfId="1" applyFont="1" applyFill="1"/>
    <xf numFmtId="43" fontId="15" fillId="0" borderId="0" xfId="1" applyFont="1"/>
    <xf numFmtId="0" fontId="13" fillId="0" borderId="0" xfId="0" applyFont="1" applyAlignment="1">
      <alignment horizontal="right"/>
    </xf>
    <xf numFmtId="2" fontId="24" fillId="0" borderId="5" xfId="0" applyNumberFormat="1" applyFont="1" applyFill="1" applyBorder="1" applyAlignment="1">
      <alignment horizontal="right"/>
    </xf>
    <xf numFmtId="2" fontId="24" fillId="0" borderId="5" xfId="0" applyNumberFormat="1" applyFont="1" applyFill="1" applyBorder="1" applyAlignment="1">
      <alignment horizontal="center"/>
    </xf>
    <xf numFmtId="0" fontId="24" fillId="0" borderId="5" xfId="0" applyFont="1" applyFill="1" applyBorder="1"/>
    <xf numFmtId="0" fontId="25" fillId="0" borderId="5" xfId="0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left" vertical="center"/>
    </xf>
    <xf numFmtId="49" fontId="25" fillId="0" borderId="5" xfId="1" applyNumberFormat="1" applyFont="1" applyFill="1" applyBorder="1" applyAlignment="1" applyProtection="1">
      <alignment horizontal="center"/>
      <protection locked="0"/>
    </xf>
    <xf numFmtId="43" fontId="25" fillId="0" borderId="5" xfId="1" applyFont="1" applyFill="1" applyBorder="1"/>
    <xf numFmtId="43" fontId="25" fillId="0" borderId="5" xfId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43" fontId="25" fillId="0" borderId="5" xfId="1" applyFont="1" applyFill="1" applyBorder="1" applyAlignment="1">
      <alignment horizontal="right"/>
    </xf>
    <xf numFmtId="189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right"/>
    </xf>
    <xf numFmtId="2" fontId="2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/>
    <xf numFmtId="43" fontId="25" fillId="0" borderId="5" xfId="1" applyFont="1" applyFill="1" applyBorder="1" applyAlignment="1">
      <alignment horizontal="right" vertical="center"/>
    </xf>
    <xf numFmtId="2" fontId="25" fillId="0" borderId="5" xfId="1" applyNumberFormat="1" applyFont="1" applyFill="1" applyBorder="1" applyAlignment="1">
      <alignment vertical="center"/>
    </xf>
    <xf numFmtId="43" fontId="25" fillId="0" borderId="5" xfId="1" applyFont="1" applyFill="1" applyBorder="1" applyAlignment="1">
      <alignment horizontal="center" vertical="center"/>
    </xf>
    <xf numFmtId="2" fontId="25" fillId="0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/>
    <xf numFmtId="2" fontId="27" fillId="0" borderId="5" xfId="0" applyNumberFormat="1" applyFont="1" applyFill="1" applyBorder="1" applyAlignment="1">
      <alignment horizontal="right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3" fillId="0" borderId="5" xfId="0" applyNumberFormat="1" applyFont="1" applyFill="1" applyBorder="1" applyAlignment="1">
      <alignment horizontal="right"/>
    </xf>
    <xf numFmtId="0" fontId="25" fillId="0" borderId="5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1" applyNumberFormat="1" applyFont="1" applyFill="1" applyBorder="1" applyAlignment="1">
      <alignment horizontal="center"/>
    </xf>
    <xf numFmtId="4" fontId="25" fillId="0" borderId="5" xfId="0" applyNumberFormat="1" applyFont="1" applyFill="1" applyBorder="1" applyAlignment="1">
      <alignment horizontal="right"/>
    </xf>
    <xf numFmtId="4" fontId="25" fillId="0" borderId="6" xfId="0" applyNumberFormat="1" applyFont="1" applyFill="1" applyBorder="1" applyAlignment="1">
      <alignment horizontal="center"/>
    </xf>
    <xf numFmtId="4" fontId="28" fillId="0" borderId="6" xfId="0" applyNumberFormat="1" applyFont="1" applyFill="1" applyBorder="1" applyAlignment="1">
      <alignment horizontal="center"/>
    </xf>
    <xf numFmtId="4" fontId="25" fillId="0" borderId="6" xfId="0" applyNumberFormat="1" applyFont="1" applyFill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43" fontId="24" fillId="0" borderId="0" xfId="1" applyFont="1"/>
    <xf numFmtId="189" fontId="24" fillId="0" borderId="0" xfId="0" applyNumberFormat="1" applyFont="1"/>
    <xf numFmtId="4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4" fontId="24" fillId="0" borderId="0" xfId="0" applyNumberFormat="1" applyFont="1"/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3" fontId="30" fillId="5" borderId="5" xfId="1" applyFont="1" applyFill="1" applyBorder="1" applyAlignment="1">
      <alignment horizontal="center"/>
    </xf>
    <xf numFmtId="43" fontId="30" fillId="2" borderId="5" xfId="1" applyFont="1" applyFill="1" applyBorder="1" applyAlignment="1">
      <alignment horizontal="center"/>
    </xf>
    <xf numFmtId="0" fontId="31" fillId="0" borderId="5" xfId="0" quotePrefix="1" applyFont="1" applyFill="1" applyBorder="1" applyAlignment="1">
      <alignment horizontal="center"/>
    </xf>
    <xf numFmtId="0" fontId="32" fillId="0" borderId="5" xfId="0" quotePrefix="1" applyFont="1" applyFill="1" applyBorder="1" applyAlignment="1">
      <alignment horizontal="center"/>
    </xf>
    <xf numFmtId="0" fontId="33" fillId="0" borderId="5" xfId="0" quotePrefix="1" applyFont="1" applyFill="1" applyBorder="1" applyAlignment="1">
      <alignment horizontal="center"/>
    </xf>
    <xf numFmtId="0" fontId="31" fillId="0" borderId="5" xfId="0" applyFont="1" applyFill="1" applyBorder="1"/>
    <xf numFmtId="0" fontId="30" fillId="7" borderId="5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9" borderId="5" xfId="0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30" fillId="10" borderId="5" xfId="0" applyFont="1" applyFill="1" applyBorder="1" applyAlignment="1">
      <alignment horizontal="center"/>
    </xf>
    <xf numFmtId="43" fontId="30" fillId="2" borderId="6" xfId="0" applyNumberFormat="1" applyFont="1" applyFill="1" applyBorder="1"/>
    <xf numFmtId="43" fontId="30" fillId="5" borderId="6" xfId="0" applyNumberFormat="1" applyFont="1" applyFill="1" applyBorder="1"/>
    <xf numFmtId="43" fontId="30" fillId="5" borderId="6" xfId="0" applyNumberFormat="1" applyFont="1" applyFill="1" applyBorder="1" applyAlignment="1">
      <alignment horizontal="right"/>
    </xf>
    <xf numFmtId="43" fontId="30" fillId="2" borderId="6" xfId="1" applyFont="1" applyFill="1" applyBorder="1"/>
    <xf numFmtId="0" fontId="31" fillId="0" borderId="0" xfId="0" applyFont="1" applyFill="1"/>
    <xf numFmtId="0" fontId="15" fillId="0" borderId="0" xfId="0" applyFont="1" applyFill="1"/>
    <xf numFmtId="189" fontId="25" fillId="0" borderId="5" xfId="1" applyNumberFormat="1" applyFont="1" applyFill="1" applyBorder="1"/>
    <xf numFmtId="189" fontId="25" fillId="0" borderId="5" xfId="1" applyNumberFormat="1" applyFont="1" applyFill="1" applyBorder="1" applyAlignment="1">
      <alignment horizontal="right"/>
    </xf>
    <xf numFmtId="0" fontId="24" fillId="0" borderId="5" xfId="0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left"/>
    </xf>
    <xf numFmtId="49" fontId="24" fillId="0" borderId="5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left" vertical="center"/>
    </xf>
    <xf numFmtId="49" fontId="24" fillId="0" borderId="5" xfId="1" applyNumberFormat="1" applyFont="1" applyFill="1" applyBorder="1" applyAlignment="1" applyProtection="1">
      <alignment horizontal="center"/>
      <protection locked="0"/>
    </xf>
    <xf numFmtId="43" fontId="24" fillId="0" borderId="5" xfId="1" applyFont="1" applyFill="1" applyBorder="1"/>
    <xf numFmtId="43" fontId="24" fillId="0" borderId="5" xfId="1" applyFont="1" applyFill="1" applyBorder="1" applyAlignment="1">
      <alignment horizontal="center"/>
    </xf>
    <xf numFmtId="1" fontId="24" fillId="0" borderId="5" xfId="0" applyNumberFormat="1" applyFont="1" applyFill="1" applyBorder="1" applyAlignment="1">
      <alignment horizontal="center"/>
    </xf>
    <xf numFmtId="43" fontId="24" fillId="0" borderId="5" xfId="1" applyFont="1" applyFill="1" applyBorder="1" applyAlignment="1">
      <alignment horizontal="right"/>
    </xf>
    <xf numFmtId="189" fontId="24" fillId="0" borderId="5" xfId="1" applyNumberFormat="1" applyFont="1" applyFill="1" applyBorder="1"/>
    <xf numFmtId="189" fontId="24" fillId="0" borderId="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/>
    </xf>
    <xf numFmtId="4" fontId="28" fillId="0" borderId="5" xfId="0" applyNumberFormat="1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1" fontId="25" fillId="0" borderId="9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2" fontId="24" fillId="0" borderId="0" xfId="0" applyNumberFormat="1" applyFont="1"/>
    <xf numFmtId="43" fontId="24" fillId="0" borderId="0" xfId="0" applyNumberFormat="1" applyFont="1"/>
    <xf numFmtId="0" fontId="25" fillId="0" borderId="11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left"/>
    </xf>
    <xf numFmtId="0" fontId="5" fillId="14" borderId="15" xfId="0" applyFont="1" applyFill="1" applyBorder="1" applyAlignment="1">
      <alignment horizontal="left"/>
    </xf>
    <xf numFmtId="0" fontId="5" fillId="14" borderId="17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30" fillId="2" borderId="5" xfId="0" applyFont="1" applyFill="1" applyBorder="1" applyAlignment="1">
      <alignment horizontal="center"/>
    </xf>
    <xf numFmtId="43" fontId="30" fillId="12" borderId="5" xfId="1" applyFont="1" applyFill="1" applyBorder="1" applyAlignment="1">
      <alignment horizontal="center" vertical="center" wrapText="1"/>
    </xf>
    <xf numFmtId="187" fontId="30" fillId="3" borderId="2" xfId="0" applyNumberFormat="1" applyFont="1" applyFill="1" applyBorder="1" applyAlignment="1">
      <alignment horizontal="center" vertical="center" wrapText="1"/>
    </xf>
    <xf numFmtId="187" fontId="30" fillId="3" borderId="6" xfId="0" applyNumberFormat="1" applyFont="1" applyFill="1" applyBorder="1" applyAlignment="1">
      <alignment horizontal="center" vertical="center" wrapText="1"/>
    </xf>
    <xf numFmtId="187" fontId="30" fillId="3" borderId="9" xfId="0" applyNumberFormat="1" applyFont="1" applyFill="1" applyBorder="1" applyAlignment="1">
      <alignment horizontal="center" vertical="center" wrapText="1"/>
    </xf>
    <xf numFmtId="43" fontId="30" fillId="5" borderId="2" xfId="1" applyFont="1" applyFill="1" applyBorder="1" applyAlignment="1">
      <alignment horizontal="center" vertical="center" wrapText="1"/>
    </xf>
    <xf numFmtId="43" fontId="30" fillId="5" borderId="6" xfId="1" applyFont="1" applyFill="1" applyBorder="1" applyAlignment="1">
      <alignment horizontal="center" vertical="center" wrapText="1"/>
    </xf>
    <xf numFmtId="43" fontId="30" fillId="5" borderId="9" xfId="1" applyFont="1" applyFill="1" applyBorder="1" applyAlignment="1">
      <alignment horizontal="center" vertical="center" wrapText="1"/>
    </xf>
    <xf numFmtId="187" fontId="30" fillId="4" borderId="2" xfId="0" applyNumberFormat="1" applyFont="1" applyFill="1" applyBorder="1" applyAlignment="1">
      <alignment horizontal="center" vertical="center" wrapText="1"/>
    </xf>
    <xf numFmtId="187" fontId="30" fillId="4" borderId="6" xfId="0" applyNumberFormat="1" applyFont="1" applyFill="1" applyBorder="1" applyAlignment="1">
      <alignment horizontal="center" vertical="center" wrapText="1"/>
    </xf>
    <xf numFmtId="187" fontId="30" fillId="4" borderId="9" xfId="0" applyNumberFormat="1" applyFont="1" applyFill="1" applyBorder="1" applyAlignment="1">
      <alignment horizontal="center" vertical="center" wrapText="1"/>
    </xf>
    <xf numFmtId="187" fontId="30" fillId="8" borderId="2" xfId="0" applyNumberFormat="1" applyFont="1" applyFill="1" applyBorder="1" applyAlignment="1">
      <alignment horizontal="center" vertical="center" wrapText="1"/>
    </xf>
    <xf numFmtId="187" fontId="30" fillId="8" borderId="6" xfId="0" applyNumberFormat="1" applyFont="1" applyFill="1" applyBorder="1" applyAlignment="1">
      <alignment horizontal="center" vertical="center" wrapText="1"/>
    </xf>
    <xf numFmtId="187" fontId="30" fillId="8" borderId="9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43" fontId="30" fillId="2" borderId="5" xfId="1" applyFont="1" applyFill="1" applyBorder="1" applyAlignment="1">
      <alignment horizontal="center" vertical="center" wrapText="1"/>
    </xf>
    <xf numFmtId="187" fontId="30" fillId="3" borderId="5" xfId="0" applyNumberFormat="1" applyFont="1" applyFill="1" applyBorder="1" applyAlignment="1">
      <alignment horizontal="center" vertical="center" wrapText="1"/>
    </xf>
    <xf numFmtId="43" fontId="30" fillId="5" borderId="5" xfId="1" applyFont="1" applyFill="1" applyBorder="1" applyAlignment="1">
      <alignment horizontal="center" vertical="center"/>
    </xf>
    <xf numFmtId="49" fontId="30" fillId="2" borderId="2" xfId="1" applyNumberFormat="1" applyFont="1" applyFill="1" applyBorder="1" applyAlignment="1">
      <alignment horizontal="center" vertical="center"/>
    </xf>
    <xf numFmtId="49" fontId="30" fillId="2" borderId="9" xfId="1" applyNumberFormat="1" applyFont="1" applyFill="1" applyBorder="1" applyAlignment="1">
      <alignment horizontal="center" vertical="center"/>
    </xf>
    <xf numFmtId="43" fontId="30" fillId="6" borderId="5" xfId="1" applyFont="1" applyFill="1" applyBorder="1" applyAlignment="1">
      <alignment horizontal="center" vertical="center" wrapText="1"/>
    </xf>
    <xf numFmtId="43" fontId="30" fillId="4" borderId="5" xfId="1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9" borderId="5" xfId="0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/>
    </xf>
    <xf numFmtId="43" fontId="22" fillId="0" borderId="1" xfId="1" applyFont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30" fillId="10" borderId="5" xfId="0" applyFont="1" applyFill="1" applyBorder="1" applyAlignment="1">
      <alignment horizontal="center"/>
    </xf>
    <xf numFmtId="0" fontId="30" fillId="11" borderId="5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43" fontId="18" fillId="0" borderId="0" xfId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3" fontId="18" fillId="0" borderId="0" xfId="1" applyNumberFormat="1" applyFont="1" applyFill="1" applyAlignment="1">
      <alignment horizontal="left" indent="2"/>
    </xf>
    <xf numFmtId="0" fontId="4" fillId="0" borderId="0" xfId="0" applyFont="1"/>
    <xf numFmtId="43" fontId="34" fillId="0" borderId="0" xfId="1" applyNumberFormat="1" applyFont="1" applyFill="1" applyAlignment="1">
      <alignment horizontal="left" indent="2"/>
    </xf>
    <xf numFmtId="43" fontId="34" fillId="0" borderId="0" xfId="1" applyFont="1" applyBorder="1" applyAlignment="1"/>
    <xf numFmtId="43" fontId="34" fillId="0" borderId="0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indent="1"/>
    </xf>
    <xf numFmtId="0" fontId="34" fillId="0" borderId="0" xfId="0" applyFont="1" applyFill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4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0" fontId="34" fillId="0" borderId="0" xfId="0" applyFont="1" applyFill="1" applyAlignment="1"/>
    <xf numFmtId="4" fontId="34" fillId="0" borderId="0" xfId="0" applyNumberFormat="1" applyFont="1" applyFill="1" applyAlignment="1"/>
    <xf numFmtId="0" fontId="34" fillId="0" borderId="0" xfId="0" applyFont="1" applyFill="1" applyAlignment="1">
      <alignment horizontal="right"/>
    </xf>
    <xf numFmtId="0" fontId="34" fillId="0" borderId="0" xfId="0" applyFont="1" applyFill="1" applyAlignment="1">
      <alignment horizontal="center"/>
    </xf>
    <xf numFmtId="1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43" fontId="34" fillId="0" borderId="0" xfId="1" applyFont="1" applyFill="1" applyAlignment="1"/>
    <xf numFmtId="43" fontId="34" fillId="0" borderId="0" xfId="1" applyFont="1" applyFill="1" applyAlignment="1">
      <alignment horizontal="left" vertical="center"/>
    </xf>
    <xf numFmtId="0" fontId="34" fillId="0" borderId="0" xfId="0" applyFont="1" applyAlignment="1">
      <alignment horizontal="left" indent="1"/>
    </xf>
    <xf numFmtId="4" fontId="4" fillId="0" borderId="0" xfId="0" applyNumberFormat="1" applyFont="1" applyAlignment="1">
      <alignment horizontal="right"/>
    </xf>
    <xf numFmtId="43" fontId="34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/>
    <xf numFmtId="43" fontId="4" fillId="0" borderId="0" xfId="1" applyFont="1"/>
    <xf numFmtId="43" fontId="34" fillId="0" borderId="0" xfId="1" applyFont="1"/>
    <xf numFmtId="0" fontId="34" fillId="0" borderId="0" xfId="0" applyFont="1" applyAlignment="1">
      <alignment horizontal="right"/>
    </xf>
    <xf numFmtId="4" fontId="4" fillId="0" borderId="0" xfId="0" applyNumberFormat="1" applyFont="1"/>
    <xf numFmtId="0" fontId="34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187" fontId="34" fillId="3" borderId="2" xfId="0" applyNumberFormat="1" applyFont="1" applyFill="1" applyBorder="1" applyAlignment="1">
      <alignment horizontal="center" vertical="center" wrapText="1"/>
    </xf>
    <xf numFmtId="43" fontId="34" fillId="12" borderId="5" xfId="1" applyFont="1" applyFill="1" applyBorder="1" applyAlignment="1">
      <alignment horizontal="center" vertical="center" wrapText="1"/>
    </xf>
    <xf numFmtId="189" fontId="34" fillId="5" borderId="2" xfId="1" applyNumberFormat="1" applyFont="1" applyFill="1" applyBorder="1" applyAlignment="1">
      <alignment horizontal="center" vertical="center" wrapText="1"/>
    </xf>
    <xf numFmtId="189" fontId="34" fillId="3" borderId="2" xfId="0" applyNumberFormat="1" applyFont="1" applyFill="1" applyBorder="1" applyAlignment="1">
      <alignment horizontal="center" vertical="center" wrapText="1"/>
    </xf>
    <xf numFmtId="187" fontId="34" fillId="4" borderId="2" xfId="0" applyNumberFormat="1" applyFont="1" applyFill="1" applyBorder="1" applyAlignment="1">
      <alignment horizontal="center" vertical="center" wrapText="1"/>
    </xf>
    <xf numFmtId="187" fontId="34" fillId="8" borderId="2" xfId="0" applyNumberFormat="1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/>
    </xf>
    <xf numFmtId="0" fontId="34" fillId="11" borderId="5" xfId="0" applyFont="1" applyFill="1" applyBorder="1" applyAlignment="1">
      <alignment horizontal="center" vertical="center"/>
    </xf>
    <xf numFmtId="43" fontId="34" fillId="2" borderId="5" xfId="1" applyFont="1" applyFill="1" applyBorder="1" applyAlignment="1">
      <alignment horizontal="center" vertical="center" wrapText="1"/>
    </xf>
    <xf numFmtId="187" fontId="34" fillId="3" borderId="5" xfId="0" applyNumberFormat="1" applyFont="1" applyFill="1" applyBorder="1" applyAlignment="1">
      <alignment horizontal="center" vertical="center" wrapText="1"/>
    </xf>
    <xf numFmtId="187" fontId="34" fillId="3" borderId="6" xfId="0" applyNumberFormat="1" applyFont="1" applyFill="1" applyBorder="1" applyAlignment="1">
      <alignment horizontal="center" vertical="center" wrapText="1"/>
    </xf>
    <xf numFmtId="43" fontId="34" fillId="5" borderId="5" xfId="1" applyFont="1" applyFill="1" applyBorder="1" applyAlignment="1">
      <alignment horizontal="center" vertical="center"/>
    </xf>
    <xf numFmtId="49" fontId="34" fillId="2" borderId="2" xfId="1" applyNumberFormat="1" applyFont="1" applyFill="1" applyBorder="1" applyAlignment="1">
      <alignment horizontal="center" vertical="center"/>
    </xf>
    <xf numFmtId="43" fontId="34" fillId="6" borderId="5" xfId="1" applyFont="1" applyFill="1" applyBorder="1" applyAlignment="1">
      <alignment horizontal="center" vertical="center" wrapText="1"/>
    </xf>
    <xf numFmtId="43" fontId="34" fillId="4" borderId="5" xfId="1" applyFont="1" applyFill="1" applyBorder="1" applyAlignment="1">
      <alignment horizontal="center" vertical="center" wrapText="1"/>
    </xf>
    <xf numFmtId="189" fontId="34" fillId="5" borderId="6" xfId="1" applyNumberFormat="1" applyFont="1" applyFill="1" applyBorder="1" applyAlignment="1">
      <alignment horizontal="center" vertical="center" wrapText="1"/>
    </xf>
    <xf numFmtId="189" fontId="34" fillId="3" borderId="6" xfId="0" applyNumberFormat="1" applyFont="1" applyFill="1" applyBorder="1" applyAlignment="1">
      <alignment horizontal="center" vertical="center" wrapText="1"/>
    </xf>
    <xf numFmtId="187" fontId="34" fillId="4" borderId="6" xfId="0" applyNumberFormat="1" applyFont="1" applyFill="1" applyBorder="1" applyAlignment="1">
      <alignment horizontal="center" vertical="center" wrapText="1"/>
    </xf>
    <xf numFmtId="187" fontId="34" fillId="8" borderId="6" xfId="0" applyNumberFormat="1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/>
    </xf>
    <xf numFmtId="0" fontId="34" fillId="8" borderId="5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43" fontId="34" fillId="5" borderId="5" xfId="1" applyFont="1" applyFill="1" applyBorder="1" applyAlignment="1">
      <alignment horizontal="center"/>
    </xf>
    <xf numFmtId="43" fontId="34" fillId="2" borderId="5" xfId="1" applyFont="1" applyFill="1" applyBorder="1" applyAlignment="1">
      <alignment horizontal="center"/>
    </xf>
    <xf numFmtId="187" fontId="34" fillId="3" borderId="9" xfId="0" applyNumberFormat="1" applyFont="1" applyFill="1" applyBorder="1" applyAlignment="1">
      <alignment horizontal="center" vertical="center" wrapText="1"/>
    </xf>
    <xf numFmtId="49" fontId="34" fillId="2" borderId="9" xfId="1" applyNumberFormat="1" applyFont="1" applyFill="1" applyBorder="1" applyAlignment="1">
      <alignment horizontal="center" vertical="center"/>
    </xf>
    <xf numFmtId="189" fontId="34" fillId="5" borderId="9" xfId="1" applyNumberFormat="1" applyFont="1" applyFill="1" applyBorder="1" applyAlignment="1">
      <alignment horizontal="center" vertical="center" wrapText="1"/>
    </xf>
    <xf numFmtId="189" fontId="34" fillId="3" borderId="9" xfId="0" applyNumberFormat="1" applyFont="1" applyFill="1" applyBorder="1" applyAlignment="1">
      <alignment horizontal="center" vertical="center" wrapText="1"/>
    </xf>
    <xf numFmtId="187" fontId="34" fillId="4" borderId="9" xfId="0" applyNumberFormat="1" applyFont="1" applyFill="1" applyBorder="1" applyAlignment="1">
      <alignment horizontal="center" vertical="center" wrapText="1"/>
    </xf>
    <xf numFmtId="187" fontId="34" fillId="8" borderId="9" xfId="0" applyNumberFormat="1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/>
    </xf>
    <xf numFmtId="0" fontId="34" fillId="8" borderId="5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43" fontId="34" fillId="2" borderId="5" xfId="0" applyNumberFormat="1" applyFont="1" applyFill="1" applyBorder="1"/>
    <xf numFmtId="43" fontId="34" fillId="5" borderId="5" xfId="0" applyNumberFormat="1" applyFont="1" applyFill="1" applyBorder="1"/>
    <xf numFmtId="43" fontId="34" fillId="5" borderId="5" xfId="0" applyNumberFormat="1" applyFont="1" applyFill="1" applyBorder="1" applyAlignment="1">
      <alignment horizontal="center"/>
    </xf>
    <xf numFmtId="189" fontId="34" fillId="5" borderId="5" xfId="0" applyNumberFormat="1" applyFont="1" applyFill="1" applyBorder="1"/>
    <xf numFmtId="43" fontId="34" fillId="2" borderId="5" xfId="1" applyFont="1" applyFill="1" applyBorder="1"/>
    <xf numFmtId="0" fontId="4" fillId="0" borderId="5" xfId="0" quotePrefix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49" fontId="35" fillId="0" borderId="5" xfId="0" applyNumberFormat="1" applyFont="1" applyFill="1" applyBorder="1" applyAlignment="1">
      <alignment horizontal="left"/>
    </xf>
    <xf numFmtId="49" fontId="35" fillId="0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left" vertical="center"/>
    </xf>
    <xf numFmtId="49" fontId="35" fillId="0" borderId="5" xfId="1" applyNumberFormat="1" applyFont="1" applyFill="1" applyBorder="1" applyAlignment="1" applyProtection="1">
      <alignment horizontal="center"/>
      <protection locked="0"/>
    </xf>
    <xf numFmtId="43" fontId="35" fillId="0" borderId="5" xfId="1" applyFont="1" applyFill="1" applyBorder="1"/>
    <xf numFmtId="43" fontId="35" fillId="0" borderId="5" xfId="1" applyFont="1" applyFill="1" applyBorder="1" applyAlignment="1">
      <alignment horizontal="center"/>
    </xf>
    <xf numFmtId="1" fontId="35" fillId="0" borderId="5" xfId="0" applyNumberFormat="1" applyFont="1" applyFill="1" applyBorder="1" applyAlignment="1">
      <alignment horizontal="center"/>
    </xf>
    <xf numFmtId="43" fontId="35" fillId="0" borderId="5" xfId="1" applyFont="1" applyFill="1" applyBorder="1" applyAlignment="1">
      <alignment horizontal="right"/>
    </xf>
    <xf numFmtId="189" fontId="35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4" fontId="35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4" fillId="12" borderId="5" xfId="0" quotePrefix="1" applyFont="1" applyFill="1" applyBorder="1" applyAlignment="1">
      <alignment horizontal="center"/>
    </xf>
    <xf numFmtId="0" fontId="35" fillId="12" borderId="5" xfId="0" applyFont="1" applyFill="1" applyBorder="1" applyAlignment="1">
      <alignment horizontal="center"/>
    </xf>
    <xf numFmtId="49" fontId="35" fillId="12" borderId="5" xfId="0" applyNumberFormat="1" applyFont="1" applyFill="1" applyBorder="1" applyAlignment="1">
      <alignment horizontal="left"/>
    </xf>
    <xf numFmtId="49" fontId="35" fillId="12" borderId="5" xfId="0" applyNumberFormat="1" applyFont="1" applyFill="1" applyBorder="1" applyAlignment="1">
      <alignment horizontal="center"/>
    </xf>
    <xf numFmtId="0" fontId="35" fillId="12" borderId="5" xfId="0" applyFont="1" applyFill="1" applyBorder="1" applyAlignment="1">
      <alignment horizontal="left" vertical="center"/>
    </xf>
    <xf numFmtId="49" fontId="35" fillId="12" borderId="5" xfId="1" applyNumberFormat="1" applyFont="1" applyFill="1" applyBorder="1" applyAlignment="1" applyProtection="1">
      <alignment horizontal="center"/>
      <protection locked="0"/>
    </xf>
    <xf numFmtId="43" fontId="35" fillId="12" borderId="5" xfId="1" applyFont="1" applyFill="1" applyBorder="1"/>
    <xf numFmtId="43" fontId="35" fillId="12" borderId="5" xfId="1" applyFont="1" applyFill="1" applyBorder="1" applyAlignment="1">
      <alignment horizontal="center"/>
    </xf>
    <xf numFmtId="1" fontId="35" fillId="12" borderId="5" xfId="0" applyNumberFormat="1" applyFont="1" applyFill="1" applyBorder="1" applyAlignment="1">
      <alignment horizontal="center"/>
    </xf>
    <xf numFmtId="43" fontId="35" fillId="12" borderId="5" xfId="1" applyFont="1" applyFill="1" applyBorder="1" applyAlignment="1">
      <alignment horizontal="right"/>
    </xf>
    <xf numFmtId="189" fontId="35" fillId="12" borderId="5" xfId="0" applyNumberFormat="1" applyFont="1" applyFill="1" applyBorder="1" applyAlignment="1">
      <alignment horizontal="right"/>
    </xf>
    <xf numFmtId="2" fontId="4" fillId="12" borderId="5" xfId="0" applyNumberFormat="1" applyFont="1" applyFill="1" applyBorder="1" applyAlignment="1">
      <alignment horizontal="right"/>
    </xf>
    <xf numFmtId="4" fontId="35" fillId="12" borderId="5" xfId="0" applyNumberFormat="1" applyFont="1" applyFill="1" applyBorder="1" applyAlignment="1">
      <alignment horizontal="center"/>
    </xf>
    <xf numFmtId="2" fontId="4" fillId="12" borderId="5" xfId="0" applyNumberFormat="1" applyFont="1" applyFill="1" applyBorder="1" applyAlignment="1">
      <alignment horizontal="center"/>
    </xf>
    <xf numFmtId="0" fontId="4" fillId="12" borderId="5" xfId="0" applyFont="1" applyFill="1" applyBorder="1"/>
    <xf numFmtId="0" fontId="4" fillId="12" borderId="0" xfId="0" applyFont="1" applyFill="1"/>
    <xf numFmtId="0" fontId="4" fillId="0" borderId="0" xfId="0" applyFont="1" applyFill="1"/>
    <xf numFmtId="2" fontId="36" fillId="0" borderId="5" xfId="0" applyNumberFormat="1" applyFont="1" applyFill="1" applyBorder="1" applyAlignment="1">
      <alignment horizontal="right"/>
    </xf>
    <xf numFmtId="2" fontId="36" fillId="0" borderId="5" xfId="0" applyNumberFormat="1" applyFont="1" applyFill="1" applyBorder="1" applyAlignment="1">
      <alignment horizontal="center"/>
    </xf>
    <xf numFmtId="0" fontId="36" fillId="0" borderId="5" xfId="0" applyFont="1" applyFill="1" applyBorder="1"/>
    <xf numFmtId="189" fontId="35" fillId="0" borderId="5" xfId="1" applyNumberFormat="1" applyFont="1" applyFill="1" applyBorder="1"/>
    <xf numFmtId="43" fontId="35" fillId="0" borderId="5" xfId="1" applyFont="1" applyFill="1" applyBorder="1" applyAlignment="1">
      <alignment horizontal="right" vertical="center"/>
    </xf>
    <xf numFmtId="2" fontId="35" fillId="0" borderId="5" xfId="1" applyNumberFormat="1" applyFont="1" applyFill="1" applyBorder="1" applyAlignment="1">
      <alignment vertical="center"/>
    </xf>
    <xf numFmtId="43" fontId="35" fillId="0" borderId="5" xfId="1" applyFont="1" applyFill="1" applyBorder="1" applyAlignment="1">
      <alignment horizontal="center" vertical="center"/>
    </xf>
    <xf numFmtId="2" fontId="35" fillId="0" borderId="5" xfId="0" applyNumberFormat="1" applyFont="1" applyFill="1" applyBorder="1" applyAlignment="1">
      <alignment horizontal="right"/>
    </xf>
    <xf numFmtId="2" fontId="35" fillId="0" borderId="5" xfId="0" applyNumberFormat="1" applyFont="1" applyFill="1" applyBorder="1" applyAlignment="1">
      <alignment horizontal="center"/>
    </xf>
    <xf numFmtId="0" fontId="35" fillId="0" borderId="5" xfId="0" applyFont="1" applyFill="1" applyBorder="1"/>
    <xf numFmtId="189" fontId="35" fillId="12" borderId="5" xfId="1" applyNumberFormat="1" applyFont="1" applyFill="1" applyBorder="1"/>
    <xf numFmtId="2" fontId="35" fillId="12" borderId="5" xfId="0" applyNumberFormat="1" applyFont="1" applyFill="1" applyBorder="1" applyAlignment="1">
      <alignment horizontal="right"/>
    </xf>
    <xf numFmtId="2" fontId="35" fillId="12" borderId="5" xfId="0" applyNumberFormat="1" applyFont="1" applyFill="1" applyBorder="1" applyAlignment="1">
      <alignment horizontal="center"/>
    </xf>
    <xf numFmtId="0" fontId="35" fillId="12" borderId="5" xfId="0" applyFont="1" applyFill="1" applyBorder="1"/>
    <xf numFmtId="43" fontId="35" fillId="12" borderId="5" xfId="1" applyFont="1" applyFill="1" applyBorder="1" applyAlignment="1">
      <alignment horizontal="right" vertical="center"/>
    </xf>
    <xf numFmtId="2" fontId="35" fillId="12" borderId="5" xfId="1" applyNumberFormat="1" applyFont="1" applyFill="1" applyBorder="1" applyAlignment="1">
      <alignment vertical="center"/>
    </xf>
    <xf numFmtId="43" fontId="35" fillId="12" borderId="5" xfId="1" applyFont="1" applyFill="1" applyBorder="1" applyAlignment="1">
      <alignment horizontal="center" vertical="center"/>
    </xf>
    <xf numFmtId="2" fontId="37" fillId="0" borderId="5" xfId="0" applyNumberFormat="1" applyFont="1" applyFill="1" applyBorder="1" applyAlignment="1">
      <alignment horizontal="right" vertical="center"/>
    </xf>
    <xf numFmtId="2" fontId="37" fillId="0" borderId="5" xfId="0" applyNumberFormat="1" applyFont="1" applyFill="1" applyBorder="1" applyAlignment="1">
      <alignment horizontal="center" vertical="center"/>
    </xf>
    <xf numFmtId="2" fontId="34" fillId="0" borderId="5" xfId="0" applyNumberFormat="1" applyFont="1" applyFill="1" applyBorder="1" applyAlignment="1">
      <alignment horizontal="right"/>
    </xf>
    <xf numFmtId="189" fontId="35" fillId="0" borderId="5" xfId="1" applyNumberFormat="1" applyFont="1" applyFill="1" applyBorder="1" applyAlignment="1">
      <alignment horizontal="right"/>
    </xf>
    <xf numFmtId="0" fontId="35" fillId="0" borderId="5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5" fillId="12" borderId="5" xfId="1" applyNumberFormat="1" applyFont="1" applyFill="1" applyBorder="1" applyAlignment="1">
      <alignment horizontal="center"/>
    </xf>
    <xf numFmtId="0" fontId="35" fillId="0" borderId="0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" fontId="35" fillId="0" borderId="5" xfId="0" applyNumberFormat="1" applyFont="1" applyFill="1" applyBorder="1" applyAlignment="1">
      <alignment horizontal="right"/>
    </xf>
    <xf numFmtId="0" fontId="4" fillId="12" borderId="5" xfId="0" applyFont="1" applyFill="1" applyBorder="1" applyAlignment="1">
      <alignment horizontal="center"/>
    </xf>
    <xf numFmtId="49" fontId="4" fillId="12" borderId="5" xfId="0" applyNumberFormat="1" applyFont="1" applyFill="1" applyBorder="1" applyAlignment="1">
      <alignment horizontal="left"/>
    </xf>
    <xf numFmtId="49" fontId="4" fillId="12" borderId="5" xfId="0" applyNumberFormat="1" applyFont="1" applyFill="1" applyBorder="1" applyAlignment="1">
      <alignment horizontal="center"/>
    </xf>
    <xf numFmtId="0" fontId="4" fillId="12" borderId="5" xfId="0" applyFont="1" applyFill="1" applyBorder="1" applyAlignment="1">
      <alignment horizontal="left" vertical="center"/>
    </xf>
    <xf numFmtId="49" fontId="4" fillId="12" borderId="5" xfId="1" applyNumberFormat="1" applyFont="1" applyFill="1" applyBorder="1" applyAlignment="1" applyProtection="1">
      <alignment horizontal="center"/>
      <protection locked="0"/>
    </xf>
    <xf numFmtId="43" fontId="4" fillId="12" borderId="5" xfId="1" applyFont="1" applyFill="1" applyBorder="1"/>
    <xf numFmtId="43" fontId="4" fillId="12" borderId="5" xfId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center"/>
    </xf>
    <xf numFmtId="43" fontId="4" fillId="12" borderId="5" xfId="1" applyFont="1" applyFill="1" applyBorder="1" applyAlignment="1">
      <alignment horizontal="right"/>
    </xf>
    <xf numFmtId="189" fontId="4" fillId="12" borderId="5" xfId="1" applyNumberFormat="1" applyFont="1" applyFill="1" applyBorder="1"/>
    <xf numFmtId="189" fontId="4" fillId="12" borderId="5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center"/>
      <protection locked="0"/>
    </xf>
    <xf numFmtId="43" fontId="4" fillId="0" borderId="5" xfId="1" applyFont="1" applyFill="1" applyBorder="1"/>
    <xf numFmtId="43" fontId="4" fillId="0" borderId="5" xfId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43" fontId="4" fillId="0" borderId="5" xfId="1" applyFont="1" applyFill="1" applyBorder="1" applyAlignment="1">
      <alignment horizontal="right"/>
    </xf>
    <xf numFmtId="189" fontId="4" fillId="0" borderId="5" xfId="1" applyNumberFormat="1" applyFont="1" applyFill="1" applyBorder="1"/>
    <xf numFmtId="189" fontId="4" fillId="0" borderId="5" xfId="0" applyNumberFormat="1" applyFont="1" applyFill="1" applyBorder="1" applyAlignment="1">
      <alignment horizontal="right"/>
    </xf>
    <xf numFmtId="4" fontId="35" fillId="12" borderId="5" xfId="0" applyNumberFormat="1" applyFont="1" applyFill="1" applyBorder="1" applyAlignment="1">
      <alignment horizontal="right"/>
    </xf>
    <xf numFmtId="4" fontId="35" fillId="0" borderId="6" xfId="0" applyNumberFormat="1" applyFont="1" applyFill="1" applyBorder="1" applyAlignment="1">
      <alignment horizontal="center"/>
    </xf>
    <xf numFmtId="1" fontId="35" fillId="0" borderId="2" xfId="0" applyNumberFormat="1" applyFont="1" applyFill="1" applyBorder="1" applyAlignment="1">
      <alignment horizontal="center"/>
    </xf>
    <xf numFmtId="4" fontId="35" fillId="0" borderId="6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/>
    </xf>
    <xf numFmtId="1" fontId="35" fillId="0" borderId="9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189" fontId="4" fillId="0" borderId="0" xfId="0" applyNumberFormat="1" applyFont="1"/>
    <xf numFmtId="2" fontId="4" fillId="0" borderId="0" xfId="0" applyNumberFormat="1" applyFont="1"/>
    <xf numFmtId="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35" fillId="0" borderId="0" xfId="0" applyFont="1"/>
    <xf numFmtId="43" fontId="38" fillId="0" borderId="1" xfId="1" applyFont="1" applyBorder="1" applyAlignment="1">
      <alignment horizontal="right"/>
    </xf>
    <xf numFmtId="0" fontId="38" fillId="0" borderId="0" xfId="0" applyFont="1" applyAlignment="1">
      <alignment horizontal="center"/>
    </xf>
    <xf numFmtId="0" fontId="34" fillId="0" borderId="0" xfId="0" applyFont="1" applyFill="1" applyAlignment="1">
      <alignment vertical="center"/>
    </xf>
    <xf numFmtId="1" fontId="4" fillId="0" borderId="0" xfId="0" applyNumberFormat="1" applyFont="1" applyAlignment="1">
      <alignment horizontal="right"/>
    </xf>
    <xf numFmtId="0" fontId="38" fillId="0" borderId="0" xfId="0" applyFont="1" applyFill="1" applyAlignment="1"/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43" fontId="38" fillId="0" borderId="0" xfId="1" applyFont="1" applyFill="1" applyAlignment="1"/>
    <xf numFmtId="43" fontId="38" fillId="0" borderId="0" xfId="1" applyFont="1" applyFill="1" applyAlignment="1">
      <alignment horizontal="left" vertical="center"/>
    </xf>
    <xf numFmtId="0" fontId="38" fillId="0" borderId="0" xfId="0" applyFont="1" applyAlignment="1">
      <alignment horizontal="left" indent="1"/>
    </xf>
    <xf numFmtId="43" fontId="38" fillId="0" borderId="0" xfId="1" applyFont="1" applyFill="1" applyBorder="1" applyAlignment="1"/>
    <xf numFmtId="43" fontId="38" fillId="0" borderId="0" xfId="1" applyNumberFormat="1" applyFont="1" applyFill="1" applyAlignment="1">
      <alignment horizontal="left" indent="2"/>
    </xf>
    <xf numFmtId="43" fontId="34" fillId="5" borderId="2" xfId="1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38" fillId="2" borderId="3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/>
    </xf>
    <xf numFmtId="43" fontId="34" fillId="5" borderId="6" xfId="1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38" fillId="9" borderId="5" xfId="0" applyFont="1" applyFill="1" applyBorder="1" applyAlignment="1">
      <alignment horizontal="center"/>
    </xf>
    <xf numFmtId="0" fontId="38" fillId="6" borderId="5" xfId="0" applyFont="1" applyFill="1" applyBorder="1" applyAlignment="1">
      <alignment horizontal="center"/>
    </xf>
    <xf numFmtId="0" fontId="38" fillId="10" borderId="5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43" fontId="34" fillId="5" borderId="9" xfId="1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38" fillId="9" borderId="5" xfId="0" applyFont="1" applyFill="1" applyBorder="1" applyAlignment="1">
      <alignment horizontal="center"/>
    </xf>
    <xf numFmtId="0" fontId="38" fillId="6" borderId="5" xfId="0" applyFont="1" applyFill="1" applyBorder="1" applyAlignment="1">
      <alignment horizontal="center"/>
    </xf>
    <xf numFmtId="0" fontId="38" fillId="10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43" fontId="38" fillId="5" borderId="5" xfId="0" applyNumberFormat="1" applyFont="1" applyFill="1" applyBorder="1"/>
    <xf numFmtId="43" fontId="38" fillId="2" borderId="5" xfId="1" applyFont="1" applyFill="1" applyBorder="1"/>
    <xf numFmtId="188" fontId="35" fillId="0" borderId="5" xfId="1" applyNumberFormat="1" applyFont="1" applyFill="1" applyBorder="1" applyAlignment="1">
      <alignment horizontal="right"/>
    </xf>
    <xf numFmtId="2" fontId="35" fillId="0" borderId="5" xfId="0" applyNumberFormat="1" applyFont="1" applyFill="1" applyBorder="1"/>
    <xf numFmtId="0" fontId="4" fillId="0" borderId="0" xfId="0" applyFont="1" applyBorder="1" applyAlignment="1">
      <alignment horizontal="center"/>
    </xf>
    <xf numFmtId="0" fontId="36" fillId="0" borderId="5" xfId="0" quotePrefix="1" applyFont="1" applyFill="1" applyBorder="1" applyAlignment="1">
      <alignment horizontal="center"/>
    </xf>
    <xf numFmtId="0" fontId="39" fillId="0" borderId="5" xfId="0" quotePrefix="1" applyFont="1" applyFill="1" applyBorder="1" applyAlignment="1">
      <alignment horizontal="center"/>
    </xf>
    <xf numFmtId="0" fontId="4" fillId="13" borderId="0" xfId="0" applyFont="1" applyFill="1"/>
    <xf numFmtId="0" fontId="35" fillId="0" borderId="0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/>
    </xf>
    <xf numFmtId="43" fontId="4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Fill="1" applyAlignment="1">
      <alignment horizontal="center" vertical="center"/>
    </xf>
    <xf numFmtId="43" fontId="35" fillId="0" borderId="0" xfId="1" applyFont="1"/>
    <xf numFmtId="0" fontId="38" fillId="0" borderId="0" xfId="0" applyFont="1" applyFill="1" applyAlignment="1">
      <alignment horizontal="right"/>
    </xf>
    <xf numFmtId="0" fontId="38" fillId="0" borderId="0" xfId="0" applyFont="1" applyFill="1" applyBorder="1" applyAlignment="1">
      <alignment horizontal="center"/>
    </xf>
    <xf numFmtId="43" fontId="38" fillId="0" borderId="0" xfId="1" applyNumberFormat="1" applyFont="1" applyFill="1" applyBorder="1" applyAlignment="1"/>
    <xf numFmtId="0" fontId="38" fillId="0" borderId="0" xfId="0" applyFont="1" applyBorder="1" applyAlignment="1"/>
    <xf numFmtId="0" fontId="35" fillId="0" borderId="0" xfId="0" applyFont="1" applyAlignment="1">
      <alignment horizontal="center"/>
    </xf>
    <xf numFmtId="43" fontId="35" fillId="0" borderId="0" xfId="1" applyFont="1" applyFill="1"/>
    <xf numFmtId="43" fontId="38" fillId="0" borderId="0" xfId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horizontal="center" vertical="center"/>
    </xf>
    <xf numFmtId="187" fontId="38" fillId="3" borderId="2" xfId="0" applyNumberFormat="1" applyFont="1" applyFill="1" applyBorder="1" applyAlignment="1">
      <alignment horizontal="center" vertical="center" wrapText="1"/>
    </xf>
    <xf numFmtId="43" fontId="38" fillId="12" borderId="5" xfId="1" applyFont="1" applyFill="1" applyBorder="1" applyAlignment="1">
      <alignment horizontal="center" vertical="center" wrapText="1"/>
    </xf>
    <xf numFmtId="43" fontId="38" fillId="5" borderId="2" xfId="1" applyFont="1" applyFill="1" applyBorder="1" applyAlignment="1">
      <alignment horizontal="center" vertical="center" wrapText="1"/>
    </xf>
    <xf numFmtId="187" fontId="38" fillId="4" borderId="2" xfId="0" applyNumberFormat="1" applyFont="1" applyFill="1" applyBorder="1" applyAlignment="1">
      <alignment horizontal="center" vertical="center" wrapText="1"/>
    </xf>
    <xf numFmtId="187" fontId="38" fillId="8" borderId="2" xfId="0" applyNumberFormat="1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center" vertical="center" wrapText="1"/>
    </xf>
    <xf numFmtId="0" fontId="38" fillId="17" borderId="2" xfId="0" applyFont="1" applyFill="1" applyBorder="1" applyAlignment="1">
      <alignment horizontal="center" vertical="center" wrapText="1"/>
    </xf>
    <xf numFmtId="43" fontId="38" fillId="2" borderId="5" xfId="1" applyFont="1" applyFill="1" applyBorder="1" applyAlignment="1">
      <alignment horizontal="center" vertical="center" wrapText="1"/>
    </xf>
    <xf numFmtId="187" fontId="38" fillId="3" borderId="5" xfId="0" applyNumberFormat="1" applyFont="1" applyFill="1" applyBorder="1" applyAlignment="1">
      <alignment horizontal="center" vertical="center" wrapText="1"/>
    </xf>
    <xf numFmtId="187" fontId="38" fillId="3" borderId="6" xfId="0" applyNumberFormat="1" applyFont="1" applyFill="1" applyBorder="1" applyAlignment="1">
      <alignment horizontal="center" vertical="center" wrapText="1"/>
    </xf>
    <xf numFmtId="43" fontId="38" fillId="5" borderId="5" xfId="1" applyFont="1" applyFill="1" applyBorder="1" applyAlignment="1">
      <alignment horizontal="center" vertical="center"/>
    </xf>
    <xf numFmtId="49" fontId="38" fillId="2" borderId="2" xfId="1" applyNumberFormat="1" applyFont="1" applyFill="1" applyBorder="1" applyAlignment="1">
      <alignment horizontal="center" vertical="center"/>
    </xf>
    <xf numFmtId="43" fontId="38" fillId="6" borderId="5" xfId="1" applyFont="1" applyFill="1" applyBorder="1" applyAlignment="1">
      <alignment horizontal="center" vertical="center" wrapText="1"/>
    </xf>
    <xf numFmtId="43" fontId="38" fillId="4" borderId="5" xfId="1" applyFont="1" applyFill="1" applyBorder="1" applyAlignment="1">
      <alignment horizontal="center" vertical="center" wrapText="1"/>
    </xf>
    <xf numFmtId="43" fontId="38" fillId="5" borderId="6" xfId="1" applyFont="1" applyFill="1" applyBorder="1" applyAlignment="1">
      <alignment horizontal="center" vertical="center" wrapText="1"/>
    </xf>
    <xf numFmtId="187" fontId="38" fillId="4" borderId="6" xfId="0" applyNumberFormat="1" applyFont="1" applyFill="1" applyBorder="1" applyAlignment="1">
      <alignment horizontal="center" vertical="center" wrapText="1"/>
    </xf>
    <xf numFmtId="187" fontId="38" fillId="8" borderId="6" xfId="0" applyNumberFormat="1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 wrapText="1"/>
    </xf>
    <xf numFmtId="0" fontId="38" fillId="17" borderId="6" xfId="0" applyFont="1" applyFill="1" applyBorder="1" applyAlignment="1">
      <alignment horizontal="center" vertical="center" wrapText="1"/>
    </xf>
    <xf numFmtId="43" fontId="38" fillId="5" borderId="5" xfId="1" applyFont="1" applyFill="1" applyBorder="1" applyAlignment="1">
      <alignment horizontal="center"/>
    </xf>
    <xf numFmtId="43" fontId="38" fillId="2" borderId="5" xfId="1" applyFont="1" applyFill="1" applyBorder="1" applyAlignment="1">
      <alignment horizontal="center"/>
    </xf>
    <xf numFmtId="187" fontId="38" fillId="3" borderId="9" xfId="0" applyNumberFormat="1" applyFont="1" applyFill="1" applyBorder="1" applyAlignment="1">
      <alignment horizontal="center" vertical="center" wrapText="1"/>
    </xf>
    <xf numFmtId="49" fontId="38" fillId="2" borderId="9" xfId="1" applyNumberFormat="1" applyFont="1" applyFill="1" applyBorder="1" applyAlignment="1">
      <alignment horizontal="center" vertical="center"/>
    </xf>
    <xf numFmtId="43" fontId="38" fillId="5" borderId="9" xfId="1" applyFont="1" applyFill="1" applyBorder="1" applyAlignment="1">
      <alignment horizontal="center" vertical="center" wrapText="1"/>
    </xf>
    <xf numFmtId="187" fontId="38" fillId="4" borderId="9" xfId="0" applyNumberFormat="1" applyFont="1" applyFill="1" applyBorder="1" applyAlignment="1">
      <alignment horizontal="center" vertical="center" wrapText="1"/>
    </xf>
    <xf numFmtId="187" fontId="38" fillId="8" borderId="9" xfId="0" applyNumberFormat="1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/>
    </xf>
    <xf numFmtId="0" fontId="38" fillId="17" borderId="9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/>
    </xf>
    <xf numFmtId="43" fontId="38" fillId="5" borderId="6" xfId="0" applyNumberFormat="1" applyFont="1" applyFill="1" applyBorder="1"/>
    <xf numFmtId="49" fontId="4" fillId="0" borderId="0" xfId="0" applyNumberFormat="1" applyFont="1" applyAlignment="1">
      <alignment horizontal="center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BEE3"/>
      <color rgb="FFFF5D5D"/>
      <color rgb="FFD9F939"/>
      <color rgb="FFFF3F3F"/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B12" zoomScale="80" zoomScaleNormal="80" workbookViewId="0">
      <selection activeCell="F38" sqref="F38"/>
    </sheetView>
  </sheetViews>
  <sheetFormatPr defaultColWidth="9.125" defaultRowHeight="21.75"/>
  <cols>
    <col min="1" max="1" width="3.375" style="7" customWidth="1"/>
    <col min="2" max="2" width="26.625" style="9" customWidth="1"/>
    <col min="3" max="3" width="20" style="9" customWidth="1"/>
    <col min="4" max="4" width="15.875" style="9" customWidth="1"/>
    <col min="5" max="14" width="9.125" style="9"/>
    <col min="15" max="15" width="13" style="9" customWidth="1"/>
    <col min="16" max="16384" width="9.125" style="9"/>
  </cols>
  <sheetData>
    <row r="1" spans="1:4">
      <c r="B1" s="8" t="s">
        <v>47</v>
      </c>
    </row>
    <row r="2" spans="1:4">
      <c r="A2" s="7">
        <v>1</v>
      </c>
      <c r="B2" s="9" t="s">
        <v>7</v>
      </c>
      <c r="C2" s="9" t="s">
        <v>50</v>
      </c>
    </row>
    <row r="3" spans="1:4">
      <c r="C3" s="9" t="s">
        <v>109</v>
      </c>
    </row>
    <row r="4" spans="1:4" s="12" customFormat="1">
      <c r="A4" s="10">
        <v>2</v>
      </c>
      <c r="B4" s="11" t="s">
        <v>8</v>
      </c>
      <c r="C4" s="12" t="s">
        <v>51</v>
      </c>
    </row>
    <row r="5" spans="1:4">
      <c r="C5" s="9" t="s">
        <v>52</v>
      </c>
    </row>
    <row r="6" spans="1:4">
      <c r="A6" s="7">
        <v>3</v>
      </c>
      <c r="B6" s="9" t="s">
        <v>9</v>
      </c>
      <c r="C6" s="9" t="s">
        <v>107</v>
      </c>
    </row>
    <row r="7" spans="1:4">
      <c r="A7" s="7">
        <v>4</v>
      </c>
      <c r="B7" s="9" t="s">
        <v>53</v>
      </c>
      <c r="C7" s="9" t="s">
        <v>54</v>
      </c>
    </row>
    <row r="8" spans="1:4" s="12" customFormat="1">
      <c r="A8" s="10">
        <v>5</v>
      </c>
      <c r="B8" s="13" t="s">
        <v>2</v>
      </c>
      <c r="C8" s="12" t="s">
        <v>55</v>
      </c>
    </row>
    <row r="9" spans="1:4" s="12" customFormat="1">
      <c r="A9" s="10"/>
      <c r="B9" s="13"/>
      <c r="C9" s="14" t="s">
        <v>56</v>
      </c>
    </row>
    <row r="10" spans="1:4" s="12" customFormat="1">
      <c r="A10" s="10"/>
      <c r="B10" s="13"/>
      <c r="C10" s="15" t="s">
        <v>57</v>
      </c>
    </row>
    <row r="11" spans="1:4" s="12" customFormat="1">
      <c r="A11" s="10"/>
      <c r="B11" s="13"/>
      <c r="C11" s="14" t="s">
        <v>108</v>
      </c>
    </row>
    <row r="12" spans="1:4">
      <c r="A12" s="7">
        <v>6</v>
      </c>
      <c r="B12" s="9" t="s">
        <v>58</v>
      </c>
    </row>
    <row r="13" spans="1:4">
      <c r="C13" s="9" t="s">
        <v>21</v>
      </c>
      <c r="D13" s="9" t="s">
        <v>59</v>
      </c>
    </row>
    <row r="14" spans="1:4">
      <c r="C14" s="9" t="s">
        <v>22</v>
      </c>
      <c r="D14" s="9" t="s">
        <v>60</v>
      </c>
    </row>
    <row r="15" spans="1:4">
      <c r="A15" s="7">
        <v>7</v>
      </c>
      <c r="B15" s="9" t="s">
        <v>11</v>
      </c>
      <c r="C15" s="9" t="s">
        <v>61</v>
      </c>
    </row>
    <row r="16" spans="1:4">
      <c r="C16" s="16" t="s">
        <v>62</v>
      </c>
    </row>
    <row r="17" spans="1:5">
      <c r="C17" s="16" t="s">
        <v>63</v>
      </c>
    </row>
    <row r="18" spans="1:5">
      <c r="C18" s="16" t="s">
        <v>64</v>
      </c>
    </row>
    <row r="19" spans="1:5">
      <c r="C19" s="16" t="s">
        <v>65</v>
      </c>
    </row>
    <row r="20" spans="1:5">
      <c r="C20" s="16" t="s">
        <v>66</v>
      </c>
    </row>
    <row r="21" spans="1:5">
      <c r="A21" s="7">
        <v>8</v>
      </c>
      <c r="B21" s="9" t="s">
        <v>100</v>
      </c>
      <c r="E21" s="9" t="s">
        <v>67</v>
      </c>
    </row>
    <row r="22" spans="1:5">
      <c r="C22" s="9" t="s">
        <v>38</v>
      </c>
      <c r="D22" s="9" t="s">
        <v>68</v>
      </c>
    </row>
    <row r="23" spans="1:5">
      <c r="C23" s="17" t="s">
        <v>39</v>
      </c>
      <c r="D23" s="9" t="s">
        <v>69</v>
      </c>
    </row>
    <row r="24" spans="1:5">
      <c r="C24" s="9" t="s">
        <v>70</v>
      </c>
      <c r="D24" s="9" t="s">
        <v>71</v>
      </c>
    </row>
    <row r="25" spans="1:5">
      <c r="C25" s="9" t="s">
        <v>41</v>
      </c>
      <c r="D25" s="9" t="s">
        <v>72</v>
      </c>
    </row>
    <row r="26" spans="1:5">
      <c r="C26" s="9" t="s">
        <v>12</v>
      </c>
      <c r="D26" s="9" t="s">
        <v>73</v>
      </c>
    </row>
    <row r="27" spans="1:5">
      <c r="C27" s="9" t="s">
        <v>4</v>
      </c>
      <c r="D27" s="9" t="s">
        <v>74</v>
      </c>
    </row>
    <row r="28" spans="1:5">
      <c r="C28" s="9" t="s">
        <v>29</v>
      </c>
      <c r="D28" s="9" t="s">
        <v>75</v>
      </c>
    </row>
    <row r="29" spans="1:5">
      <c r="D29" s="18" t="s">
        <v>76</v>
      </c>
    </row>
    <row r="30" spans="1:5">
      <c r="D30" s="18" t="s">
        <v>77</v>
      </c>
    </row>
    <row r="31" spans="1:5">
      <c r="D31" s="18" t="s">
        <v>78</v>
      </c>
    </row>
    <row r="32" spans="1:5">
      <c r="C32" s="9" t="s">
        <v>79</v>
      </c>
      <c r="D32" s="9" t="s">
        <v>80</v>
      </c>
    </row>
    <row r="33" spans="1:4">
      <c r="D33" s="18" t="s">
        <v>81</v>
      </c>
    </row>
    <row r="34" spans="1:4">
      <c r="D34" s="18" t="s">
        <v>82</v>
      </c>
    </row>
    <row r="35" spans="1:4">
      <c r="C35" s="9" t="s">
        <v>83</v>
      </c>
      <c r="D35" s="9" t="s">
        <v>84</v>
      </c>
    </row>
    <row r="36" spans="1:4">
      <c r="D36" s="18" t="s">
        <v>85</v>
      </c>
    </row>
    <row r="37" spans="1:4">
      <c r="D37" s="18" t="s">
        <v>86</v>
      </c>
    </row>
    <row r="38" spans="1:4">
      <c r="D38" s="18" t="s">
        <v>87</v>
      </c>
    </row>
    <row r="40" spans="1:4">
      <c r="A40" s="7">
        <v>9</v>
      </c>
      <c r="B40" s="9" t="s">
        <v>13</v>
      </c>
      <c r="C40" s="9" t="s">
        <v>101</v>
      </c>
    </row>
    <row r="41" spans="1:4">
      <c r="A41" s="7">
        <v>10</v>
      </c>
      <c r="B41" s="9" t="s">
        <v>88</v>
      </c>
    </row>
    <row r="42" spans="1:4">
      <c r="C42" s="9" t="s">
        <v>31</v>
      </c>
      <c r="D42" s="9" t="s">
        <v>89</v>
      </c>
    </row>
    <row r="43" spans="1:4">
      <c r="C43" s="9" t="s">
        <v>32</v>
      </c>
      <c r="D43" s="9" t="s">
        <v>90</v>
      </c>
    </row>
    <row r="44" spans="1:4">
      <c r="C44" s="9" t="s">
        <v>33</v>
      </c>
      <c r="D44" s="9" t="s">
        <v>91</v>
      </c>
    </row>
    <row r="45" spans="1:4">
      <c r="C45" s="9" t="s">
        <v>92</v>
      </c>
      <c r="D45" s="9" t="s">
        <v>93</v>
      </c>
    </row>
    <row r="46" spans="1:4">
      <c r="A46" s="7">
        <v>11</v>
      </c>
      <c r="B46" s="9" t="s">
        <v>46</v>
      </c>
      <c r="C46" s="9" t="s">
        <v>94</v>
      </c>
    </row>
    <row r="47" spans="1:4">
      <c r="C47" s="9" t="s">
        <v>95</v>
      </c>
    </row>
    <row r="48" spans="1:4" ht="13.5" customHeight="1">
      <c r="C48" s="9" t="s">
        <v>96</v>
      </c>
    </row>
    <row r="49" spans="1:7">
      <c r="B49" s="19" t="s">
        <v>97</v>
      </c>
    </row>
    <row r="50" spans="1:7">
      <c r="A50" s="20" t="s">
        <v>98</v>
      </c>
      <c r="B50" s="9" t="s">
        <v>99</v>
      </c>
    </row>
    <row r="51" spans="1:7">
      <c r="A51" s="7">
        <v>12</v>
      </c>
      <c r="B51" s="9" t="s">
        <v>48</v>
      </c>
      <c r="C51" s="9" t="s">
        <v>49</v>
      </c>
    </row>
    <row r="52" spans="1:7">
      <c r="B52" s="27">
        <v>0</v>
      </c>
      <c r="C52" s="28" t="s">
        <v>102</v>
      </c>
    </row>
    <row r="53" spans="1:7">
      <c r="B53" s="27">
        <v>11</v>
      </c>
      <c r="C53" s="28" t="s">
        <v>103</v>
      </c>
    </row>
    <row r="54" spans="1:7">
      <c r="B54" s="27">
        <v>22</v>
      </c>
      <c r="C54" s="28" t="s">
        <v>105</v>
      </c>
    </row>
    <row r="55" spans="1:7">
      <c r="B55" s="27">
        <v>33</v>
      </c>
      <c r="C55" s="28" t="s">
        <v>104</v>
      </c>
    </row>
    <row r="56" spans="1:7">
      <c r="B56" s="27">
        <v>44</v>
      </c>
      <c r="C56" s="28" t="s">
        <v>106</v>
      </c>
    </row>
    <row r="57" spans="1:7">
      <c r="B57" s="27">
        <v>55</v>
      </c>
      <c r="C57" s="28" t="s">
        <v>122</v>
      </c>
      <c r="E57" s="21"/>
      <c r="F57" s="22"/>
      <c r="G57" s="21"/>
    </row>
    <row r="58" spans="1:7">
      <c r="B58" s="27">
        <v>66</v>
      </c>
      <c r="C58" s="28" t="s">
        <v>123</v>
      </c>
      <c r="E58" s="24"/>
      <c r="F58" s="23"/>
      <c r="G58" s="24"/>
    </row>
    <row r="59" spans="1:7">
      <c r="B59" s="27">
        <v>77</v>
      </c>
      <c r="C59" s="28" t="s">
        <v>114</v>
      </c>
      <c r="E59" s="24"/>
      <c r="F59" s="25"/>
      <c r="G59" s="24"/>
    </row>
    <row r="60" spans="1:7">
      <c r="B60" s="27">
        <v>88</v>
      </c>
      <c r="C60" s="28" t="s">
        <v>113</v>
      </c>
      <c r="F60" s="23"/>
      <c r="G60" s="24"/>
    </row>
    <row r="61" spans="1:7">
      <c r="B61" s="27">
        <v>99</v>
      </c>
      <c r="C61" s="28" t="s">
        <v>112</v>
      </c>
      <c r="F61" s="26"/>
    </row>
    <row r="62" spans="1:7">
      <c r="A62" s="9"/>
      <c r="B62" s="27" t="s">
        <v>111</v>
      </c>
      <c r="C62" s="28" t="s">
        <v>110</v>
      </c>
      <c r="F62" s="7"/>
    </row>
    <row r="63" spans="1:7">
      <c r="A63" s="9"/>
      <c r="B63" s="27"/>
      <c r="C63" s="28"/>
      <c r="F63" s="7"/>
    </row>
    <row r="64" spans="1:7">
      <c r="A64" s="9"/>
      <c r="B64" s="27"/>
      <c r="C64" s="28"/>
      <c r="F64" s="7"/>
    </row>
    <row r="65" spans="1:15" ht="22.5" thickBot="1">
      <c r="A65" s="9"/>
      <c r="B65" s="19" t="s">
        <v>126</v>
      </c>
      <c r="F65" s="7"/>
    </row>
    <row r="66" spans="1:15" ht="18.75" customHeight="1">
      <c r="B66" s="157" t="s">
        <v>127</v>
      </c>
      <c r="C66" s="158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5" ht="18.75" customHeight="1">
      <c r="B67" s="33"/>
      <c r="C67" s="34" t="s">
        <v>128</v>
      </c>
      <c r="D67" s="35" t="s">
        <v>129</v>
      </c>
      <c r="E67" s="36"/>
      <c r="F67" s="36"/>
      <c r="G67" s="36"/>
      <c r="H67" s="36"/>
      <c r="I67" s="36"/>
      <c r="J67" s="36"/>
      <c r="K67" s="36"/>
      <c r="L67" s="36"/>
      <c r="M67" s="37"/>
    </row>
    <row r="68" spans="1:15" ht="18.75" customHeight="1">
      <c r="B68" s="38"/>
      <c r="C68" s="36"/>
      <c r="D68" s="39" t="s">
        <v>130</v>
      </c>
      <c r="E68" s="36"/>
      <c r="F68" s="36"/>
      <c r="G68" s="36"/>
      <c r="H68" s="36"/>
      <c r="I68" s="36"/>
      <c r="J68" s="36"/>
      <c r="K68" s="36"/>
      <c r="L68" s="36"/>
      <c r="M68" s="37"/>
    </row>
    <row r="69" spans="1:15">
      <c r="B69" s="38"/>
      <c r="C69" s="36"/>
      <c r="D69" s="39" t="s">
        <v>131</v>
      </c>
      <c r="E69" s="36"/>
      <c r="F69" s="36"/>
      <c r="G69" s="36"/>
      <c r="H69" s="36"/>
      <c r="I69" s="36"/>
      <c r="J69" s="36"/>
      <c r="K69" s="36"/>
      <c r="L69" s="36"/>
      <c r="M69" s="37"/>
    </row>
    <row r="70" spans="1:15">
      <c r="B70" s="38"/>
      <c r="C70" s="36"/>
      <c r="D70" s="39" t="s">
        <v>132</v>
      </c>
      <c r="E70" s="36"/>
      <c r="F70" s="36"/>
      <c r="G70" s="36"/>
      <c r="H70" s="36"/>
      <c r="I70" s="36"/>
      <c r="J70" s="36"/>
      <c r="K70" s="36"/>
      <c r="L70" s="36"/>
      <c r="M70" s="37"/>
    </row>
    <row r="71" spans="1:15">
      <c r="B71" s="38"/>
      <c r="C71" s="36" t="s">
        <v>133</v>
      </c>
      <c r="D71" s="36"/>
      <c r="E71" s="36"/>
      <c r="F71" s="36"/>
      <c r="G71" s="36"/>
      <c r="H71" s="36"/>
      <c r="I71" s="36"/>
      <c r="J71" s="36"/>
      <c r="K71" s="36"/>
      <c r="L71" s="36"/>
      <c r="M71" s="37"/>
    </row>
    <row r="72" spans="1:15">
      <c r="B72" s="38"/>
      <c r="C72" s="40" t="s">
        <v>134</v>
      </c>
      <c r="D72" s="35" t="s">
        <v>135</v>
      </c>
      <c r="E72" s="36"/>
      <c r="F72" s="36"/>
      <c r="G72" s="36"/>
      <c r="H72" s="36"/>
      <c r="I72" s="36"/>
      <c r="J72" s="36"/>
      <c r="K72" s="36"/>
      <c r="L72" s="36"/>
      <c r="M72" s="37"/>
      <c r="O72" s="9" t="s">
        <v>67</v>
      </c>
    </row>
    <row r="73" spans="1:15">
      <c r="B73" s="38"/>
      <c r="C73" s="40" t="s">
        <v>136</v>
      </c>
      <c r="D73" s="35" t="s">
        <v>137</v>
      </c>
      <c r="E73" s="36"/>
      <c r="F73" s="36"/>
      <c r="G73" s="36"/>
      <c r="H73" s="36"/>
      <c r="I73" s="36"/>
      <c r="J73" s="36"/>
      <c r="K73" s="36"/>
      <c r="L73" s="36"/>
      <c r="M73" s="37"/>
    </row>
    <row r="74" spans="1:15">
      <c r="B74" s="159" t="s">
        <v>138</v>
      </c>
      <c r="C74" s="160"/>
      <c r="D74" s="35" t="s">
        <v>145</v>
      </c>
      <c r="E74" s="36"/>
      <c r="F74" s="36"/>
      <c r="G74" s="36"/>
      <c r="H74" s="36"/>
      <c r="I74" s="36"/>
      <c r="J74" s="36"/>
      <c r="K74" s="36"/>
      <c r="L74" s="36"/>
      <c r="M74" s="37"/>
    </row>
    <row r="75" spans="1:15">
      <c r="B75" s="38"/>
      <c r="C75" s="36"/>
      <c r="D75" s="41" t="s">
        <v>139</v>
      </c>
      <c r="E75" s="36"/>
      <c r="F75" s="36"/>
      <c r="G75" s="36"/>
      <c r="H75" s="36"/>
      <c r="I75" s="36"/>
      <c r="J75" s="36"/>
      <c r="K75" s="36"/>
      <c r="L75" s="36"/>
      <c r="M75" s="37"/>
    </row>
    <row r="76" spans="1:15">
      <c r="B76" s="38"/>
      <c r="C76" s="36"/>
      <c r="D76" s="41" t="s">
        <v>140</v>
      </c>
      <c r="E76" s="36"/>
      <c r="F76" s="36"/>
      <c r="G76" s="36"/>
      <c r="H76" s="36"/>
      <c r="I76" s="36"/>
      <c r="J76" s="36"/>
      <c r="K76" s="36"/>
      <c r="L76" s="36"/>
      <c r="M76" s="37"/>
    </row>
    <row r="77" spans="1:15">
      <c r="B77" s="38"/>
      <c r="C77" s="36"/>
      <c r="D77" s="41" t="s">
        <v>141</v>
      </c>
      <c r="E77" s="36"/>
      <c r="F77" s="36"/>
      <c r="G77" s="36"/>
      <c r="H77" s="36"/>
      <c r="I77" s="36"/>
      <c r="J77" s="36"/>
      <c r="K77" s="36"/>
      <c r="L77" s="36"/>
      <c r="M77" s="37"/>
    </row>
    <row r="78" spans="1:15">
      <c r="B78" s="159" t="s">
        <v>142</v>
      </c>
      <c r="C78" s="160"/>
      <c r="D78" s="35" t="s">
        <v>143</v>
      </c>
      <c r="E78" s="36"/>
      <c r="F78" s="36"/>
      <c r="G78" s="36"/>
      <c r="H78" s="36"/>
      <c r="I78" s="36"/>
      <c r="J78" s="36"/>
      <c r="K78" s="36"/>
      <c r="L78" s="36"/>
      <c r="M78" s="37"/>
    </row>
    <row r="79" spans="1:15" ht="22.5" thickBot="1">
      <c r="B79" s="42"/>
      <c r="C79" s="43"/>
      <c r="D79" s="44"/>
      <c r="E79" s="43"/>
      <c r="F79" s="43"/>
      <c r="G79" s="43"/>
      <c r="H79" s="43"/>
      <c r="I79" s="43"/>
      <c r="J79" s="43"/>
      <c r="K79" s="43"/>
      <c r="L79" s="43"/>
      <c r="M79" s="45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351"/>
  <sheetViews>
    <sheetView tabSelected="1" zoomScaleNormal="100" workbookViewId="0">
      <selection activeCell="Q15" sqref="Q15"/>
    </sheetView>
  </sheetViews>
  <sheetFormatPr defaultColWidth="8.875" defaultRowHeight="18.75"/>
  <cols>
    <col min="1" max="1" width="11.375" style="207" customWidth="1"/>
    <col min="2" max="2" width="7.25" style="233" customWidth="1"/>
    <col min="3" max="3" width="9" style="233" bestFit="1" customWidth="1"/>
    <col min="4" max="4" width="6.375" style="207" customWidth="1"/>
    <col min="5" max="5" width="7.75" style="207" customWidth="1"/>
    <col min="6" max="6" width="4.625" style="207" customWidth="1"/>
    <col min="7" max="7" width="9.75" style="207" bestFit="1" customWidth="1"/>
    <col min="8" max="8" width="7.375" style="207" customWidth="1"/>
    <col min="9" max="9" width="9.25" style="207" customWidth="1"/>
    <col min="10" max="10" width="5.75" style="207" customWidth="1"/>
    <col min="11" max="11" width="7.25" style="235" customWidth="1"/>
    <col min="12" max="12" width="10.125" style="235" customWidth="1"/>
    <col min="13" max="14" width="7.375" style="235" customWidth="1"/>
    <col min="15" max="15" width="9.25" style="233" customWidth="1"/>
    <col min="16" max="16" width="9.125" style="207" customWidth="1"/>
    <col min="17" max="17" width="6.375" style="207" customWidth="1"/>
    <col min="18" max="18" width="11.25" style="207" customWidth="1"/>
    <col min="19" max="19" width="9.375" style="207" customWidth="1"/>
    <col min="20" max="20" width="6.5" style="207" customWidth="1"/>
    <col min="21" max="23" width="7" style="207" customWidth="1"/>
    <col min="24" max="25" width="5.25" style="207" customWidth="1"/>
    <col min="26" max="26" width="4.25" style="207" customWidth="1"/>
    <col min="27" max="27" width="3.75" style="207" bestFit="1" customWidth="1"/>
    <col min="28" max="28" width="3.875" style="207" bestFit="1" customWidth="1"/>
    <col min="29" max="29" width="4.125" style="207" customWidth="1"/>
    <col min="30" max="30" width="3.75" style="207" bestFit="1" customWidth="1"/>
    <col min="31" max="31" width="4.625" style="207" customWidth="1"/>
    <col min="32" max="32" width="3.875" style="207" bestFit="1" customWidth="1"/>
    <col min="33" max="33" width="4.375" style="207" customWidth="1"/>
    <col min="34" max="34" width="4.875" style="207" customWidth="1"/>
    <col min="35" max="35" width="4.375" style="207" customWidth="1"/>
    <col min="36" max="36" width="4.125" style="207" bestFit="1" customWidth="1"/>
    <col min="37" max="39" width="3.75" style="207" bestFit="1" customWidth="1"/>
    <col min="40" max="40" width="4.125" style="207" bestFit="1" customWidth="1"/>
    <col min="41" max="43" width="3.75" style="207" bestFit="1" customWidth="1"/>
    <col min="44" max="44" width="4.75" style="207" bestFit="1" customWidth="1"/>
    <col min="45" max="45" width="3.75" style="207" bestFit="1" customWidth="1"/>
    <col min="46" max="46" width="6.375" style="207" customWidth="1"/>
    <col min="47" max="47" width="4.75" style="207" customWidth="1"/>
    <col min="48" max="48" width="18" style="207" customWidth="1"/>
    <col min="49" max="16384" width="8.875" style="207"/>
  </cols>
  <sheetData>
    <row r="1" spans="1:48">
      <c r="B1" s="207"/>
      <c r="C1" s="211" t="s">
        <v>117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8">
      <c r="B2" s="212" t="s">
        <v>0</v>
      </c>
      <c r="C2" s="212"/>
      <c r="D2" s="212"/>
      <c r="E2" s="212"/>
      <c r="F2" s="213" t="s">
        <v>599</v>
      </c>
      <c r="G2" s="213"/>
      <c r="H2" s="213"/>
      <c r="I2" s="213"/>
      <c r="J2" s="213"/>
      <c r="K2" s="213"/>
      <c r="L2" s="214">
        <v>4678.28</v>
      </c>
      <c r="M2" s="215"/>
      <c r="N2" s="216" t="s">
        <v>171</v>
      </c>
      <c r="O2" s="216"/>
      <c r="P2" s="207">
        <f>COUNTIF(J10:J350,"1")</f>
        <v>270</v>
      </c>
      <c r="Q2" s="217">
        <v>1</v>
      </c>
      <c r="R2" s="218" t="s">
        <v>164</v>
      </c>
      <c r="S2" s="219">
        <f>SUMIF(J10:J350,"1",K10:K350)+SUMIF(J10:J350,"1",L10:L350)+SUMIF(J10:J350,"1",N10:N350)</f>
        <v>7862.9618152436269</v>
      </c>
      <c r="T2" s="220" t="s">
        <v>168</v>
      </c>
      <c r="U2" s="221">
        <f>SUMIF(J10:J350,"1",K10:K350)</f>
        <v>2921.687375570928</v>
      </c>
      <c r="V2" s="207" t="s">
        <v>169</v>
      </c>
      <c r="W2" s="221">
        <f>SUMIF(J10:J350,"1",L10:L350)</f>
        <v>4941.2744396726985</v>
      </c>
      <c r="X2" s="220" t="s">
        <v>170</v>
      </c>
      <c r="Y2" s="221">
        <f>SUMIF(J10:J350,"1",N10:N350)</f>
        <v>0</v>
      </c>
      <c r="Z2" s="220"/>
      <c r="AE2" s="220"/>
      <c r="AF2" s="220"/>
      <c r="AG2" s="220"/>
      <c r="AH2" s="220"/>
      <c r="AI2" s="220"/>
      <c r="AL2" s="222" t="s">
        <v>1</v>
      </c>
      <c r="AM2" s="222"/>
      <c r="AN2" s="222"/>
      <c r="AO2" s="222"/>
      <c r="AP2" s="222"/>
      <c r="AQ2" s="222"/>
      <c r="AR2" s="223">
        <v>2047</v>
      </c>
      <c r="AS2" s="223"/>
      <c r="AT2" s="223"/>
      <c r="AU2" s="220"/>
      <c r="AV2" s="220"/>
    </row>
    <row r="3" spans="1:48">
      <c r="B3" s="212"/>
      <c r="C3" s="212"/>
      <c r="D3" s="212"/>
      <c r="E3" s="212"/>
      <c r="F3" s="213"/>
      <c r="G3" s="213"/>
      <c r="H3" s="213"/>
      <c r="I3" s="213"/>
      <c r="J3" s="213"/>
      <c r="K3" s="213"/>
      <c r="L3" s="214">
        <v>5518.86</v>
      </c>
      <c r="M3" s="215"/>
      <c r="N3" s="216" t="s">
        <v>172</v>
      </c>
      <c r="O3" s="216"/>
      <c r="P3" s="224">
        <f>COUNTIF(J10:J350,"2")</f>
        <v>54</v>
      </c>
      <c r="Q3" s="225">
        <v>2</v>
      </c>
      <c r="R3" s="218" t="s">
        <v>165</v>
      </c>
      <c r="S3" s="219">
        <f>SUMIF(J10:J350,"2",K10:K350)+SUMIF(J10:J350,"2",L10:L350)+SUMIF(J10:J350,"2",N10:N350)</f>
        <v>1376.3967042826685</v>
      </c>
      <c r="T3" s="226"/>
      <c r="U3" s="226"/>
      <c r="V3" s="226"/>
      <c r="W3" s="226"/>
      <c r="X3" s="226"/>
      <c r="Y3" s="226"/>
      <c r="Z3" s="226"/>
      <c r="AF3" s="220"/>
      <c r="AG3" s="222" t="s">
        <v>115</v>
      </c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7">
        <v>10252.18260350677</v>
      </c>
      <c r="AS3" s="227"/>
      <c r="AT3" s="227"/>
      <c r="AU3" s="228" t="s">
        <v>3</v>
      </c>
      <c r="AV3" s="228"/>
    </row>
    <row r="4" spans="1:48">
      <c r="B4" s="212"/>
      <c r="C4" s="212"/>
      <c r="D4" s="212"/>
      <c r="E4" s="212"/>
      <c r="F4" s="213"/>
      <c r="G4" s="213"/>
      <c r="H4" s="213"/>
      <c r="I4" s="213"/>
      <c r="J4" s="213"/>
      <c r="K4" s="213"/>
      <c r="L4" s="214"/>
      <c r="M4" s="215"/>
      <c r="N4" s="216" t="s">
        <v>173</v>
      </c>
      <c r="O4" s="216"/>
      <c r="P4" s="224">
        <f>COUNTIF(J10:J350,"3")</f>
        <v>12</v>
      </c>
      <c r="Q4" s="225">
        <v>3</v>
      </c>
      <c r="R4" s="218" t="s">
        <v>166</v>
      </c>
      <c r="S4" s="229">
        <f>SUMIF(J10:J350,"3",K10:K350)+SUMIF(J10:J350,"3",L10:L350)+SUMIF(J10:J350,"3",N10:N350)</f>
        <v>891.49906249999992</v>
      </c>
      <c r="T4" s="230"/>
      <c r="U4" s="231"/>
      <c r="V4" s="226"/>
      <c r="W4" s="226"/>
      <c r="X4" s="226"/>
      <c r="Y4" s="226"/>
      <c r="Z4" s="226"/>
      <c r="AE4" s="222" t="s">
        <v>116</v>
      </c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08">
        <v>3422.6230259201088</v>
      </c>
      <c r="AS4" s="208"/>
      <c r="AT4" s="208"/>
      <c r="AU4" s="228" t="s">
        <v>3</v>
      </c>
      <c r="AV4" s="228"/>
    </row>
    <row r="5" spans="1:48" ht="18.75" customHeight="1">
      <c r="A5" s="232"/>
      <c r="G5" s="234"/>
      <c r="L5" s="236">
        <f>SUM(L2:L4)</f>
        <v>10197.14</v>
      </c>
      <c r="N5" s="216" t="s">
        <v>174</v>
      </c>
      <c r="O5" s="216"/>
      <c r="P5" s="207">
        <f>COUNTIF(J10:J350,"9")</f>
        <v>5</v>
      </c>
      <c r="Q5" s="207">
        <v>9</v>
      </c>
      <c r="R5" s="237" t="s">
        <v>167</v>
      </c>
      <c r="S5" s="238">
        <f>SUMIF(J10:J350,"9",K10:K350)+SUMIF(J10:J350,"9",L10:L350)+SUMIF(J10:J350,"9",N10:N350)</f>
        <v>66.28</v>
      </c>
      <c r="T5" s="385"/>
      <c r="AE5" s="209"/>
      <c r="AF5" s="209"/>
      <c r="AM5" s="209"/>
      <c r="AN5" s="209"/>
      <c r="AT5" s="210" t="s">
        <v>5</v>
      </c>
      <c r="AU5" s="210"/>
      <c r="AV5" s="210"/>
    </row>
    <row r="6" spans="1:48" ht="21" customHeight="1">
      <c r="A6" s="239" t="s">
        <v>43</v>
      </c>
      <c r="B6" s="240" t="s">
        <v>6</v>
      </c>
      <c r="C6" s="240" t="s">
        <v>7</v>
      </c>
      <c r="D6" s="240" t="s">
        <v>8</v>
      </c>
      <c r="E6" s="240" t="s">
        <v>9</v>
      </c>
      <c r="F6" s="240" t="s">
        <v>10</v>
      </c>
      <c r="G6" s="241" t="s">
        <v>45</v>
      </c>
      <c r="H6" s="242"/>
      <c r="I6" s="243"/>
      <c r="J6" s="244" t="s">
        <v>11</v>
      </c>
      <c r="K6" s="245" t="s">
        <v>35</v>
      </c>
      <c r="L6" s="245"/>
      <c r="M6" s="245"/>
      <c r="N6" s="245"/>
      <c r="O6" s="244" t="s">
        <v>12</v>
      </c>
      <c r="P6" s="246" t="s">
        <v>4</v>
      </c>
      <c r="Q6" s="247" t="s">
        <v>29</v>
      </c>
      <c r="R6" s="248" t="s">
        <v>36</v>
      </c>
      <c r="S6" s="249" t="s">
        <v>37</v>
      </c>
      <c r="T6" s="250" t="s">
        <v>13</v>
      </c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2"/>
      <c r="AV6" s="253" t="s">
        <v>46</v>
      </c>
    </row>
    <row r="7" spans="1:48" ht="18.75" customHeight="1">
      <c r="A7" s="239"/>
      <c r="B7" s="240"/>
      <c r="C7" s="240"/>
      <c r="D7" s="240"/>
      <c r="E7" s="240"/>
      <c r="F7" s="240"/>
      <c r="G7" s="254" t="s">
        <v>2</v>
      </c>
      <c r="H7" s="255" t="s">
        <v>44</v>
      </c>
      <c r="I7" s="255"/>
      <c r="J7" s="256"/>
      <c r="K7" s="257" t="s">
        <v>38</v>
      </c>
      <c r="L7" s="258" t="s">
        <v>39</v>
      </c>
      <c r="M7" s="259" t="s">
        <v>40</v>
      </c>
      <c r="N7" s="260" t="s">
        <v>41</v>
      </c>
      <c r="O7" s="256"/>
      <c r="P7" s="261"/>
      <c r="Q7" s="262"/>
      <c r="R7" s="263"/>
      <c r="S7" s="264"/>
      <c r="T7" s="265" t="s">
        <v>14</v>
      </c>
      <c r="U7" s="265"/>
      <c r="V7" s="265"/>
      <c r="W7" s="265"/>
      <c r="X7" s="266" t="s">
        <v>15</v>
      </c>
      <c r="Y7" s="266"/>
      <c r="Z7" s="266"/>
      <c r="AA7" s="266"/>
      <c r="AB7" s="267" t="s">
        <v>16</v>
      </c>
      <c r="AC7" s="267"/>
      <c r="AD7" s="267"/>
      <c r="AE7" s="267"/>
      <c r="AF7" s="268" t="s">
        <v>17</v>
      </c>
      <c r="AG7" s="268"/>
      <c r="AH7" s="268"/>
      <c r="AI7" s="268"/>
      <c r="AJ7" s="269" t="s">
        <v>18</v>
      </c>
      <c r="AK7" s="269"/>
      <c r="AL7" s="269"/>
      <c r="AM7" s="269"/>
      <c r="AN7" s="270" t="s">
        <v>19</v>
      </c>
      <c r="AO7" s="270"/>
      <c r="AP7" s="270"/>
      <c r="AQ7" s="270"/>
      <c r="AR7" s="271" t="s">
        <v>20</v>
      </c>
      <c r="AS7" s="271"/>
      <c r="AT7" s="271"/>
      <c r="AU7" s="271"/>
      <c r="AV7" s="253"/>
    </row>
    <row r="8" spans="1:48" ht="21.75" customHeight="1">
      <c r="A8" s="239"/>
      <c r="B8" s="240"/>
      <c r="C8" s="240"/>
      <c r="D8" s="240"/>
      <c r="E8" s="240"/>
      <c r="F8" s="240"/>
      <c r="G8" s="254"/>
      <c r="H8" s="272" t="s">
        <v>21</v>
      </c>
      <c r="I8" s="273" t="s">
        <v>22</v>
      </c>
      <c r="J8" s="274"/>
      <c r="K8" s="257"/>
      <c r="L8" s="275"/>
      <c r="M8" s="259"/>
      <c r="N8" s="260"/>
      <c r="O8" s="274"/>
      <c r="P8" s="276"/>
      <c r="Q8" s="277"/>
      <c r="R8" s="278"/>
      <c r="S8" s="279"/>
      <c r="T8" s="280" t="s">
        <v>23</v>
      </c>
      <c r="U8" s="280" t="s">
        <v>24</v>
      </c>
      <c r="V8" s="280" t="s">
        <v>25</v>
      </c>
      <c r="W8" s="280" t="s">
        <v>26</v>
      </c>
      <c r="X8" s="281" t="s">
        <v>23</v>
      </c>
      <c r="Y8" s="281" t="s">
        <v>24</v>
      </c>
      <c r="Z8" s="281" t="s">
        <v>25</v>
      </c>
      <c r="AA8" s="281" t="s">
        <v>26</v>
      </c>
      <c r="AB8" s="282" t="s">
        <v>23</v>
      </c>
      <c r="AC8" s="282" t="s">
        <v>24</v>
      </c>
      <c r="AD8" s="282" t="s">
        <v>25</v>
      </c>
      <c r="AE8" s="282" t="s">
        <v>26</v>
      </c>
      <c r="AF8" s="283" t="s">
        <v>23</v>
      </c>
      <c r="AG8" s="283" t="s">
        <v>24</v>
      </c>
      <c r="AH8" s="283" t="s">
        <v>25</v>
      </c>
      <c r="AI8" s="283" t="s">
        <v>26</v>
      </c>
      <c r="AJ8" s="284" t="s">
        <v>23</v>
      </c>
      <c r="AK8" s="284" t="s">
        <v>24</v>
      </c>
      <c r="AL8" s="284" t="s">
        <v>25</v>
      </c>
      <c r="AM8" s="284" t="s">
        <v>26</v>
      </c>
      <c r="AN8" s="285" t="s">
        <v>23</v>
      </c>
      <c r="AO8" s="285" t="s">
        <v>24</v>
      </c>
      <c r="AP8" s="285" t="s">
        <v>25</v>
      </c>
      <c r="AQ8" s="285" t="s">
        <v>26</v>
      </c>
      <c r="AR8" s="286" t="s">
        <v>23</v>
      </c>
      <c r="AS8" s="286" t="s">
        <v>24</v>
      </c>
      <c r="AT8" s="286" t="s">
        <v>25</v>
      </c>
      <c r="AU8" s="286" t="s">
        <v>26</v>
      </c>
      <c r="AV8" s="253"/>
    </row>
    <row r="9" spans="1:48">
      <c r="A9" s="287" t="s">
        <v>27</v>
      </c>
      <c r="B9" s="287"/>
      <c r="C9" s="287"/>
      <c r="D9" s="287"/>
      <c r="E9" s="287"/>
      <c r="F9" s="287"/>
      <c r="G9" s="288">
        <f>I9+H9</f>
        <v>10031.023799129332</v>
      </c>
      <c r="H9" s="289">
        <f>SUM(H10:H100083)</f>
        <v>6075.1661810394644</v>
      </c>
      <c r="I9" s="290">
        <f>SUM(I10:I100083)</f>
        <v>3955.8576180898681</v>
      </c>
      <c r="J9" s="289"/>
      <c r="K9" s="289">
        <f t="shared" ref="K9:P9" si="0">SUM(K10:K100083)</f>
        <v>4678.2800798425124</v>
      </c>
      <c r="L9" s="289">
        <f t="shared" si="0"/>
        <v>5518.8575021837851</v>
      </c>
      <c r="M9" s="289">
        <f t="shared" si="0"/>
        <v>0</v>
      </c>
      <c r="N9" s="289">
        <f t="shared" si="0"/>
        <v>0</v>
      </c>
      <c r="O9" s="289"/>
      <c r="P9" s="291">
        <f t="shared" si="0"/>
        <v>424.22929024954999</v>
      </c>
      <c r="Q9" s="291"/>
      <c r="R9" s="289"/>
      <c r="S9" s="289"/>
      <c r="T9" s="291">
        <f t="shared" ref="T9:AU9" si="1">SUM(T10:T100083)</f>
        <v>10.427986722549999</v>
      </c>
      <c r="U9" s="291">
        <f t="shared" si="1"/>
        <v>18</v>
      </c>
      <c r="V9" s="291">
        <f t="shared" si="1"/>
        <v>38.06</v>
      </c>
      <c r="W9" s="291">
        <f t="shared" si="1"/>
        <v>28.85</v>
      </c>
      <c r="X9" s="291">
        <f t="shared" si="1"/>
        <v>28.16</v>
      </c>
      <c r="Y9" s="291">
        <f t="shared" si="1"/>
        <v>69.55</v>
      </c>
      <c r="Z9" s="291">
        <f t="shared" si="1"/>
        <v>35</v>
      </c>
      <c r="AA9" s="291">
        <f t="shared" si="1"/>
        <v>14.26</v>
      </c>
      <c r="AB9" s="291">
        <f t="shared" si="1"/>
        <v>27.74</v>
      </c>
      <c r="AC9" s="291">
        <f t="shared" si="1"/>
        <v>28.32</v>
      </c>
      <c r="AD9" s="291">
        <f t="shared" si="1"/>
        <v>11.04</v>
      </c>
      <c r="AE9" s="291">
        <f t="shared" si="1"/>
        <v>16.060000000000002</v>
      </c>
      <c r="AF9" s="291">
        <f t="shared" si="1"/>
        <v>18.34</v>
      </c>
      <c r="AG9" s="291">
        <f t="shared" si="1"/>
        <v>47.191303527000002</v>
      </c>
      <c r="AH9" s="291">
        <f t="shared" si="1"/>
        <v>23.23</v>
      </c>
      <c r="AI9" s="291">
        <f t="shared" si="1"/>
        <v>10</v>
      </c>
      <c r="AJ9" s="291">
        <f t="shared" si="1"/>
        <v>0</v>
      </c>
      <c r="AK9" s="291">
        <f t="shared" si="1"/>
        <v>0</v>
      </c>
      <c r="AL9" s="291">
        <f t="shared" si="1"/>
        <v>0</v>
      </c>
      <c r="AM9" s="291">
        <f t="shared" si="1"/>
        <v>0</v>
      </c>
      <c r="AN9" s="291">
        <f t="shared" si="1"/>
        <v>0</v>
      </c>
      <c r="AO9" s="291">
        <f t="shared" si="1"/>
        <v>0</v>
      </c>
      <c r="AP9" s="291">
        <f t="shared" si="1"/>
        <v>0</v>
      </c>
      <c r="AQ9" s="291">
        <f t="shared" si="1"/>
        <v>0</v>
      </c>
      <c r="AR9" s="291">
        <f t="shared" si="1"/>
        <v>0</v>
      </c>
      <c r="AS9" s="291">
        <f t="shared" si="1"/>
        <v>0</v>
      </c>
      <c r="AT9" s="291">
        <f t="shared" si="1"/>
        <v>0</v>
      </c>
      <c r="AU9" s="291">
        <f t="shared" si="1"/>
        <v>0</v>
      </c>
      <c r="AV9" s="292">
        <f>SUM(T9:AU9)</f>
        <v>424.22929024954999</v>
      </c>
    </row>
    <row r="10" spans="1:48" s="308" customFormat="1">
      <c r="A10" s="293"/>
      <c r="B10" s="294">
        <v>1</v>
      </c>
      <c r="C10" s="295" t="s">
        <v>175</v>
      </c>
      <c r="D10" s="296" t="s">
        <v>42</v>
      </c>
      <c r="E10" s="297" t="s">
        <v>176</v>
      </c>
      <c r="F10" s="298" t="s">
        <v>119</v>
      </c>
      <c r="G10" s="299">
        <v>31.743904549100002</v>
      </c>
      <c r="H10" s="299">
        <v>31.743904549100002</v>
      </c>
      <c r="I10" s="300" t="s">
        <v>148</v>
      </c>
      <c r="J10" s="301">
        <v>1</v>
      </c>
      <c r="K10" s="300" t="s">
        <v>148</v>
      </c>
      <c r="L10" s="299">
        <v>31.743904549100002</v>
      </c>
      <c r="M10" s="302">
        <v>0</v>
      </c>
      <c r="N10" s="302">
        <v>0</v>
      </c>
      <c r="O10" s="301">
        <v>10</v>
      </c>
      <c r="P10" s="303">
        <v>0</v>
      </c>
      <c r="Q10" s="303">
        <v>100</v>
      </c>
      <c r="R10" s="301">
        <v>2</v>
      </c>
      <c r="S10" s="301">
        <v>1</v>
      </c>
      <c r="T10" s="304"/>
      <c r="U10" s="304"/>
      <c r="V10" s="304"/>
      <c r="W10" s="304"/>
      <c r="X10" s="305"/>
      <c r="Y10" s="304"/>
      <c r="Z10" s="304"/>
      <c r="AA10" s="304"/>
      <c r="AB10" s="306"/>
      <c r="AC10" s="304"/>
      <c r="AD10" s="304"/>
      <c r="AE10" s="304"/>
      <c r="AF10" s="306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7"/>
    </row>
    <row r="11" spans="1:48" s="324" customFormat="1">
      <c r="A11" s="309"/>
      <c r="B11" s="310">
        <v>2</v>
      </c>
      <c r="C11" s="311" t="s">
        <v>177</v>
      </c>
      <c r="D11" s="312" t="s">
        <v>42</v>
      </c>
      <c r="E11" s="313" t="s">
        <v>176</v>
      </c>
      <c r="F11" s="314" t="s">
        <v>119</v>
      </c>
      <c r="G11" s="315">
        <v>13.993967024571599</v>
      </c>
      <c r="H11" s="315">
        <v>0.42798672254999998</v>
      </c>
      <c r="I11" s="316">
        <v>13.56</v>
      </c>
      <c r="J11" s="317">
        <v>1</v>
      </c>
      <c r="K11" s="315">
        <v>0.42798672254999998</v>
      </c>
      <c r="L11" s="315">
        <v>13.56</v>
      </c>
      <c r="M11" s="318">
        <v>0</v>
      </c>
      <c r="N11" s="318">
        <v>0</v>
      </c>
      <c r="O11" s="317">
        <v>10</v>
      </c>
      <c r="P11" s="319">
        <v>0.42798672254999998</v>
      </c>
      <c r="Q11" s="319">
        <v>100</v>
      </c>
      <c r="R11" s="317">
        <v>2</v>
      </c>
      <c r="S11" s="317">
        <v>1</v>
      </c>
      <c r="T11" s="315">
        <v>0.42798672254999998</v>
      </c>
      <c r="U11" s="320"/>
      <c r="V11" s="320"/>
      <c r="W11" s="320"/>
      <c r="X11" s="321"/>
      <c r="Y11" s="320"/>
      <c r="Z11" s="320"/>
      <c r="AA11" s="320"/>
      <c r="AB11" s="322"/>
      <c r="AC11" s="320"/>
      <c r="AD11" s="320"/>
      <c r="AE11" s="320"/>
      <c r="AF11" s="322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3"/>
    </row>
    <row r="12" spans="1:48" s="325" customFormat="1">
      <c r="A12" s="293"/>
      <c r="B12" s="294">
        <v>3</v>
      </c>
      <c r="C12" s="295" t="s">
        <v>178</v>
      </c>
      <c r="D12" s="296" t="s">
        <v>42</v>
      </c>
      <c r="E12" s="297" t="s">
        <v>176</v>
      </c>
      <c r="F12" s="298" t="s">
        <v>119</v>
      </c>
      <c r="G12" s="299">
        <v>128.50937726399999</v>
      </c>
      <c r="H12" s="299">
        <v>128.50937726399999</v>
      </c>
      <c r="I12" s="300" t="s">
        <v>148</v>
      </c>
      <c r="J12" s="301">
        <v>1</v>
      </c>
      <c r="K12" s="299">
        <v>128.50937726399999</v>
      </c>
      <c r="L12" s="302">
        <v>0</v>
      </c>
      <c r="M12" s="302">
        <v>0</v>
      </c>
      <c r="N12" s="302">
        <v>0</v>
      </c>
      <c r="O12" s="301">
        <v>15</v>
      </c>
      <c r="P12" s="303">
        <v>0</v>
      </c>
      <c r="Q12" s="303">
        <v>0</v>
      </c>
      <c r="R12" s="301">
        <v>2</v>
      </c>
      <c r="S12" s="301">
        <v>1</v>
      </c>
      <c r="T12" s="304"/>
      <c r="U12" s="304"/>
      <c r="V12" s="304"/>
      <c r="W12" s="304"/>
      <c r="X12" s="305"/>
      <c r="Y12" s="304"/>
      <c r="Z12" s="304"/>
      <c r="AA12" s="304"/>
      <c r="AB12" s="306"/>
      <c r="AC12" s="304"/>
      <c r="AD12" s="304"/>
      <c r="AE12" s="304"/>
      <c r="AF12" s="306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7"/>
    </row>
    <row r="13" spans="1:48" s="325" customFormat="1">
      <c r="A13" s="293"/>
      <c r="B13" s="294">
        <v>4</v>
      </c>
      <c r="C13" s="295" t="s">
        <v>179</v>
      </c>
      <c r="D13" s="296" t="s">
        <v>42</v>
      </c>
      <c r="E13" s="297" t="s">
        <v>176</v>
      </c>
      <c r="F13" s="298" t="s">
        <v>119</v>
      </c>
      <c r="G13" s="299">
        <v>5.1252564311100004</v>
      </c>
      <c r="H13" s="299">
        <v>5.1252564311100004</v>
      </c>
      <c r="I13" s="300"/>
      <c r="J13" s="301">
        <v>1</v>
      </c>
      <c r="K13" s="302">
        <v>8</v>
      </c>
      <c r="L13" s="302">
        <v>0</v>
      </c>
      <c r="M13" s="302">
        <v>0</v>
      </c>
      <c r="N13" s="302">
        <v>0</v>
      </c>
      <c r="O13" s="301">
        <v>14</v>
      </c>
      <c r="P13" s="303">
        <v>0</v>
      </c>
      <c r="Q13" s="303">
        <v>0</v>
      </c>
      <c r="R13" s="301">
        <v>2</v>
      </c>
      <c r="S13" s="301">
        <v>1</v>
      </c>
      <c r="T13" s="304"/>
      <c r="U13" s="304"/>
      <c r="V13" s="304"/>
      <c r="W13" s="304"/>
      <c r="X13" s="305"/>
      <c r="Y13" s="304"/>
      <c r="Z13" s="304"/>
      <c r="AA13" s="304"/>
      <c r="AB13" s="306"/>
      <c r="AC13" s="304"/>
      <c r="AD13" s="304"/>
      <c r="AE13" s="304"/>
      <c r="AF13" s="306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7"/>
    </row>
    <row r="14" spans="1:48" s="325" customFormat="1">
      <c r="A14" s="293"/>
      <c r="B14" s="294">
        <v>5</v>
      </c>
      <c r="C14" s="295" t="s">
        <v>180</v>
      </c>
      <c r="D14" s="296" t="s">
        <v>42</v>
      </c>
      <c r="E14" s="297" t="s">
        <v>176</v>
      </c>
      <c r="F14" s="298" t="s">
        <v>119</v>
      </c>
      <c r="G14" s="299">
        <v>9.2330310534399995</v>
      </c>
      <c r="H14" s="299">
        <v>9.2330310534399995</v>
      </c>
      <c r="I14" s="300"/>
      <c r="J14" s="301">
        <v>1</v>
      </c>
      <c r="K14" s="302">
        <v>10</v>
      </c>
      <c r="L14" s="302">
        <v>0</v>
      </c>
      <c r="M14" s="302">
        <v>0</v>
      </c>
      <c r="N14" s="302">
        <v>0</v>
      </c>
      <c r="O14" s="301">
        <v>15</v>
      </c>
      <c r="P14" s="303">
        <v>0</v>
      </c>
      <c r="Q14" s="303">
        <v>0</v>
      </c>
      <c r="R14" s="301">
        <v>2</v>
      </c>
      <c r="S14" s="301">
        <v>1</v>
      </c>
      <c r="T14" s="304"/>
      <c r="U14" s="304"/>
      <c r="V14" s="304"/>
      <c r="W14" s="304"/>
      <c r="X14" s="305"/>
      <c r="Y14" s="304"/>
      <c r="Z14" s="304"/>
      <c r="AA14" s="304"/>
      <c r="AB14" s="306"/>
      <c r="AC14" s="304"/>
      <c r="AD14" s="304"/>
      <c r="AE14" s="304"/>
      <c r="AF14" s="306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7"/>
    </row>
    <row r="15" spans="1:48" s="325" customFormat="1">
      <c r="A15" s="293"/>
      <c r="B15" s="294">
        <v>6</v>
      </c>
      <c r="C15" s="295" t="s">
        <v>181</v>
      </c>
      <c r="D15" s="296" t="s">
        <v>42</v>
      </c>
      <c r="E15" s="297" t="s">
        <v>176</v>
      </c>
      <c r="F15" s="298" t="s">
        <v>119</v>
      </c>
      <c r="G15" s="299">
        <v>58.828843202199998</v>
      </c>
      <c r="H15" s="299">
        <v>58.828843202199998</v>
      </c>
      <c r="I15" s="300" t="s">
        <v>148</v>
      </c>
      <c r="J15" s="301">
        <v>1</v>
      </c>
      <c r="K15" s="299">
        <v>34.770000000000003</v>
      </c>
      <c r="L15" s="302">
        <v>0</v>
      </c>
      <c r="M15" s="302">
        <v>0</v>
      </c>
      <c r="N15" s="302">
        <v>0</v>
      </c>
      <c r="O15" s="301">
        <v>20</v>
      </c>
      <c r="P15" s="303">
        <v>0</v>
      </c>
      <c r="Q15" s="303">
        <v>0</v>
      </c>
      <c r="R15" s="301">
        <v>2</v>
      </c>
      <c r="S15" s="301">
        <v>1</v>
      </c>
      <c r="T15" s="326"/>
      <c r="U15" s="326"/>
      <c r="V15" s="326"/>
      <c r="W15" s="326"/>
      <c r="X15" s="300"/>
      <c r="Y15" s="326"/>
      <c r="Z15" s="326"/>
      <c r="AA15" s="326"/>
      <c r="AB15" s="327"/>
      <c r="AC15" s="326"/>
      <c r="AD15" s="326"/>
      <c r="AE15" s="326"/>
      <c r="AF15" s="327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8"/>
    </row>
    <row r="16" spans="1:48" s="325" customFormat="1">
      <c r="A16" s="293"/>
      <c r="B16" s="294"/>
      <c r="C16" s="295"/>
      <c r="D16" s="296"/>
      <c r="E16" s="297"/>
      <c r="F16" s="298"/>
      <c r="G16" s="299"/>
      <c r="H16" s="299"/>
      <c r="I16" s="300"/>
      <c r="J16" s="301">
        <v>1</v>
      </c>
      <c r="K16" s="299"/>
      <c r="L16" s="302">
        <v>24.06</v>
      </c>
      <c r="M16" s="302"/>
      <c r="N16" s="302"/>
      <c r="O16" s="301"/>
      <c r="P16" s="329"/>
      <c r="Q16" s="303"/>
      <c r="R16" s="301"/>
      <c r="S16" s="301"/>
      <c r="T16" s="326"/>
      <c r="U16" s="326"/>
      <c r="V16" s="326"/>
      <c r="W16" s="326"/>
      <c r="X16" s="300"/>
      <c r="Y16" s="326"/>
      <c r="Z16" s="326"/>
      <c r="AA16" s="326"/>
      <c r="AB16" s="327"/>
      <c r="AC16" s="326"/>
      <c r="AD16" s="326"/>
      <c r="AE16" s="326"/>
      <c r="AF16" s="327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8"/>
    </row>
    <row r="17" spans="1:48" s="324" customFormat="1">
      <c r="A17" s="309"/>
      <c r="B17" s="310">
        <v>7</v>
      </c>
      <c r="C17" s="311" t="s">
        <v>182</v>
      </c>
      <c r="D17" s="312" t="s">
        <v>42</v>
      </c>
      <c r="E17" s="313" t="s">
        <v>176</v>
      </c>
      <c r="F17" s="314" t="s">
        <v>119</v>
      </c>
      <c r="G17" s="315">
        <v>6.7349529540599997</v>
      </c>
      <c r="H17" s="315">
        <v>6.7349529540599997</v>
      </c>
      <c r="I17" s="316"/>
      <c r="J17" s="317">
        <v>1</v>
      </c>
      <c r="K17" s="318">
        <v>10</v>
      </c>
      <c r="L17" s="318">
        <v>0</v>
      </c>
      <c r="M17" s="318">
        <v>0</v>
      </c>
      <c r="N17" s="318">
        <v>0</v>
      </c>
      <c r="O17" s="317">
        <v>10</v>
      </c>
      <c r="P17" s="319">
        <v>10</v>
      </c>
      <c r="Q17" s="319">
        <v>100</v>
      </c>
      <c r="R17" s="317">
        <v>2</v>
      </c>
      <c r="S17" s="317">
        <v>1</v>
      </c>
      <c r="T17" s="318">
        <v>10</v>
      </c>
      <c r="U17" s="320"/>
      <c r="V17" s="320"/>
      <c r="W17" s="320"/>
      <c r="X17" s="321"/>
      <c r="Y17" s="320"/>
      <c r="Z17" s="320"/>
      <c r="AA17" s="320"/>
      <c r="AB17" s="322"/>
      <c r="AC17" s="320"/>
      <c r="AD17" s="320"/>
      <c r="AE17" s="320"/>
      <c r="AF17" s="322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3"/>
    </row>
    <row r="18" spans="1:48" s="325" customFormat="1">
      <c r="A18" s="293"/>
      <c r="B18" s="294">
        <v>8</v>
      </c>
      <c r="C18" s="295" t="s">
        <v>183</v>
      </c>
      <c r="D18" s="296" t="s">
        <v>42</v>
      </c>
      <c r="E18" s="297" t="s">
        <v>176</v>
      </c>
      <c r="F18" s="298" t="s">
        <v>119</v>
      </c>
      <c r="G18" s="299">
        <v>5.80936474666</v>
      </c>
      <c r="H18" s="299">
        <v>5.80936474666</v>
      </c>
      <c r="I18" s="300"/>
      <c r="J18" s="301">
        <v>1</v>
      </c>
      <c r="K18" s="302">
        <v>8</v>
      </c>
      <c r="L18" s="302">
        <v>0</v>
      </c>
      <c r="M18" s="302">
        <v>0</v>
      </c>
      <c r="N18" s="302">
        <v>0</v>
      </c>
      <c r="O18" s="301">
        <v>25</v>
      </c>
      <c r="P18" s="303">
        <v>0</v>
      </c>
      <c r="Q18" s="303">
        <v>0</v>
      </c>
      <c r="R18" s="301">
        <v>2</v>
      </c>
      <c r="S18" s="301">
        <v>1</v>
      </c>
      <c r="T18" s="304"/>
      <c r="U18" s="304"/>
      <c r="V18" s="304"/>
      <c r="W18" s="304"/>
      <c r="X18" s="305"/>
      <c r="Y18" s="304"/>
      <c r="Z18" s="304"/>
      <c r="AA18" s="304"/>
      <c r="AB18" s="306"/>
      <c r="AC18" s="304"/>
      <c r="AD18" s="304"/>
      <c r="AE18" s="304"/>
      <c r="AF18" s="306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7"/>
    </row>
    <row r="19" spans="1:48" s="325" customFormat="1">
      <c r="A19" s="293"/>
      <c r="B19" s="294">
        <v>9</v>
      </c>
      <c r="C19" s="295" t="s">
        <v>184</v>
      </c>
      <c r="D19" s="296" t="s">
        <v>42</v>
      </c>
      <c r="E19" s="297" t="s">
        <v>176</v>
      </c>
      <c r="F19" s="298" t="s">
        <v>119</v>
      </c>
      <c r="G19" s="299">
        <v>21.526300777399999</v>
      </c>
      <c r="H19" s="299">
        <v>21.526300777399999</v>
      </c>
      <c r="I19" s="300"/>
      <c r="J19" s="301">
        <v>2</v>
      </c>
      <c r="K19" s="302">
        <v>21.53</v>
      </c>
      <c r="L19" s="302">
        <v>0</v>
      </c>
      <c r="M19" s="302">
        <v>0</v>
      </c>
      <c r="N19" s="302">
        <v>0</v>
      </c>
      <c r="O19" s="301">
        <v>0</v>
      </c>
      <c r="P19" s="303">
        <v>0</v>
      </c>
      <c r="Q19" s="303">
        <v>0</v>
      </c>
      <c r="R19" s="301">
        <v>2</v>
      </c>
      <c r="S19" s="301">
        <v>1</v>
      </c>
      <c r="T19" s="304"/>
      <c r="U19" s="304"/>
      <c r="V19" s="304"/>
      <c r="W19" s="304"/>
      <c r="X19" s="306"/>
      <c r="Y19" s="304"/>
      <c r="Z19" s="304"/>
      <c r="AA19" s="304"/>
      <c r="AB19" s="306"/>
      <c r="AC19" s="304"/>
      <c r="AD19" s="304"/>
      <c r="AE19" s="304"/>
      <c r="AF19" s="306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7"/>
    </row>
    <row r="20" spans="1:48" s="325" customFormat="1">
      <c r="A20" s="293"/>
      <c r="B20" s="294">
        <v>10</v>
      </c>
      <c r="C20" s="295" t="s">
        <v>185</v>
      </c>
      <c r="D20" s="296" t="s">
        <v>42</v>
      </c>
      <c r="E20" s="297" t="s">
        <v>176</v>
      </c>
      <c r="F20" s="298" t="s">
        <v>119</v>
      </c>
      <c r="G20" s="330">
        <v>10</v>
      </c>
      <c r="H20" s="331">
        <v>0</v>
      </c>
      <c r="I20" s="332">
        <v>10</v>
      </c>
      <c r="J20" s="301">
        <v>2</v>
      </c>
      <c r="K20" s="302">
        <v>10</v>
      </c>
      <c r="L20" s="302">
        <v>0</v>
      </c>
      <c r="M20" s="302">
        <v>0</v>
      </c>
      <c r="N20" s="302">
        <v>0</v>
      </c>
      <c r="O20" s="301">
        <v>0</v>
      </c>
      <c r="P20" s="303">
        <v>0</v>
      </c>
      <c r="Q20" s="303">
        <v>0</v>
      </c>
      <c r="R20" s="301">
        <v>2</v>
      </c>
      <c r="S20" s="301">
        <v>1</v>
      </c>
      <c r="T20" s="333"/>
      <c r="U20" s="333"/>
      <c r="V20" s="333"/>
      <c r="W20" s="333"/>
      <c r="X20" s="334"/>
      <c r="Y20" s="333"/>
      <c r="Z20" s="333"/>
      <c r="AA20" s="333"/>
      <c r="AB20" s="334"/>
      <c r="AC20" s="333"/>
      <c r="AD20" s="333"/>
      <c r="AE20" s="333"/>
      <c r="AF20" s="334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5"/>
    </row>
    <row r="21" spans="1:48" s="325" customFormat="1">
      <c r="A21" s="293"/>
      <c r="B21" s="294">
        <v>11</v>
      </c>
      <c r="C21" s="295" t="s">
        <v>186</v>
      </c>
      <c r="D21" s="296" t="s">
        <v>42</v>
      </c>
      <c r="E21" s="297" t="s">
        <v>176</v>
      </c>
      <c r="F21" s="298" t="s">
        <v>119</v>
      </c>
      <c r="G21" s="299">
        <v>11.354721771394901</v>
      </c>
      <c r="H21" s="299">
        <v>0.23490828109799999</v>
      </c>
      <c r="I21" s="300">
        <v>11.119813490296901</v>
      </c>
      <c r="J21" s="301">
        <v>1</v>
      </c>
      <c r="K21" s="302">
        <v>0</v>
      </c>
      <c r="L21" s="302">
        <v>12</v>
      </c>
      <c r="M21" s="302">
        <v>0</v>
      </c>
      <c r="N21" s="302">
        <v>0</v>
      </c>
      <c r="O21" s="301">
        <v>20</v>
      </c>
      <c r="P21" s="303">
        <v>0</v>
      </c>
      <c r="Q21" s="303">
        <v>0</v>
      </c>
      <c r="R21" s="301">
        <v>2</v>
      </c>
      <c r="S21" s="301">
        <v>1</v>
      </c>
      <c r="T21" s="304"/>
      <c r="U21" s="304"/>
      <c r="V21" s="304"/>
      <c r="W21" s="304"/>
      <c r="X21" s="306"/>
      <c r="Y21" s="304"/>
      <c r="Z21" s="304"/>
      <c r="AA21" s="304"/>
      <c r="AB21" s="306"/>
      <c r="AC21" s="304"/>
      <c r="AD21" s="304"/>
      <c r="AE21" s="304"/>
      <c r="AF21" s="306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7"/>
    </row>
    <row r="22" spans="1:48" s="325" customFormat="1">
      <c r="A22" s="293"/>
      <c r="B22" s="294">
        <v>12</v>
      </c>
      <c r="C22" s="295" t="s">
        <v>187</v>
      </c>
      <c r="D22" s="296" t="s">
        <v>42</v>
      </c>
      <c r="E22" s="297" t="s">
        <v>176</v>
      </c>
      <c r="F22" s="298" t="s">
        <v>119</v>
      </c>
      <c r="G22" s="299">
        <v>14.199219394144691</v>
      </c>
      <c r="H22" s="299">
        <v>1.4493050324900001</v>
      </c>
      <c r="I22" s="300">
        <v>12.749914361654691</v>
      </c>
      <c r="J22" s="301">
        <v>1</v>
      </c>
      <c r="K22" s="302">
        <v>0</v>
      </c>
      <c r="L22" s="302">
        <v>14.2</v>
      </c>
      <c r="M22" s="302">
        <v>0</v>
      </c>
      <c r="N22" s="302">
        <v>0</v>
      </c>
      <c r="O22" s="301">
        <v>15</v>
      </c>
      <c r="P22" s="303">
        <v>0</v>
      </c>
      <c r="Q22" s="303">
        <v>0</v>
      </c>
      <c r="R22" s="301">
        <v>2</v>
      </c>
      <c r="S22" s="301">
        <v>1</v>
      </c>
      <c r="T22" s="304"/>
      <c r="U22" s="304"/>
      <c r="V22" s="304"/>
      <c r="W22" s="304"/>
      <c r="X22" s="305"/>
      <c r="Y22" s="304"/>
      <c r="Z22" s="304"/>
      <c r="AA22" s="304"/>
      <c r="AB22" s="306"/>
      <c r="AC22" s="304"/>
      <c r="AD22" s="304"/>
      <c r="AE22" s="304"/>
      <c r="AF22" s="306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7"/>
    </row>
    <row r="23" spans="1:48" s="324" customFormat="1">
      <c r="A23" s="309"/>
      <c r="B23" s="310">
        <v>13</v>
      </c>
      <c r="C23" s="311" t="s">
        <v>188</v>
      </c>
      <c r="D23" s="312" t="s">
        <v>42</v>
      </c>
      <c r="E23" s="313" t="s">
        <v>176</v>
      </c>
      <c r="F23" s="314" t="s">
        <v>119</v>
      </c>
      <c r="G23" s="315">
        <v>23.6134490074</v>
      </c>
      <c r="H23" s="315">
        <v>23.6134490074</v>
      </c>
      <c r="I23" s="316"/>
      <c r="J23" s="317">
        <v>1</v>
      </c>
      <c r="K23" s="318">
        <v>5</v>
      </c>
      <c r="L23" s="318">
        <v>0</v>
      </c>
      <c r="M23" s="318">
        <v>0</v>
      </c>
      <c r="N23" s="318">
        <v>0</v>
      </c>
      <c r="O23" s="317">
        <v>12</v>
      </c>
      <c r="P23" s="319">
        <v>5</v>
      </c>
      <c r="Q23" s="319">
        <v>100</v>
      </c>
      <c r="R23" s="317">
        <v>2</v>
      </c>
      <c r="S23" s="317">
        <v>1</v>
      </c>
      <c r="T23" s="320"/>
      <c r="U23" s="318">
        <v>5</v>
      </c>
      <c r="V23" s="320"/>
      <c r="W23" s="320"/>
      <c r="X23" s="321"/>
      <c r="Y23" s="320"/>
      <c r="Z23" s="320"/>
      <c r="AA23" s="320"/>
      <c r="AB23" s="322"/>
      <c r="AC23" s="320"/>
      <c r="AD23" s="320"/>
      <c r="AE23" s="320"/>
      <c r="AF23" s="322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3"/>
    </row>
    <row r="24" spans="1:48" s="325" customFormat="1">
      <c r="A24" s="293"/>
      <c r="B24" s="294"/>
      <c r="C24" s="295"/>
      <c r="D24" s="296" t="s">
        <v>120</v>
      </c>
      <c r="E24" s="297" t="s">
        <v>176</v>
      </c>
      <c r="F24" s="298" t="s">
        <v>119</v>
      </c>
      <c r="G24" s="299"/>
      <c r="H24" s="299"/>
      <c r="I24" s="300"/>
      <c r="J24" s="301">
        <v>3</v>
      </c>
      <c r="K24" s="302">
        <v>30</v>
      </c>
      <c r="L24" s="302">
        <v>0</v>
      </c>
      <c r="M24" s="302">
        <v>0</v>
      </c>
      <c r="N24" s="302">
        <v>0</v>
      </c>
      <c r="O24" s="301">
        <v>0</v>
      </c>
      <c r="P24" s="303">
        <v>0</v>
      </c>
      <c r="Q24" s="303">
        <v>0</v>
      </c>
      <c r="R24" s="301">
        <v>2</v>
      </c>
      <c r="S24" s="301">
        <v>1</v>
      </c>
      <c r="T24" s="304"/>
      <c r="U24" s="304"/>
      <c r="V24" s="304"/>
      <c r="W24" s="304"/>
      <c r="X24" s="305"/>
      <c r="Y24" s="304"/>
      <c r="Z24" s="304"/>
      <c r="AA24" s="304"/>
      <c r="AB24" s="306"/>
      <c r="AC24" s="304"/>
      <c r="AD24" s="304"/>
      <c r="AE24" s="304"/>
      <c r="AF24" s="306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7"/>
    </row>
    <row r="25" spans="1:48" s="324" customFormat="1">
      <c r="A25" s="309"/>
      <c r="B25" s="310">
        <v>14</v>
      </c>
      <c r="C25" s="311" t="s">
        <v>189</v>
      </c>
      <c r="D25" s="312" t="s">
        <v>42</v>
      </c>
      <c r="E25" s="313" t="s">
        <v>176</v>
      </c>
      <c r="F25" s="314" t="s">
        <v>119</v>
      </c>
      <c r="G25" s="315">
        <v>12.7571095439</v>
      </c>
      <c r="H25" s="315">
        <v>12.7571095439</v>
      </c>
      <c r="I25" s="316"/>
      <c r="J25" s="317">
        <v>1</v>
      </c>
      <c r="K25" s="318">
        <v>13</v>
      </c>
      <c r="L25" s="318">
        <v>0</v>
      </c>
      <c r="M25" s="318">
        <v>0</v>
      </c>
      <c r="N25" s="318">
        <v>0</v>
      </c>
      <c r="O25" s="317">
        <v>9</v>
      </c>
      <c r="P25" s="319">
        <v>13</v>
      </c>
      <c r="Q25" s="319">
        <v>100</v>
      </c>
      <c r="R25" s="317">
        <v>2</v>
      </c>
      <c r="S25" s="317">
        <v>1</v>
      </c>
      <c r="T25" s="320"/>
      <c r="U25" s="318">
        <v>13</v>
      </c>
      <c r="V25" s="320"/>
      <c r="W25" s="320"/>
      <c r="X25" s="321"/>
      <c r="Y25" s="320"/>
      <c r="Z25" s="320"/>
      <c r="AA25" s="320"/>
      <c r="AB25" s="322"/>
      <c r="AC25" s="320"/>
      <c r="AD25" s="320"/>
      <c r="AE25" s="320"/>
      <c r="AF25" s="322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3"/>
    </row>
    <row r="26" spans="1:48" s="325" customFormat="1">
      <c r="A26" s="293"/>
      <c r="B26" s="294">
        <v>15</v>
      </c>
      <c r="C26" s="295" t="s">
        <v>190</v>
      </c>
      <c r="D26" s="296" t="s">
        <v>42</v>
      </c>
      <c r="E26" s="297" t="s">
        <v>176</v>
      </c>
      <c r="F26" s="298" t="s">
        <v>119</v>
      </c>
      <c r="G26" s="299">
        <v>196.60041341100001</v>
      </c>
      <c r="H26" s="299">
        <v>196.60041341100001</v>
      </c>
      <c r="I26" s="300" t="s">
        <v>148</v>
      </c>
      <c r="J26" s="301">
        <v>1</v>
      </c>
      <c r="K26" s="299">
        <v>25</v>
      </c>
      <c r="L26" s="302">
        <v>0</v>
      </c>
      <c r="M26" s="302">
        <v>0</v>
      </c>
      <c r="N26" s="302">
        <v>0</v>
      </c>
      <c r="O26" s="301">
        <v>15</v>
      </c>
      <c r="P26" s="303">
        <v>0</v>
      </c>
      <c r="Q26" s="303">
        <v>0</v>
      </c>
      <c r="R26" s="301">
        <v>2</v>
      </c>
      <c r="S26" s="301">
        <v>1</v>
      </c>
      <c r="T26" s="304"/>
      <c r="U26" s="304"/>
      <c r="V26" s="304"/>
      <c r="W26" s="304"/>
      <c r="X26" s="300"/>
      <c r="Y26" s="304"/>
      <c r="Z26" s="304"/>
      <c r="AA26" s="304"/>
      <c r="AB26" s="306"/>
      <c r="AC26" s="304"/>
      <c r="AD26" s="304"/>
      <c r="AE26" s="304"/>
      <c r="AF26" s="306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7"/>
    </row>
    <row r="27" spans="1:48" s="325" customFormat="1">
      <c r="A27" s="293"/>
      <c r="B27" s="294"/>
      <c r="C27" s="295"/>
      <c r="D27" s="296" t="s">
        <v>120</v>
      </c>
      <c r="E27" s="297" t="s">
        <v>176</v>
      </c>
      <c r="F27" s="298" t="s">
        <v>119</v>
      </c>
      <c r="G27" s="299"/>
      <c r="H27" s="299"/>
      <c r="I27" s="300" t="s">
        <v>148</v>
      </c>
      <c r="J27" s="301">
        <v>3</v>
      </c>
      <c r="K27" s="299">
        <v>171.6</v>
      </c>
      <c r="L27" s="302">
        <v>0</v>
      </c>
      <c r="M27" s="302">
        <v>0</v>
      </c>
      <c r="N27" s="302">
        <v>0</v>
      </c>
      <c r="O27" s="301">
        <v>15</v>
      </c>
      <c r="P27" s="329">
        <v>0</v>
      </c>
      <c r="Q27" s="303">
        <v>0</v>
      </c>
      <c r="R27" s="301">
        <v>2</v>
      </c>
      <c r="S27" s="301">
        <v>1</v>
      </c>
      <c r="T27" s="304"/>
      <c r="U27" s="304"/>
      <c r="V27" s="304"/>
      <c r="W27" s="304"/>
      <c r="X27" s="300"/>
      <c r="Y27" s="304"/>
      <c r="Z27" s="304"/>
      <c r="AA27" s="304"/>
      <c r="AB27" s="306"/>
      <c r="AC27" s="304"/>
      <c r="AD27" s="304"/>
      <c r="AE27" s="304"/>
      <c r="AF27" s="306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7"/>
    </row>
    <row r="28" spans="1:48" s="324" customFormat="1">
      <c r="A28" s="309"/>
      <c r="B28" s="310">
        <v>16</v>
      </c>
      <c r="C28" s="311" t="s">
        <v>191</v>
      </c>
      <c r="D28" s="312" t="s">
        <v>42</v>
      </c>
      <c r="E28" s="313" t="s">
        <v>176</v>
      </c>
      <c r="F28" s="314" t="s">
        <v>119</v>
      </c>
      <c r="G28" s="315">
        <v>31.761089892231002</v>
      </c>
      <c r="H28" s="315">
        <v>8.0659166810599991</v>
      </c>
      <c r="I28" s="316">
        <v>23.695173211171003</v>
      </c>
      <c r="J28" s="317">
        <v>1</v>
      </c>
      <c r="K28" s="318">
        <v>8.06</v>
      </c>
      <c r="L28" s="318">
        <v>23.7</v>
      </c>
      <c r="M28" s="318">
        <v>0</v>
      </c>
      <c r="N28" s="318">
        <v>0</v>
      </c>
      <c r="O28" s="317">
        <v>13</v>
      </c>
      <c r="P28" s="319">
        <v>8.06</v>
      </c>
      <c r="Q28" s="319">
        <v>100</v>
      </c>
      <c r="R28" s="317">
        <v>2</v>
      </c>
      <c r="S28" s="317">
        <v>1</v>
      </c>
      <c r="T28" s="320"/>
      <c r="U28" s="320"/>
      <c r="V28" s="318">
        <v>8.06</v>
      </c>
      <c r="W28" s="320"/>
      <c r="X28" s="322"/>
      <c r="Y28" s="320"/>
      <c r="Z28" s="320"/>
      <c r="AA28" s="320"/>
      <c r="AB28" s="322"/>
      <c r="AC28" s="320"/>
      <c r="AD28" s="320"/>
      <c r="AE28" s="320"/>
      <c r="AF28" s="322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3"/>
    </row>
    <row r="29" spans="1:48" s="324" customFormat="1">
      <c r="A29" s="309"/>
      <c r="B29" s="310">
        <v>17</v>
      </c>
      <c r="C29" s="311" t="s">
        <v>192</v>
      </c>
      <c r="D29" s="312" t="s">
        <v>42</v>
      </c>
      <c r="E29" s="313" t="s">
        <v>176</v>
      </c>
      <c r="F29" s="314" t="s">
        <v>119</v>
      </c>
      <c r="G29" s="315">
        <v>25.471490134500002</v>
      </c>
      <c r="H29" s="315">
        <v>25.471490134500002</v>
      </c>
      <c r="I29" s="316"/>
      <c r="J29" s="317">
        <v>1</v>
      </c>
      <c r="K29" s="318">
        <v>30</v>
      </c>
      <c r="L29" s="318">
        <v>0</v>
      </c>
      <c r="M29" s="318">
        <v>0</v>
      </c>
      <c r="N29" s="318">
        <v>0</v>
      </c>
      <c r="O29" s="317">
        <v>7</v>
      </c>
      <c r="P29" s="319">
        <v>30</v>
      </c>
      <c r="Q29" s="319">
        <v>100</v>
      </c>
      <c r="R29" s="317">
        <v>2</v>
      </c>
      <c r="S29" s="317">
        <v>1</v>
      </c>
      <c r="T29" s="320"/>
      <c r="U29" s="320"/>
      <c r="V29" s="318">
        <v>30</v>
      </c>
      <c r="W29" s="320"/>
      <c r="X29" s="321"/>
      <c r="Y29" s="320"/>
      <c r="Z29" s="320"/>
      <c r="AA29" s="320"/>
      <c r="AB29" s="322"/>
      <c r="AC29" s="320"/>
      <c r="AD29" s="320"/>
      <c r="AE29" s="320"/>
      <c r="AF29" s="322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3"/>
    </row>
    <row r="30" spans="1:48" s="325" customFormat="1">
      <c r="A30" s="293"/>
      <c r="B30" s="294">
        <v>18</v>
      </c>
      <c r="C30" s="295" t="s">
        <v>193</v>
      </c>
      <c r="D30" s="296" t="s">
        <v>42</v>
      </c>
      <c r="E30" s="297" t="s">
        <v>176</v>
      </c>
      <c r="F30" s="298" t="s">
        <v>119</v>
      </c>
      <c r="G30" s="299">
        <v>1290.5424666067224</v>
      </c>
      <c r="H30" s="299">
        <v>410.05525200400001</v>
      </c>
      <c r="I30" s="300">
        <v>880.48721460272247</v>
      </c>
      <c r="J30" s="301">
        <v>1</v>
      </c>
      <c r="K30" s="299"/>
      <c r="L30" s="300">
        <v>1282.54</v>
      </c>
      <c r="M30" s="302">
        <v>0</v>
      </c>
      <c r="N30" s="302">
        <v>0</v>
      </c>
      <c r="O30" s="301">
        <v>15</v>
      </c>
      <c r="P30" s="329">
        <v>0</v>
      </c>
      <c r="Q30" s="303">
        <v>0</v>
      </c>
      <c r="R30" s="301">
        <v>2</v>
      </c>
      <c r="S30" s="301">
        <v>1</v>
      </c>
      <c r="T30" s="304"/>
      <c r="U30" s="304"/>
      <c r="V30" s="304"/>
      <c r="W30" s="304"/>
      <c r="X30" s="306"/>
      <c r="Y30" s="304"/>
      <c r="Z30" s="304"/>
      <c r="AA30" s="304"/>
      <c r="AB30" s="306"/>
      <c r="AC30" s="304"/>
      <c r="AD30" s="304"/>
      <c r="AE30" s="304"/>
      <c r="AF30" s="306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7"/>
    </row>
    <row r="31" spans="1:48" s="324" customFormat="1">
      <c r="A31" s="309"/>
      <c r="B31" s="310"/>
      <c r="C31" s="311"/>
      <c r="D31" s="312" t="s">
        <v>120</v>
      </c>
      <c r="E31" s="313" t="s">
        <v>176</v>
      </c>
      <c r="F31" s="314" t="s">
        <v>119</v>
      </c>
      <c r="G31" s="315"/>
      <c r="H31" s="315"/>
      <c r="I31" s="316"/>
      <c r="J31" s="317">
        <v>1</v>
      </c>
      <c r="K31" s="315">
        <v>8</v>
      </c>
      <c r="L31" s="316"/>
      <c r="M31" s="318">
        <v>0</v>
      </c>
      <c r="N31" s="318">
        <v>0</v>
      </c>
      <c r="O31" s="317">
        <v>13</v>
      </c>
      <c r="P31" s="336">
        <v>8</v>
      </c>
      <c r="Q31" s="319">
        <v>100</v>
      </c>
      <c r="R31" s="317">
        <v>2</v>
      </c>
      <c r="S31" s="317">
        <v>1</v>
      </c>
      <c r="T31" s="320"/>
      <c r="U31" s="320"/>
      <c r="V31" s="320"/>
      <c r="W31" s="315">
        <v>8</v>
      </c>
      <c r="X31" s="322"/>
      <c r="Y31" s="320"/>
      <c r="Z31" s="320"/>
      <c r="AA31" s="320"/>
      <c r="AB31" s="322"/>
      <c r="AC31" s="320"/>
      <c r="AD31" s="320"/>
      <c r="AE31" s="320"/>
      <c r="AF31" s="322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3"/>
    </row>
    <row r="32" spans="1:48" s="325" customFormat="1">
      <c r="A32" s="293"/>
      <c r="B32" s="294">
        <v>19</v>
      </c>
      <c r="C32" s="295" t="s">
        <v>194</v>
      </c>
      <c r="D32" s="296" t="s">
        <v>42</v>
      </c>
      <c r="E32" s="297" t="s">
        <v>176</v>
      </c>
      <c r="F32" s="298" t="s">
        <v>119</v>
      </c>
      <c r="G32" s="299">
        <v>11.98552100981</v>
      </c>
      <c r="H32" s="299">
        <v>0.97866905012500005</v>
      </c>
      <c r="I32" s="300">
        <v>11.006851959685001</v>
      </c>
      <c r="J32" s="301">
        <v>1</v>
      </c>
      <c r="K32" s="302"/>
      <c r="L32" s="302">
        <v>11.99</v>
      </c>
      <c r="M32" s="302">
        <v>0</v>
      </c>
      <c r="N32" s="302">
        <v>0</v>
      </c>
      <c r="O32" s="301">
        <v>15</v>
      </c>
      <c r="P32" s="303">
        <v>0</v>
      </c>
      <c r="Q32" s="303">
        <v>0</v>
      </c>
      <c r="R32" s="301">
        <v>2</v>
      </c>
      <c r="S32" s="301">
        <v>1</v>
      </c>
      <c r="T32" s="304"/>
      <c r="U32" s="304"/>
      <c r="V32" s="304"/>
      <c r="W32" s="304"/>
      <c r="X32" s="306"/>
      <c r="Y32" s="304"/>
      <c r="Z32" s="304"/>
      <c r="AA32" s="304"/>
      <c r="AB32" s="306"/>
      <c r="AC32" s="304"/>
      <c r="AD32" s="304"/>
      <c r="AE32" s="304"/>
      <c r="AF32" s="306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7"/>
    </row>
    <row r="33" spans="1:48" s="325" customFormat="1">
      <c r="A33" s="293"/>
      <c r="B33" s="294">
        <v>20</v>
      </c>
      <c r="C33" s="295" t="s">
        <v>195</v>
      </c>
      <c r="D33" s="296" t="s">
        <v>42</v>
      </c>
      <c r="E33" s="297" t="s">
        <v>176</v>
      </c>
      <c r="F33" s="298" t="s">
        <v>119</v>
      </c>
      <c r="G33" s="299">
        <v>171.65014966480754</v>
      </c>
      <c r="H33" s="299">
        <v>117.887499987</v>
      </c>
      <c r="I33" s="300">
        <v>53.762649677807559</v>
      </c>
      <c r="J33" s="301">
        <v>2</v>
      </c>
      <c r="K33" s="299">
        <v>87.89</v>
      </c>
      <c r="L33" s="300" t="s">
        <v>148</v>
      </c>
      <c r="M33" s="300">
        <v>0</v>
      </c>
      <c r="N33" s="300">
        <v>0</v>
      </c>
      <c r="O33" s="301">
        <v>0</v>
      </c>
      <c r="P33" s="303">
        <v>0</v>
      </c>
      <c r="Q33" s="303">
        <v>0</v>
      </c>
      <c r="R33" s="301">
        <v>2</v>
      </c>
      <c r="S33" s="301">
        <v>1</v>
      </c>
      <c r="T33" s="304"/>
      <c r="U33" s="304"/>
      <c r="V33" s="304"/>
      <c r="W33" s="304"/>
      <c r="X33" s="300"/>
      <c r="Y33" s="304"/>
      <c r="Z33" s="304"/>
      <c r="AA33" s="304"/>
      <c r="AB33" s="306"/>
      <c r="AC33" s="304"/>
      <c r="AD33" s="304"/>
      <c r="AE33" s="304"/>
      <c r="AF33" s="306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7"/>
    </row>
    <row r="34" spans="1:48" s="325" customFormat="1">
      <c r="A34" s="293"/>
      <c r="B34" s="294"/>
      <c r="C34" s="295"/>
      <c r="D34" s="296" t="s">
        <v>120</v>
      </c>
      <c r="E34" s="297" t="s">
        <v>176</v>
      </c>
      <c r="F34" s="298" t="s">
        <v>119</v>
      </c>
      <c r="G34" s="299"/>
      <c r="H34" s="299"/>
      <c r="I34" s="300"/>
      <c r="J34" s="301">
        <v>2</v>
      </c>
      <c r="K34" s="299"/>
      <c r="L34" s="299">
        <v>83.76</v>
      </c>
      <c r="M34" s="302"/>
      <c r="N34" s="302"/>
      <c r="O34" s="301">
        <v>0</v>
      </c>
      <c r="P34" s="303">
        <v>0</v>
      </c>
      <c r="Q34" s="303">
        <v>0</v>
      </c>
      <c r="R34" s="301">
        <v>2</v>
      </c>
      <c r="S34" s="301">
        <v>1</v>
      </c>
      <c r="T34" s="304"/>
      <c r="U34" s="304"/>
      <c r="V34" s="304"/>
      <c r="W34" s="304"/>
      <c r="X34" s="300"/>
      <c r="Y34" s="304"/>
      <c r="Z34" s="304"/>
      <c r="AA34" s="304"/>
      <c r="AB34" s="306"/>
      <c r="AC34" s="304"/>
      <c r="AD34" s="304"/>
      <c r="AE34" s="304"/>
      <c r="AF34" s="306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7"/>
    </row>
    <row r="35" spans="1:48" s="324" customFormat="1">
      <c r="A35" s="309"/>
      <c r="B35" s="310">
        <v>21</v>
      </c>
      <c r="C35" s="311" t="s">
        <v>196</v>
      </c>
      <c r="D35" s="312" t="s">
        <v>42</v>
      </c>
      <c r="E35" s="313" t="s">
        <v>176</v>
      </c>
      <c r="F35" s="314" t="s">
        <v>119</v>
      </c>
      <c r="G35" s="315">
        <v>56.477487980869661</v>
      </c>
      <c r="H35" s="315">
        <v>39.846630389600001</v>
      </c>
      <c r="I35" s="316">
        <v>16.63085759126966</v>
      </c>
      <c r="J35" s="317">
        <v>1</v>
      </c>
      <c r="K35" s="315">
        <v>20.85</v>
      </c>
      <c r="L35" s="316" t="s">
        <v>148</v>
      </c>
      <c r="M35" s="318">
        <v>0</v>
      </c>
      <c r="N35" s="318">
        <v>0</v>
      </c>
      <c r="O35" s="317">
        <v>12</v>
      </c>
      <c r="P35" s="336">
        <v>20.85</v>
      </c>
      <c r="Q35" s="319">
        <v>100</v>
      </c>
      <c r="R35" s="317">
        <v>2</v>
      </c>
      <c r="S35" s="317">
        <v>1</v>
      </c>
      <c r="T35" s="320"/>
      <c r="U35" s="320"/>
      <c r="V35" s="320"/>
      <c r="W35" s="315">
        <v>20.85</v>
      </c>
      <c r="X35" s="315"/>
      <c r="Y35" s="320"/>
      <c r="Z35" s="320"/>
      <c r="AA35" s="320"/>
      <c r="AB35" s="322"/>
      <c r="AC35" s="320"/>
      <c r="AD35" s="320"/>
      <c r="AE35" s="320"/>
      <c r="AF35" s="322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3"/>
    </row>
    <row r="36" spans="1:48" s="325" customFormat="1">
      <c r="A36" s="293"/>
      <c r="B36" s="294"/>
      <c r="C36" s="295"/>
      <c r="D36" s="296" t="s">
        <v>120</v>
      </c>
      <c r="E36" s="297" t="s">
        <v>176</v>
      </c>
      <c r="F36" s="298" t="s">
        <v>119</v>
      </c>
      <c r="G36" s="299"/>
      <c r="H36" s="299"/>
      <c r="I36" s="300"/>
      <c r="J36" s="301">
        <v>1</v>
      </c>
      <c r="K36" s="299"/>
      <c r="L36" s="299">
        <v>35.630000000000003</v>
      </c>
      <c r="M36" s="302">
        <v>0</v>
      </c>
      <c r="N36" s="302">
        <v>0</v>
      </c>
      <c r="O36" s="301">
        <v>12</v>
      </c>
      <c r="P36" s="329">
        <v>0</v>
      </c>
      <c r="Q36" s="303">
        <v>0</v>
      </c>
      <c r="R36" s="301">
        <v>2</v>
      </c>
      <c r="S36" s="301">
        <v>1</v>
      </c>
      <c r="T36" s="304"/>
      <c r="U36" s="304"/>
      <c r="V36" s="304"/>
      <c r="W36" s="304"/>
      <c r="X36" s="300"/>
      <c r="Y36" s="304"/>
      <c r="Z36" s="304"/>
      <c r="AA36" s="304"/>
      <c r="AB36" s="306"/>
      <c r="AC36" s="304"/>
      <c r="AD36" s="304"/>
      <c r="AE36" s="304"/>
      <c r="AF36" s="306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7"/>
    </row>
    <row r="37" spans="1:48" s="324" customFormat="1">
      <c r="A37" s="309"/>
      <c r="B37" s="310">
        <v>22</v>
      </c>
      <c r="C37" s="311" t="s">
        <v>197</v>
      </c>
      <c r="D37" s="312" t="s">
        <v>120</v>
      </c>
      <c r="E37" s="313" t="s">
        <v>176</v>
      </c>
      <c r="F37" s="314" t="s">
        <v>119</v>
      </c>
      <c r="G37" s="315">
        <v>80.446917067499996</v>
      </c>
      <c r="H37" s="315">
        <v>80.446917067499996</v>
      </c>
      <c r="I37" s="316"/>
      <c r="J37" s="317">
        <v>1</v>
      </c>
      <c r="K37" s="315">
        <v>11</v>
      </c>
      <c r="L37" s="318">
        <v>0</v>
      </c>
      <c r="M37" s="318">
        <v>0</v>
      </c>
      <c r="N37" s="318">
        <v>0</v>
      </c>
      <c r="O37" s="317">
        <v>8</v>
      </c>
      <c r="P37" s="336">
        <v>11</v>
      </c>
      <c r="Q37" s="319">
        <v>100</v>
      </c>
      <c r="R37" s="317">
        <v>2</v>
      </c>
      <c r="S37" s="317">
        <v>1</v>
      </c>
      <c r="T37" s="320"/>
      <c r="U37" s="320"/>
      <c r="V37" s="320"/>
      <c r="W37" s="320"/>
      <c r="X37" s="315">
        <v>11</v>
      </c>
      <c r="Y37" s="320"/>
      <c r="Z37" s="320"/>
      <c r="AA37" s="320"/>
      <c r="AB37" s="322"/>
      <c r="AC37" s="320"/>
      <c r="AD37" s="320"/>
      <c r="AE37" s="320"/>
      <c r="AF37" s="322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3"/>
    </row>
    <row r="38" spans="1:48" s="325" customFormat="1">
      <c r="A38" s="293"/>
      <c r="B38" s="294"/>
      <c r="C38" s="295"/>
      <c r="D38" s="296" t="s">
        <v>121</v>
      </c>
      <c r="E38" s="297" t="s">
        <v>176</v>
      </c>
      <c r="F38" s="298" t="s">
        <v>119</v>
      </c>
      <c r="G38" s="299"/>
      <c r="H38" s="299"/>
      <c r="I38" s="300"/>
      <c r="J38" s="301">
        <v>3</v>
      </c>
      <c r="K38" s="299">
        <v>69.45</v>
      </c>
      <c r="L38" s="302">
        <v>0</v>
      </c>
      <c r="M38" s="302">
        <v>0</v>
      </c>
      <c r="N38" s="302">
        <v>0</v>
      </c>
      <c r="O38" s="301">
        <v>0</v>
      </c>
      <c r="P38" s="329">
        <v>0</v>
      </c>
      <c r="Q38" s="303">
        <v>0</v>
      </c>
      <c r="R38" s="301">
        <v>2</v>
      </c>
      <c r="S38" s="301">
        <v>1</v>
      </c>
      <c r="T38" s="304"/>
      <c r="U38" s="304"/>
      <c r="V38" s="304"/>
      <c r="W38" s="304"/>
      <c r="X38" s="300"/>
      <c r="Y38" s="304"/>
      <c r="Z38" s="304"/>
      <c r="AA38" s="304"/>
      <c r="AB38" s="306"/>
      <c r="AC38" s="304"/>
      <c r="AD38" s="304"/>
      <c r="AE38" s="304"/>
      <c r="AF38" s="306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7"/>
    </row>
    <row r="39" spans="1:48" s="325" customFormat="1">
      <c r="A39" s="293"/>
      <c r="B39" s="294">
        <v>23</v>
      </c>
      <c r="C39" s="295" t="s">
        <v>198</v>
      </c>
      <c r="D39" s="296" t="s">
        <v>42</v>
      </c>
      <c r="E39" s="297" t="s">
        <v>176</v>
      </c>
      <c r="F39" s="298" t="s">
        <v>119</v>
      </c>
      <c r="G39" s="299">
        <v>57.271334939600003</v>
      </c>
      <c r="H39" s="299">
        <v>57.271334939600003</v>
      </c>
      <c r="I39" s="300"/>
      <c r="J39" s="301">
        <v>1</v>
      </c>
      <c r="K39" s="299">
        <v>57.271334939600003</v>
      </c>
      <c r="L39" s="302">
        <v>0</v>
      </c>
      <c r="M39" s="302">
        <v>0</v>
      </c>
      <c r="N39" s="302">
        <v>0</v>
      </c>
      <c r="O39" s="301">
        <v>15</v>
      </c>
      <c r="P39" s="329">
        <v>0</v>
      </c>
      <c r="Q39" s="303">
        <v>0</v>
      </c>
      <c r="R39" s="301">
        <v>0</v>
      </c>
      <c r="S39" s="301">
        <v>1</v>
      </c>
      <c r="T39" s="304"/>
      <c r="U39" s="304"/>
      <c r="V39" s="304"/>
      <c r="W39" s="304"/>
      <c r="X39" s="300"/>
      <c r="Y39" s="304"/>
      <c r="Z39" s="304"/>
      <c r="AA39" s="304"/>
      <c r="AB39" s="306"/>
      <c r="AC39" s="304"/>
      <c r="AD39" s="304"/>
      <c r="AE39" s="304"/>
      <c r="AF39" s="306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7"/>
    </row>
    <row r="40" spans="1:48" s="325" customFormat="1">
      <c r="A40" s="293"/>
      <c r="B40" s="294">
        <v>24</v>
      </c>
      <c r="C40" s="295" t="s">
        <v>199</v>
      </c>
      <c r="D40" s="296" t="s">
        <v>42</v>
      </c>
      <c r="E40" s="297" t="s">
        <v>176</v>
      </c>
      <c r="F40" s="298" t="s">
        <v>119</v>
      </c>
      <c r="G40" s="299">
        <v>84.393933906900003</v>
      </c>
      <c r="H40" s="299">
        <v>84.393933906900003</v>
      </c>
      <c r="I40" s="300"/>
      <c r="J40" s="301">
        <v>1</v>
      </c>
      <c r="K40" s="299">
        <v>84.393933906900003</v>
      </c>
      <c r="L40" s="302">
        <v>0</v>
      </c>
      <c r="M40" s="302">
        <v>0</v>
      </c>
      <c r="N40" s="302">
        <v>0</v>
      </c>
      <c r="O40" s="301">
        <v>15</v>
      </c>
      <c r="P40" s="329">
        <v>0</v>
      </c>
      <c r="Q40" s="303">
        <v>0</v>
      </c>
      <c r="R40" s="301">
        <v>2</v>
      </c>
      <c r="S40" s="301">
        <v>1</v>
      </c>
      <c r="T40" s="304"/>
      <c r="U40" s="304"/>
      <c r="V40" s="304"/>
      <c r="W40" s="304"/>
      <c r="X40" s="305"/>
      <c r="Y40" s="304"/>
      <c r="Z40" s="304"/>
      <c r="AA40" s="304"/>
      <c r="AB40" s="300"/>
      <c r="AC40" s="304"/>
      <c r="AD40" s="304"/>
      <c r="AE40" s="304"/>
      <c r="AF40" s="306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7"/>
    </row>
    <row r="41" spans="1:48" s="325" customFormat="1">
      <c r="A41" s="293"/>
      <c r="B41" s="294">
        <v>25</v>
      </c>
      <c r="C41" s="295" t="s">
        <v>200</v>
      </c>
      <c r="D41" s="296" t="s">
        <v>42</v>
      </c>
      <c r="E41" s="297" t="s">
        <v>176</v>
      </c>
      <c r="F41" s="298" t="s">
        <v>119</v>
      </c>
      <c r="G41" s="299">
        <v>194.72796248447094</v>
      </c>
      <c r="H41" s="299">
        <v>109.65021899200001</v>
      </c>
      <c r="I41" s="300">
        <v>85.077743492470915</v>
      </c>
      <c r="J41" s="301">
        <v>1</v>
      </c>
      <c r="K41" s="299">
        <v>109.65021899200001</v>
      </c>
      <c r="L41" s="302">
        <v>0</v>
      </c>
      <c r="M41" s="302">
        <v>0</v>
      </c>
      <c r="N41" s="302">
        <v>0</v>
      </c>
      <c r="O41" s="301">
        <v>14</v>
      </c>
      <c r="P41" s="329">
        <v>0</v>
      </c>
      <c r="Q41" s="303">
        <v>0</v>
      </c>
      <c r="R41" s="301">
        <v>2</v>
      </c>
      <c r="S41" s="301">
        <v>1</v>
      </c>
      <c r="T41" s="304"/>
      <c r="U41" s="304"/>
      <c r="V41" s="304"/>
      <c r="W41" s="304"/>
      <c r="X41" s="305"/>
      <c r="Y41" s="304"/>
      <c r="Z41" s="304"/>
      <c r="AA41" s="304"/>
      <c r="AB41" s="300"/>
      <c r="AC41" s="304"/>
      <c r="AD41" s="304"/>
      <c r="AE41" s="304"/>
      <c r="AF41" s="306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7"/>
    </row>
    <row r="42" spans="1:48" s="325" customFormat="1">
      <c r="A42" s="293"/>
      <c r="B42" s="294"/>
      <c r="C42" s="295"/>
      <c r="D42" s="296" t="s">
        <v>120</v>
      </c>
      <c r="E42" s="297"/>
      <c r="F42" s="298"/>
      <c r="G42" s="299"/>
      <c r="H42" s="299"/>
      <c r="I42" s="300"/>
      <c r="J42" s="301">
        <v>1</v>
      </c>
      <c r="K42" s="299"/>
      <c r="L42" s="299">
        <v>85.077743492470915</v>
      </c>
      <c r="M42" s="302"/>
      <c r="N42" s="302"/>
      <c r="O42" s="301">
        <v>14</v>
      </c>
      <c r="P42" s="329">
        <v>0</v>
      </c>
      <c r="Q42" s="303">
        <v>0</v>
      </c>
      <c r="R42" s="301">
        <v>2</v>
      </c>
      <c r="S42" s="301">
        <v>1</v>
      </c>
      <c r="T42" s="304"/>
      <c r="U42" s="304"/>
      <c r="V42" s="304"/>
      <c r="W42" s="304"/>
      <c r="X42" s="305"/>
      <c r="Y42" s="304"/>
      <c r="Z42" s="304"/>
      <c r="AA42" s="304"/>
      <c r="AB42" s="300"/>
      <c r="AC42" s="304"/>
      <c r="AD42" s="304"/>
      <c r="AE42" s="304"/>
      <c r="AF42" s="306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7"/>
    </row>
    <row r="43" spans="1:48" s="324" customFormat="1">
      <c r="A43" s="309"/>
      <c r="B43" s="310">
        <v>26</v>
      </c>
      <c r="C43" s="311" t="s">
        <v>201</v>
      </c>
      <c r="D43" s="312" t="s">
        <v>42</v>
      </c>
      <c r="E43" s="313" t="s">
        <v>176</v>
      </c>
      <c r="F43" s="314" t="s">
        <v>119</v>
      </c>
      <c r="G43" s="315">
        <v>17.163679198600001</v>
      </c>
      <c r="H43" s="315">
        <v>17.163679198600001</v>
      </c>
      <c r="I43" s="316"/>
      <c r="J43" s="317">
        <v>1</v>
      </c>
      <c r="K43" s="318">
        <v>17.16</v>
      </c>
      <c r="L43" s="318">
        <v>0</v>
      </c>
      <c r="M43" s="318">
        <v>0</v>
      </c>
      <c r="N43" s="318">
        <v>0</v>
      </c>
      <c r="O43" s="317">
        <v>13</v>
      </c>
      <c r="P43" s="319">
        <v>17.16</v>
      </c>
      <c r="Q43" s="319">
        <v>100</v>
      </c>
      <c r="R43" s="317">
        <v>2</v>
      </c>
      <c r="S43" s="317">
        <v>1</v>
      </c>
      <c r="T43" s="320"/>
      <c r="U43" s="320"/>
      <c r="V43" s="320"/>
      <c r="W43" s="320"/>
      <c r="X43" s="318">
        <v>17.16</v>
      </c>
      <c r="Y43" s="320"/>
      <c r="Z43" s="320"/>
      <c r="AA43" s="320"/>
      <c r="AB43" s="322"/>
      <c r="AC43" s="320"/>
      <c r="AD43" s="320"/>
      <c r="AE43" s="320"/>
      <c r="AF43" s="322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3"/>
    </row>
    <row r="44" spans="1:48" s="325" customFormat="1">
      <c r="A44" s="293"/>
      <c r="B44" s="294">
        <v>27</v>
      </c>
      <c r="C44" s="295" t="s">
        <v>202</v>
      </c>
      <c r="D44" s="296" t="s">
        <v>42</v>
      </c>
      <c r="E44" s="297" t="s">
        <v>176</v>
      </c>
      <c r="F44" s="298" t="s">
        <v>119</v>
      </c>
      <c r="G44" s="299">
        <v>33.128284219000001</v>
      </c>
      <c r="H44" s="299">
        <v>33.128284219000001</v>
      </c>
      <c r="I44" s="300"/>
      <c r="J44" s="301">
        <v>1</v>
      </c>
      <c r="K44" s="299">
        <v>33.128284219000001</v>
      </c>
      <c r="L44" s="302">
        <v>0</v>
      </c>
      <c r="M44" s="302">
        <v>0</v>
      </c>
      <c r="N44" s="302">
        <v>0</v>
      </c>
      <c r="O44" s="301">
        <v>15</v>
      </c>
      <c r="P44" s="329">
        <v>0</v>
      </c>
      <c r="Q44" s="303">
        <v>0</v>
      </c>
      <c r="R44" s="301">
        <v>2</v>
      </c>
      <c r="S44" s="301">
        <v>1</v>
      </c>
      <c r="T44" s="304"/>
      <c r="U44" s="304"/>
      <c r="V44" s="304"/>
      <c r="W44" s="304"/>
      <c r="X44" s="306"/>
      <c r="Y44" s="304"/>
      <c r="Z44" s="304"/>
      <c r="AA44" s="304"/>
      <c r="AB44" s="305"/>
      <c r="AC44" s="304"/>
      <c r="AD44" s="304"/>
      <c r="AE44" s="304"/>
      <c r="AF44" s="306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7"/>
    </row>
    <row r="45" spans="1:48" s="325" customFormat="1">
      <c r="A45" s="293"/>
      <c r="B45" s="294">
        <v>28</v>
      </c>
      <c r="C45" s="295" t="s">
        <v>203</v>
      </c>
      <c r="D45" s="296" t="s">
        <v>42</v>
      </c>
      <c r="E45" s="297" t="s">
        <v>176</v>
      </c>
      <c r="F45" s="298" t="s">
        <v>119</v>
      </c>
      <c r="G45" s="299">
        <v>581.04097466646363</v>
      </c>
      <c r="H45" s="299">
        <v>123.388239705</v>
      </c>
      <c r="I45" s="300">
        <v>457.65273496146364</v>
      </c>
      <c r="J45" s="301">
        <v>1</v>
      </c>
      <c r="K45" s="299"/>
      <c r="L45" s="299">
        <v>581</v>
      </c>
      <c r="M45" s="302">
        <v>0</v>
      </c>
      <c r="N45" s="302">
        <v>0</v>
      </c>
      <c r="O45" s="301">
        <v>15</v>
      </c>
      <c r="P45" s="329">
        <v>0</v>
      </c>
      <c r="Q45" s="303">
        <v>0</v>
      </c>
      <c r="R45" s="301">
        <v>2</v>
      </c>
      <c r="S45" s="301">
        <v>1</v>
      </c>
      <c r="T45" s="304"/>
      <c r="U45" s="304"/>
      <c r="V45" s="304"/>
      <c r="W45" s="304"/>
      <c r="X45" s="306"/>
      <c r="Y45" s="304"/>
      <c r="Z45" s="304"/>
      <c r="AA45" s="304"/>
      <c r="AB45" s="306"/>
      <c r="AC45" s="304"/>
      <c r="AD45" s="304"/>
      <c r="AE45" s="304"/>
      <c r="AF45" s="306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7"/>
    </row>
    <row r="46" spans="1:48" s="325" customFormat="1">
      <c r="A46" s="293"/>
      <c r="B46" s="294"/>
      <c r="C46" s="295"/>
      <c r="D46" s="296" t="s">
        <v>121</v>
      </c>
      <c r="E46" s="297" t="s">
        <v>176</v>
      </c>
      <c r="F46" s="298" t="s">
        <v>119</v>
      </c>
      <c r="G46" s="299"/>
      <c r="H46" s="299"/>
      <c r="I46" s="300"/>
      <c r="J46" s="301">
        <v>2</v>
      </c>
      <c r="K46" s="299">
        <v>5</v>
      </c>
      <c r="L46" s="299">
        <v>0</v>
      </c>
      <c r="M46" s="302">
        <v>0</v>
      </c>
      <c r="N46" s="302">
        <v>0</v>
      </c>
      <c r="O46" s="301">
        <v>0</v>
      </c>
      <c r="P46" s="329">
        <v>0</v>
      </c>
      <c r="Q46" s="303">
        <v>0</v>
      </c>
      <c r="R46" s="301">
        <v>2</v>
      </c>
      <c r="S46" s="301">
        <v>1</v>
      </c>
      <c r="T46" s="304"/>
      <c r="U46" s="304"/>
      <c r="V46" s="304"/>
      <c r="W46" s="304"/>
      <c r="X46" s="306"/>
      <c r="Y46" s="304"/>
      <c r="Z46" s="304"/>
      <c r="AA46" s="304"/>
      <c r="AB46" s="306"/>
      <c r="AC46" s="304"/>
      <c r="AD46" s="304"/>
      <c r="AE46" s="304"/>
      <c r="AF46" s="306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7"/>
    </row>
    <row r="47" spans="1:48" s="325" customFormat="1">
      <c r="A47" s="293"/>
      <c r="B47" s="294">
        <v>29</v>
      </c>
      <c r="C47" s="295" t="s">
        <v>204</v>
      </c>
      <c r="D47" s="296" t="s">
        <v>42</v>
      </c>
      <c r="E47" s="297" t="s">
        <v>176</v>
      </c>
      <c r="F47" s="298" t="s">
        <v>119</v>
      </c>
      <c r="G47" s="299">
        <v>30.974338232725373</v>
      </c>
      <c r="H47" s="299">
        <v>5.71342497912</v>
      </c>
      <c r="I47" s="300">
        <v>25.260913253605374</v>
      </c>
      <c r="J47" s="301">
        <v>2</v>
      </c>
      <c r="K47" s="302">
        <v>0</v>
      </c>
      <c r="L47" s="302">
        <v>30.97</v>
      </c>
      <c r="M47" s="302">
        <v>0</v>
      </c>
      <c r="N47" s="302">
        <v>0</v>
      </c>
      <c r="O47" s="301">
        <v>0</v>
      </c>
      <c r="P47" s="303">
        <v>0</v>
      </c>
      <c r="Q47" s="303">
        <v>0</v>
      </c>
      <c r="R47" s="301">
        <v>2</v>
      </c>
      <c r="S47" s="301">
        <v>1</v>
      </c>
      <c r="T47" s="304"/>
      <c r="U47" s="304"/>
      <c r="V47" s="304"/>
      <c r="W47" s="304"/>
      <c r="X47" s="306"/>
      <c r="Y47" s="304"/>
      <c r="Z47" s="304"/>
      <c r="AA47" s="304"/>
      <c r="AB47" s="306"/>
      <c r="AC47" s="304"/>
      <c r="AD47" s="304"/>
      <c r="AE47" s="304"/>
      <c r="AF47" s="306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7"/>
    </row>
    <row r="48" spans="1:48" s="325" customFormat="1">
      <c r="A48" s="293"/>
      <c r="B48" s="294">
        <v>30</v>
      </c>
      <c r="C48" s="295" t="s">
        <v>205</v>
      </c>
      <c r="D48" s="296" t="s">
        <v>120</v>
      </c>
      <c r="E48" s="297" t="s">
        <v>176</v>
      </c>
      <c r="F48" s="298" t="s">
        <v>119</v>
      </c>
      <c r="G48" s="299">
        <v>284.71048711899999</v>
      </c>
      <c r="H48" s="299">
        <v>284.71048711899999</v>
      </c>
      <c r="I48" s="300"/>
      <c r="J48" s="301">
        <v>1</v>
      </c>
      <c r="K48" s="302">
        <v>224.71</v>
      </c>
      <c r="L48" s="302">
        <v>0</v>
      </c>
      <c r="M48" s="302">
        <v>0</v>
      </c>
      <c r="N48" s="302">
        <v>0</v>
      </c>
      <c r="O48" s="301">
        <v>20</v>
      </c>
      <c r="P48" s="303">
        <v>0</v>
      </c>
      <c r="Q48" s="303">
        <v>0</v>
      </c>
      <c r="R48" s="301">
        <v>2</v>
      </c>
      <c r="S48" s="301">
        <v>1</v>
      </c>
      <c r="T48" s="304"/>
      <c r="U48" s="304"/>
      <c r="V48" s="304"/>
      <c r="W48" s="304"/>
      <c r="X48" s="306"/>
      <c r="Y48" s="304"/>
      <c r="Z48" s="304"/>
      <c r="AA48" s="304"/>
      <c r="AB48" s="305"/>
      <c r="AC48" s="304"/>
      <c r="AD48" s="304"/>
      <c r="AE48" s="304"/>
      <c r="AF48" s="306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7"/>
    </row>
    <row r="49" spans="1:48" s="324" customFormat="1">
      <c r="A49" s="309"/>
      <c r="B49" s="310"/>
      <c r="C49" s="311"/>
      <c r="D49" s="312" t="s">
        <v>121</v>
      </c>
      <c r="E49" s="313" t="s">
        <v>176</v>
      </c>
      <c r="F49" s="314" t="s">
        <v>119</v>
      </c>
      <c r="G49" s="315"/>
      <c r="H49" s="315"/>
      <c r="I49" s="316"/>
      <c r="J49" s="317">
        <v>1</v>
      </c>
      <c r="K49" s="318">
        <v>60</v>
      </c>
      <c r="L49" s="318">
        <v>0</v>
      </c>
      <c r="M49" s="318">
        <v>0</v>
      </c>
      <c r="N49" s="318">
        <v>0</v>
      </c>
      <c r="O49" s="317">
        <v>13</v>
      </c>
      <c r="P49" s="319">
        <v>60</v>
      </c>
      <c r="Q49" s="319">
        <v>100</v>
      </c>
      <c r="R49" s="317">
        <v>2</v>
      </c>
      <c r="S49" s="317">
        <v>1</v>
      </c>
      <c r="T49" s="320"/>
      <c r="U49" s="320"/>
      <c r="V49" s="320"/>
      <c r="W49" s="320"/>
      <c r="X49" s="322"/>
      <c r="Y49" s="318">
        <v>60</v>
      </c>
      <c r="Z49" s="320"/>
      <c r="AA49" s="320"/>
      <c r="AB49" s="321"/>
      <c r="AC49" s="320"/>
      <c r="AD49" s="320"/>
      <c r="AE49" s="320"/>
      <c r="AF49" s="322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/>
      <c r="AV49" s="323"/>
    </row>
    <row r="50" spans="1:48" s="324" customFormat="1">
      <c r="A50" s="309"/>
      <c r="B50" s="310">
        <v>31</v>
      </c>
      <c r="C50" s="311" t="s">
        <v>206</v>
      </c>
      <c r="D50" s="312" t="s">
        <v>42</v>
      </c>
      <c r="E50" s="313" t="s">
        <v>176</v>
      </c>
      <c r="F50" s="314" t="s">
        <v>119</v>
      </c>
      <c r="G50" s="315">
        <v>9.5476401598099994</v>
      </c>
      <c r="H50" s="315">
        <v>9.5476401598099994</v>
      </c>
      <c r="I50" s="316"/>
      <c r="J50" s="317">
        <v>1</v>
      </c>
      <c r="K50" s="318">
        <v>9.5500000000000007</v>
      </c>
      <c r="L50" s="318">
        <v>0</v>
      </c>
      <c r="M50" s="318">
        <v>0</v>
      </c>
      <c r="N50" s="318">
        <v>0</v>
      </c>
      <c r="O50" s="317">
        <v>13</v>
      </c>
      <c r="P50" s="319">
        <v>9.5500000000000007</v>
      </c>
      <c r="Q50" s="319">
        <v>100</v>
      </c>
      <c r="R50" s="317">
        <v>2</v>
      </c>
      <c r="S50" s="317">
        <v>1</v>
      </c>
      <c r="T50" s="337"/>
      <c r="U50" s="337"/>
      <c r="V50" s="337"/>
      <c r="W50" s="337"/>
      <c r="X50" s="338"/>
      <c r="Y50" s="318">
        <v>9.5500000000000007</v>
      </c>
      <c r="Z50" s="337"/>
      <c r="AA50" s="337"/>
      <c r="AB50" s="338"/>
      <c r="AC50" s="337"/>
      <c r="AD50" s="337"/>
      <c r="AE50" s="337"/>
      <c r="AF50" s="338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9"/>
    </row>
    <row r="51" spans="1:48" s="325" customFormat="1">
      <c r="A51" s="293"/>
      <c r="B51" s="294">
        <v>32</v>
      </c>
      <c r="C51" s="295" t="s">
        <v>207</v>
      </c>
      <c r="D51" s="296" t="s">
        <v>42</v>
      </c>
      <c r="E51" s="297" t="s">
        <v>176</v>
      </c>
      <c r="F51" s="298" t="s">
        <v>119</v>
      </c>
      <c r="G51" s="299">
        <v>9.8967000188924992</v>
      </c>
      <c r="H51" s="299">
        <v>3.1268372532200002</v>
      </c>
      <c r="I51" s="300">
        <v>6.7698627656724994</v>
      </c>
      <c r="J51" s="301">
        <v>1</v>
      </c>
      <c r="K51" s="302">
        <v>3.13</v>
      </c>
      <c r="L51" s="302">
        <v>6.77</v>
      </c>
      <c r="M51" s="302">
        <v>0</v>
      </c>
      <c r="N51" s="302">
        <v>0</v>
      </c>
      <c r="O51" s="301">
        <v>15</v>
      </c>
      <c r="P51" s="303">
        <v>0</v>
      </c>
      <c r="Q51" s="303">
        <v>0</v>
      </c>
      <c r="R51" s="301">
        <v>2</v>
      </c>
      <c r="S51" s="301">
        <v>1</v>
      </c>
      <c r="T51" s="304"/>
      <c r="U51" s="304"/>
      <c r="V51" s="304"/>
      <c r="W51" s="304"/>
      <c r="X51" s="306"/>
      <c r="Y51" s="304"/>
      <c r="Z51" s="304"/>
      <c r="AA51" s="304"/>
      <c r="AB51" s="306"/>
      <c r="AC51" s="304"/>
      <c r="AD51" s="304"/>
      <c r="AE51" s="304"/>
      <c r="AF51" s="306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7"/>
    </row>
    <row r="52" spans="1:48" s="324" customFormat="1">
      <c r="A52" s="309"/>
      <c r="B52" s="310">
        <v>33</v>
      </c>
      <c r="C52" s="311" t="s">
        <v>208</v>
      </c>
      <c r="D52" s="312" t="s">
        <v>42</v>
      </c>
      <c r="E52" s="313" t="s">
        <v>176</v>
      </c>
      <c r="F52" s="314" t="s">
        <v>119</v>
      </c>
      <c r="G52" s="340">
        <v>5</v>
      </c>
      <c r="H52" s="341">
        <v>0</v>
      </c>
      <c r="I52" s="342">
        <v>5</v>
      </c>
      <c r="J52" s="317">
        <v>1</v>
      </c>
      <c r="K52" s="318">
        <v>5</v>
      </c>
      <c r="L52" s="318">
        <v>0</v>
      </c>
      <c r="M52" s="318">
        <v>0</v>
      </c>
      <c r="N52" s="318">
        <v>0</v>
      </c>
      <c r="O52" s="317">
        <v>13</v>
      </c>
      <c r="P52" s="319">
        <v>5</v>
      </c>
      <c r="Q52" s="319">
        <v>100</v>
      </c>
      <c r="R52" s="317">
        <v>2</v>
      </c>
      <c r="S52" s="317">
        <v>1</v>
      </c>
      <c r="T52" s="320"/>
      <c r="U52" s="320"/>
      <c r="V52" s="320"/>
      <c r="W52" s="320"/>
      <c r="X52" s="322"/>
      <c r="Y52" s="320"/>
      <c r="Z52" s="318">
        <v>5</v>
      </c>
      <c r="AA52" s="320"/>
      <c r="AB52" s="322"/>
      <c r="AC52" s="320"/>
      <c r="AD52" s="320"/>
      <c r="AE52" s="320"/>
      <c r="AF52" s="322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3"/>
    </row>
    <row r="53" spans="1:48" s="325" customFormat="1">
      <c r="A53" s="293"/>
      <c r="B53" s="294">
        <v>34</v>
      </c>
      <c r="C53" s="295" t="s">
        <v>209</v>
      </c>
      <c r="D53" s="296" t="s">
        <v>42</v>
      </c>
      <c r="E53" s="297" t="s">
        <v>176</v>
      </c>
      <c r="F53" s="298" t="s">
        <v>119</v>
      </c>
      <c r="G53" s="299">
        <v>12.313506845799999</v>
      </c>
      <c r="H53" s="299">
        <v>12.313506845799999</v>
      </c>
      <c r="I53" s="300"/>
      <c r="J53" s="301">
        <v>1</v>
      </c>
      <c r="K53" s="302">
        <v>12.31</v>
      </c>
      <c r="L53" s="302">
        <v>0</v>
      </c>
      <c r="M53" s="302">
        <v>0</v>
      </c>
      <c r="N53" s="302">
        <v>0</v>
      </c>
      <c r="O53" s="301">
        <v>14</v>
      </c>
      <c r="P53" s="303">
        <v>0</v>
      </c>
      <c r="Q53" s="303">
        <v>0</v>
      </c>
      <c r="R53" s="301">
        <v>2</v>
      </c>
      <c r="S53" s="301">
        <v>1</v>
      </c>
      <c r="T53" s="333"/>
      <c r="U53" s="333"/>
      <c r="V53" s="333"/>
      <c r="W53" s="333"/>
      <c r="X53" s="334"/>
      <c r="Y53" s="333"/>
      <c r="Z53" s="333"/>
      <c r="AA53" s="333"/>
      <c r="AB53" s="305"/>
      <c r="AC53" s="333"/>
      <c r="AD53" s="333"/>
      <c r="AE53" s="333"/>
      <c r="AF53" s="305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5"/>
    </row>
    <row r="54" spans="1:48" s="325" customFormat="1">
      <c r="A54" s="293"/>
      <c r="B54" s="294">
        <v>35</v>
      </c>
      <c r="C54" s="295" t="s">
        <v>210</v>
      </c>
      <c r="D54" s="296" t="s">
        <v>42</v>
      </c>
      <c r="E54" s="297" t="s">
        <v>176</v>
      </c>
      <c r="F54" s="298" t="s">
        <v>119</v>
      </c>
      <c r="G54" s="299">
        <v>25.9936443878</v>
      </c>
      <c r="H54" s="299">
        <v>1.73438053629</v>
      </c>
      <c r="I54" s="300">
        <v>24.259263851509999</v>
      </c>
      <c r="J54" s="301">
        <v>1</v>
      </c>
      <c r="K54" s="302">
        <v>1.73</v>
      </c>
      <c r="L54" s="302">
        <v>24.26</v>
      </c>
      <c r="M54" s="302">
        <v>0</v>
      </c>
      <c r="N54" s="302">
        <v>0</v>
      </c>
      <c r="O54" s="301">
        <v>15</v>
      </c>
      <c r="P54" s="303">
        <v>0</v>
      </c>
      <c r="Q54" s="303">
        <v>0</v>
      </c>
      <c r="R54" s="301">
        <v>2</v>
      </c>
      <c r="S54" s="301">
        <v>1</v>
      </c>
      <c r="T54" s="304"/>
      <c r="U54" s="304"/>
      <c r="V54" s="304"/>
      <c r="W54" s="304"/>
      <c r="X54" s="306"/>
      <c r="Y54" s="304"/>
      <c r="Z54" s="304"/>
      <c r="AA54" s="304"/>
      <c r="AB54" s="306"/>
      <c r="AC54" s="304"/>
      <c r="AD54" s="304"/>
      <c r="AE54" s="304"/>
      <c r="AF54" s="306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7"/>
    </row>
    <row r="55" spans="1:48" s="325" customFormat="1">
      <c r="A55" s="293"/>
      <c r="B55" s="294">
        <v>36</v>
      </c>
      <c r="C55" s="295" t="s">
        <v>211</v>
      </c>
      <c r="D55" s="296" t="s">
        <v>42</v>
      </c>
      <c r="E55" s="297" t="s">
        <v>176</v>
      </c>
      <c r="F55" s="298" t="s">
        <v>119</v>
      </c>
      <c r="G55" s="299">
        <v>7.9285847030299994</v>
      </c>
      <c r="H55" s="299">
        <v>2.7011530665799999</v>
      </c>
      <c r="I55" s="300">
        <v>5.2274316364499995</v>
      </c>
      <c r="J55" s="301">
        <v>1</v>
      </c>
      <c r="K55" s="302">
        <v>2.7</v>
      </c>
      <c r="L55" s="302">
        <v>5.23</v>
      </c>
      <c r="M55" s="302">
        <v>0</v>
      </c>
      <c r="N55" s="302">
        <v>0</v>
      </c>
      <c r="O55" s="301">
        <v>15</v>
      </c>
      <c r="P55" s="303">
        <v>0</v>
      </c>
      <c r="Q55" s="303">
        <v>0</v>
      </c>
      <c r="R55" s="301">
        <v>2</v>
      </c>
      <c r="S55" s="301">
        <v>1</v>
      </c>
      <c r="T55" s="304"/>
      <c r="U55" s="304"/>
      <c r="V55" s="304"/>
      <c r="W55" s="304"/>
      <c r="X55" s="306"/>
      <c r="Y55" s="304"/>
      <c r="Z55" s="304"/>
      <c r="AA55" s="304"/>
      <c r="AB55" s="306"/>
      <c r="AC55" s="304"/>
      <c r="AD55" s="304"/>
      <c r="AE55" s="304"/>
      <c r="AF55" s="306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7"/>
    </row>
    <row r="56" spans="1:48" s="325" customFormat="1">
      <c r="A56" s="293"/>
      <c r="B56" s="294">
        <v>37</v>
      </c>
      <c r="C56" s="295" t="s">
        <v>212</v>
      </c>
      <c r="D56" s="296" t="s">
        <v>42</v>
      </c>
      <c r="E56" s="297" t="s">
        <v>176</v>
      </c>
      <c r="F56" s="298" t="s">
        <v>119</v>
      </c>
      <c r="G56" s="299">
        <v>51.3156119633</v>
      </c>
      <c r="H56" s="299">
        <v>51.3156119633</v>
      </c>
      <c r="I56" s="300"/>
      <c r="J56" s="301">
        <v>1</v>
      </c>
      <c r="K56" s="302">
        <v>51.32</v>
      </c>
      <c r="L56" s="302">
        <v>0</v>
      </c>
      <c r="M56" s="302">
        <v>0</v>
      </c>
      <c r="N56" s="302">
        <v>0</v>
      </c>
      <c r="O56" s="301">
        <v>20</v>
      </c>
      <c r="P56" s="303">
        <v>0</v>
      </c>
      <c r="Q56" s="303">
        <v>0</v>
      </c>
      <c r="R56" s="301">
        <v>2</v>
      </c>
      <c r="S56" s="301">
        <v>1</v>
      </c>
      <c r="T56" s="304"/>
      <c r="U56" s="304"/>
      <c r="V56" s="304"/>
      <c r="W56" s="304"/>
      <c r="X56" s="306"/>
      <c r="Y56" s="304"/>
      <c r="Z56" s="304"/>
      <c r="AA56" s="304"/>
      <c r="AB56" s="306"/>
      <c r="AC56" s="304"/>
      <c r="AD56" s="304"/>
      <c r="AE56" s="304"/>
      <c r="AF56" s="306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7"/>
    </row>
    <row r="57" spans="1:48" s="325" customFormat="1">
      <c r="A57" s="293"/>
      <c r="B57" s="294">
        <v>38</v>
      </c>
      <c r="C57" s="295" t="s">
        <v>213</v>
      </c>
      <c r="D57" s="296" t="s">
        <v>42</v>
      </c>
      <c r="E57" s="297" t="s">
        <v>176</v>
      </c>
      <c r="F57" s="298" t="s">
        <v>119</v>
      </c>
      <c r="G57" s="299">
        <v>60.2242496386</v>
      </c>
      <c r="H57" s="299">
        <v>60.2242496386</v>
      </c>
      <c r="I57" s="300"/>
      <c r="J57" s="301">
        <v>1</v>
      </c>
      <c r="K57" s="302">
        <v>60.22</v>
      </c>
      <c r="L57" s="302">
        <v>0</v>
      </c>
      <c r="M57" s="302">
        <v>0</v>
      </c>
      <c r="N57" s="302">
        <v>0</v>
      </c>
      <c r="O57" s="301">
        <v>14</v>
      </c>
      <c r="P57" s="303">
        <v>0</v>
      </c>
      <c r="Q57" s="303">
        <v>0</v>
      </c>
      <c r="R57" s="301">
        <v>2</v>
      </c>
      <c r="S57" s="301">
        <v>1</v>
      </c>
      <c r="T57" s="304"/>
      <c r="U57" s="304"/>
      <c r="V57" s="304"/>
      <c r="W57" s="304"/>
      <c r="X57" s="306"/>
      <c r="Y57" s="304"/>
      <c r="Z57" s="304"/>
      <c r="AA57" s="304"/>
      <c r="AB57" s="306"/>
      <c r="AC57" s="304"/>
      <c r="AD57" s="304"/>
      <c r="AE57" s="304"/>
      <c r="AF57" s="306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7"/>
    </row>
    <row r="58" spans="1:48" s="325" customFormat="1">
      <c r="A58" s="293"/>
      <c r="B58" s="294">
        <v>39</v>
      </c>
      <c r="C58" s="295" t="s">
        <v>214</v>
      </c>
      <c r="D58" s="296" t="s">
        <v>42</v>
      </c>
      <c r="E58" s="297" t="s">
        <v>176</v>
      </c>
      <c r="F58" s="298" t="s">
        <v>119</v>
      </c>
      <c r="G58" s="299">
        <v>5.9720765722399998</v>
      </c>
      <c r="H58" s="299">
        <v>5.9720765722399998</v>
      </c>
      <c r="I58" s="300"/>
      <c r="J58" s="301">
        <v>1</v>
      </c>
      <c r="K58" s="302">
        <v>5.97</v>
      </c>
      <c r="L58" s="302">
        <v>0</v>
      </c>
      <c r="M58" s="302">
        <v>0</v>
      </c>
      <c r="N58" s="302">
        <v>0</v>
      </c>
      <c r="O58" s="301">
        <v>15</v>
      </c>
      <c r="P58" s="303">
        <v>0</v>
      </c>
      <c r="Q58" s="303">
        <v>0</v>
      </c>
      <c r="R58" s="301">
        <v>2</v>
      </c>
      <c r="S58" s="301">
        <v>1</v>
      </c>
      <c r="T58" s="304"/>
      <c r="U58" s="304"/>
      <c r="V58" s="304"/>
      <c r="W58" s="304"/>
      <c r="X58" s="306"/>
      <c r="Y58" s="304"/>
      <c r="Z58" s="304"/>
      <c r="AA58" s="304"/>
      <c r="AB58" s="306"/>
      <c r="AC58" s="304"/>
      <c r="AD58" s="304"/>
      <c r="AE58" s="304"/>
      <c r="AF58" s="306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7"/>
    </row>
    <row r="59" spans="1:48" s="324" customFormat="1">
      <c r="A59" s="309"/>
      <c r="B59" s="310">
        <v>40</v>
      </c>
      <c r="C59" s="311" t="s">
        <v>215</v>
      </c>
      <c r="D59" s="312" t="s">
        <v>120</v>
      </c>
      <c r="E59" s="313" t="s">
        <v>176</v>
      </c>
      <c r="F59" s="314" t="s">
        <v>119</v>
      </c>
      <c r="G59" s="315">
        <v>125.753403796</v>
      </c>
      <c r="H59" s="315">
        <v>125.753403796</v>
      </c>
      <c r="I59" s="316"/>
      <c r="J59" s="317">
        <v>1</v>
      </c>
      <c r="K59" s="318">
        <v>30</v>
      </c>
      <c r="L59" s="318">
        <v>0</v>
      </c>
      <c r="M59" s="318">
        <v>0</v>
      </c>
      <c r="N59" s="318">
        <v>0</v>
      </c>
      <c r="O59" s="317">
        <v>13</v>
      </c>
      <c r="P59" s="319">
        <v>30</v>
      </c>
      <c r="Q59" s="319">
        <v>100</v>
      </c>
      <c r="R59" s="317">
        <v>2</v>
      </c>
      <c r="S59" s="317">
        <v>1</v>
      </c>
      <c r="T59" s="320"/>
      <c r="U59" s="320"/>
      <c r="V59" s="320"/>
      <c r="W59" s="320"/>
      <c r="X59" s="322"/>
      <c r="Y59" s="320"/>
      <c r="Z59" s="318">
        <v>30</v>
      </c>
      <c r="AA59" s="320"/>
      <c r="AB59" s="322"/>
      <c r="AC59" s="320"/>
      <c r="AD59" s="320"/>
      <c r="AE59" s="320"/>
      <c r="AF59" s="322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3"/>
    </row>
    <row r="60" spans="1:48" s="325" customFormat="1">
      <c r="A60" s="293"/>
      <c r="B60" s="294"/>
      <c r="C60" s="295"/>
      <c r="D60" s="296" t="s">
        <v>121</v>
      </c>
      <c r="E60" s="297" t="s">
        <v>176</v>
      </c>
      <c r="F60" s="298" t="s">
        <v>119</v>
      </c>
      <c r="G60" s="299"/>
      <c r="H60" s="299"/>
      <c r="I60" s="300"/>
      <c r="J60" s="301">
        <v>2</v>
      </c>
      <c r="K60" s="302">
        <v>95.75</v>
      </c>
      <c r="L60" s="302">
        <v>0</v>
      </c>
      <c r="M60" s="302">
        <v>0</v>
      </c>
      <c r="N60" s="302">
        <v>0</v>
      </c>
      <c r="O60" s="301">
        <v>0</v>
      </c>
      <c r="P60" s="303">
        <v>0</v>
      </c>
      <c r="Q60" s="303">
        <v>0</v>
      </c>
      <c r="R60" s="301">
        <v>2</v>
      </c>
      <c r="S60" s="301">
        <v>1</v>
      </c>
      <c r="T60" s="304"/>
      <c r="U60" s="304"/>
      <c r="V60" s="304"/>
      <c r="W60" s="304"/>
      <c r="X60" s="306"/>
      <c r="Y60" s="304"/>
      <c r="Z60" s="304"/>
      <c r="AA60" s="304"/>
      <c r="AB60" s="306"/>
      <c r="AC60" s="304"/>
      <c r="AD60" s="304"/>
      <c r="AE60" s="304"/>
      <c r="AF60" s="306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7"/>
    </row>
    <row r="61" spans="1:48" s="325" customFormat="1">
      <c r="A61" s="293"/>
      <c r="B61" s="294">
        <v>41</v>
      </c>
      <c r="C61" s="295" t="s">
        <v>216</v>
      </c>
      <c r="D61" s="296" t="s">
        <v>42</v>
      </c>
      <c r="E61" s="297" t="s">
        <v>176</v>
      </c>
      <c r="F61" s="298" t="s">
        <v>119</v>
      </c>
      <c r="G61" s="299">
        <v>30.411650275300001</v>
      </c>
      <c r="H61" s="299">
        <v>30.411650275300001</v>
      </c>
      <c r="I61" s="300"/>
      <c r="J61" s="301">
        <v>2</v>
      </c>
      <c r="K61" s="302">
        <v>30.41</v>
      </c>
      <c r="L61" s="302">
        <v>0</v>
      </c>
      <c r="M61" s="302">
        <v>0</v>
      </c>
      <c r="N61" s="302">
        <v>0</v>
      </c>
      <c r="O61" s="301">
        <v>0</v>
      </c>
      <c r="P61" s="303">
        <v>0</v>
      </c>
      <c r="Q61" s="303">
        <v>0</v>
      </c>
      <c r="R61" s="301">
        <v>2</v>
      </c>
      <c r="S61" s="301">
        <v>1</v>
      </c>
      <c r="T61" s="304"/>
      <c r="U61" s="304"/>
      <c r="V61" s="304"/>
      <c r="W61" s="304"/>
      <c r="X61" s="306"/>
      <c r="Y61" s="304"/>
      <c r="Z61" s="304"/>
      <c r="AA61" s="304"/>
      <c r="AB61" s="306"/>
      <c r="AC61" s="304"/>
      <c r="AD61" s="304"/>
      <c r="AE61" s="304"/>
      <c r="AF61" s="306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7"/>
    </row>
    <row r="62" spans="1:48" s="325" customFormat="1">
      <c r="A62" s="293"/>
      <c r="B62" s="294">
        <v>42</v>
      </c>
      <c r="C62" s="295" t="s">
        <v>217</v>
      </c>
      <c r="D62" s="296" t="s">
        <v>42</v>
      </c>
      <c r="E62" s="297" t="s">
        <v>176</v>
      </c>
      <c r="F62" s="298" t="s">
        <v>119</v>
      </c>
      <c r="G62" s="299">
        <v>20.34894458274</v>
      </c>
      <c r="H62" s="299">
        <v>11.969218091</v>
      </c>
      <c r="I62" s="300">
        <v>8.3797264917399996</v>
      </c>
      <c r="J62" s="301">
        <v>1</v>
      </c>
      <c r="K62" s="299">
        <v>11.969218091</v>
      </c>
      <c r="L62" s="300" t="s">
        <v>148</v>
      </c>
      <c r="M62" s="302">
        <v>0</v>
      </c>
      <c r="N62" s="302">
        <v>0</v>
      </c>
      <c r="O62" s="301">
        <v>15</v>
      </c>
      <c r="P62" s="329">
        <v>0</v>
      </c>
      <c r="Q62" s="303">
        <v>0</v>
      </c>
      <c r="R62" s="301">
        <v>0</v>
      </c>
      <c r="S62" s="301">
        <v>1</v>
      </c>
      <c r="T62" s="304"/>
      <c r="U62" s="304"/>
      <c r="V62" s="304"/>
      <c r="W62" s="304"/>
      <c r="X62" s="306"/>
      <c r="Y62" s="304"/>
      <c r="Z62" s="304"/>
      <c r="AA62" s="304"/>
      <c r="AB62" s="306"/>
      <c r="AC62" s="304"/>
      <c r="AD62" s="304"/>
      <c r="AE62" s="304"/>
      <c r="AF62" s="300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7"/>
    </row>
    <row r="63" spans="1:48" s="325" customFormat="1">
      <c r="A63" s="293"/>
      <c r="B63" s="294"/>
      <c r="C63" s="295"/>
      <c r="D63" s="296" t="s">
        <v>120</v>
      </c>
      <c r="E63" s="297" t="s">
        <v>176</v>
      </c>
      <c r="F63" s="298" t="s">
        <v>119</v>
      </c>
      <c r="G63" s="299"/>
      <c r="H63" s="299"/>
      <c r="I63" s="300"/>
      <c r="J63" s="301">
        <v>1</v>
      </c>
      <c r="K63" s="299"/>
      <c r="L63" s="299">
        <v>8.3797264917399996</v>
      </c>
      <c r="M63" s="302">
        <v>0</v>
      </c>
      <c r="N63" s="302">
        <v>0</v>
      </c>
      <c r="O63" s="301">
        <v>15</v>
      </c>
      <c r="P63" s="329">
        <v>0</v>
      </c>
      <c r="Q63" s="303">
        <v>0</v>
      </c>
      <c r="R63" s="301">
        <v>0</v>
      </c>
      <c r="S63" s="301">
        <v>1</v>
      </c>
      <c r="T63" s="304"/>
      <c r="U63" s="304"/>
      <c r="V63" s="304"/>
      <c r="W63" s="304"/>
      <c r="X63" s="306"/>
      <c r="Y63" s="304"/>
      <c r="Z63" s="304"/>
      <c r="AA63" s="304"/>
      <c r="AB63" s="306"/>
      <c r="AC63" s="304"/>
      <c r="AD63" s="304"/>
      <c r="AE63" s="304"/>
      <c r="AF63" s="300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7"/>
    </row>
    <row r="64" spans="1:48" s="325" customFormat="1">
      <c r="A64" s="293"/>
      <c r="B64" s="294">
        <v>43</v>
      </c>
      <c r="C64" s="295" t="s">
        <v>218</v>
      </c>
      <c r="D64" s="296" t="s">
        <v>42</v>
      </c>
      <c r="E64" s="297" t="s">
        <v>176</v>
      </c>
      <c r="F64" s="298" t="s">
        <v>119</v>
      </c>
      <c r="G64" s="299">
        <v>12.716430024799999</v>
      </c>
      <c r="H64" s="299">
        <v>12.716430024799999</v>
      </c>
      <c r="I64" s="300"/>
      <c r="J64" s="301">
        <v>1</v>
      </c>
      <c r="K64" s="302">
        <v>12.72</v>
      </c>
      <c r="L64" s="302">
        <v>0</v>
      </c>
      <c r="M64" s="302">
        <v>0</v>
      </c>
      <c r="N64" s="302">
        <v>0</v>
      </c>
      <c r="O64" s="301">
        <v>14</v>
      </c>
      <c r="P64" s="303">
        <v>0</v>
      </c>
      <c r="Q64" s="303">
        <v>0</v>
      </c>
      <c r="R64" s="301">
        <v>2</v>
      </c>
      <c r="S64" s="301">
        <v>1</v>
      </c>
      <c r="T64" s="343"/>
      <c r="U64" s="343"/>
      <c r="V64" s="343"/>
      <c r="W64" s="343"/>
      <c r="X64" s="344"/>
      <c r="Y64" s="343"/>
      <c r="Z64" s="343"/>
      <c r="AA64" s="343"/>
      <c r="AB64" s="344"/>
      <c r="AC64" s="343"/>
      <c r="AD64" s="343"/>
      <c r="AE64" s="343"/>
      <c r="AF64" s="305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5"/>
      <c r="AV64" s="307"/>
    </row>
    <row r="65" spans="1:48" s="325" customFormat="1">
      <c r="A65" s="293"/>
      <c r="B65" s="294">
        <v>44</v>
      </c>
      <c r="C65" s="295" t="s">
        <v>219</v>
      </c>
      <c r="D65" s="296" t="s">
        <v>42</v>
      </c>
      <c r="E65" s="297" t="s">
        <v>176</v>
      </c>
      <c r="F65" s="298" t="s">
        <v>119</v>
      </c>
      <c r="G65" s="299">
        <v>71.852614834579995</v>
      </c>
      <c r="H65" s="299">
        <v>8.9609397430000008</v>
      </c>
      <c r="I65" s="300">
        <v>62.891675091579998</v>
      </c>
      <c r="J65" s="301">
        <v>1</v>
      </c>
      <c r="K65" s="299">
        <v>0</v>
      </c>
      <c r="L65" s="299">
        <v>71.849999999999994</v>
      </c>
      <c r="M65" s="302">
        <v>0</v>
      </c>
      <c r="N65" s="302">
        <v>0</v>
      </c>
      <c r="O65" s="301">
        <v>15</v>
      </c>
      <c r="P65" s="329">
        <v>0</v>
      </c>
      <c r="Q65" s="303">
        <v>0</v>
      </c>
      <c r="R65" s="301">
        <v>2</v>
      </c>
      <c r="S65" s="301">
        <v>1</v>
      </c>
      <c r="T65" s="304"/>
      <c r="U65" s="304"/>
      <c r="V65" s="304"/>
      <c r="W65" s="304"/>
      <c r="X65" s="306"/>
      <c r="Y65" s="304"/>
      <c r="Z65" s="304"/>
      <c r="AA65" s="304"/>
      <c r="AB65" s="306"/>
      <c r="AC65" s="304"/>
      <c r="AD65" s="304"/>
      <c r="AE65" s="304"/>
      <c r="AF65" s="306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7"/>
    </row>
    <row r="66" spans="1:48" s="324" customFormat="1">
      <c r="A66" s="309"/>
      <c r="B66" s="310">
        <v>45</v>
      </c>
      <c r="C66" s="311" t="s">
        <v>220</v>
      </c>
      <c r="D66" s="312" t="s">
        <v>42</v>
      </c>
      <c r="E66" s="313" t="s">
        <v>176</v>
      </c>
      <c r="F66" s="314" t="s">
        <v>119</v>
      </c>
      <c r="G66" s="315">
        <v>6.7466662400599997</v>
      </c>
      <c r="H66" s="315">
        <v>6.7466662400599997</v>
      </c>
      <c r="I66" s="316"/>
      <c r="J66" s="317">
        <v>1</v>
      </c>
      <c r="K66" s="318">
        <v>6.75</v>
      </c>
      <c r="L66" s="318">
        <v>0</v>
      </c>
      <c r="M66" s="318">
        <v>0</v>
      </c>
      <c r="N66" s="318">
        <v>0</v>
      </c>
      <c r="O66" s="317">
        <v>13</v>
      </c>
      <c r="P66" s="319">
        <v>6.75</v>
      </c>
      <c r="Q66" s="319">
        <v>100</v>
      </c>
      <c r="R66" s="317">
        <v>2</v>
      </c>
      <c r="S66" s="317">
        <v>1</v>
      </c>
      <c r="T66" s="320"/>
      <c r="U66" s="320"/>
      <c r="V66" s="320"/>
      <c r="W66" s="320"/>
      <c r="X66" s="322"/>
      <c r="Y66" s="320"/>
      <c r="Z66" s="320"/>
      <c r="AA66" s="318">
        <v>6.75</v>
      </c>
      <c r="AB66" s="322"/>
      <c r="AC66" s="320"/>
      <c r="AD66" s="320"/>
      <c r="AE66" s="320"/>
      <c r="AF66" s="321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3"/>
    </row>
    <row r="67" spans="1:48" s="324" customFormat="1">
      <c r="A67" s="309"/>
      <c r="B67" s="310">
        <v>46</v>
      </c>
      <c r="C67" s="311" t="s">
        <v>221</v>
      </c>
      <c r="D67" s="312" t="s">
        <v>42</v>
      </c>
      <c r="E67" s="313" t="s">
        <v>176</v>
      </c>
      <c r="F67" s="314" t="s">
        <v>119</v>
      </c>
      <c r="G67" s="315">
        <v>7.5054189735600003</v>
      </c>
      <c r="H67" s="315">
        <v>7.5054189735600003</v>
      </c>
      <c r="I67" s="316"/>
      <c r="J67" s="317">
        <v>1</v>
      </c>
      <c r="K67" s="318">
        <v>7.51</v>
      </c>
      <c r="L67" s="318">
        <v>0</v>
      </c>
      <c r="M67" s="318">
        <v>0</v>
      </c>
      <c r="N67" s="318">
        <v>0</v>
      </c>
      <c r="O67" s="317">
        <v>13</v>
      </c>
      <c r="P67" s="319">
        <v>7.51</v>
      </c>
      <c r="Q67" s="319">
        <v>100</v>
      </c>
      <c r="R67" s="317">
        <v>2</v>
      </c>
      <c r="S67" s="317">
        <v>1</v>
      </c>
      <c r="T67" s="320"/>
      <c r="U67" s="320"/>
      <c r="V67" s="320"/>
      <c r="W67" s="320"/>
      <c r="X67" s="322"/>
      <c r="Y67" s="320"/>
      <c r="Z67" s="320"/>
      <c r="AA67" s="318">
        <v>7.51</v>
      </c>
      <c r="AB67" s="322"/>
      <c r="AC67" s="320"/>
      <c r="AD67" s="320"/>
      <c r="AE67" s="320"/>
      <c r="AF67" s="321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3"/>
    </row>
    <row r="68" spans="1:48" s="325" customFormat="1">
      <c r="A68" s="293"/>
      <c r="B68" s="294">
        <v>47</v>
      </c>
      <c r="C68" s="295" t="s">
        <v>222</v>
      </c>
      <c r="D68" s="296" t="s">
        <v>42</v>
      </c>
      <c r="E68" s="297" t="s">
        <v>176</v>
      </c>
      <c r="F68" s="298" t="s">
        <v>119</v>
      </c>
      <c r="G68" s="299">
        <v>16.8352497435</v>
      </c>
      <c r="H68" s="299">
        <v>16.8352497435</v>
      </c>
      <c r="I68" s="300"/>
      <c r="J68" s="301">
        <v>1</v>
      </c>
      <c r="K68" s="302">
        <v>16.84</v>
      </c>
      <c r="L68" s="302">
        <v>0</v>
      </c>
      <c r="M68" s="302">
        <v>0</v>
      </c>
      <c r="N68" s="302">
        <v>0</v>
      </c>
      <c r="O68" s="301">
        <v>15</v>
      </c>
      <c r="P68" s="303">
        <v>0</v>
      </c>
      <c r="Q68" s="303">
        <v>0</v>
      </c>
      <c r="R68" s="301">
        <v>2</v>
      </c>
      <c r="S68" s="301">
        <v>1</v>
      </c>
      <c r="T68" s="304"/>
      <c r="U68" s="304"/>
      <c r="V68" s="304"/>
      <c r="W68" s="304"/>
      <c r="X68" s="306"/>
      <c r="Y68" s="304"/>
      <c r="Z68" s="304"/>
      <c r="AA68" s="304"/>
      <c r="AB68" s="306"/>
      <c r="AC68" s="304"/>
      <c r="AD68" s="304"/>
      <c r="AE68" s="304"/>
      <c r="AF68" s="306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7"/>
    </row>
    <row r="69" spans="1:48" s="324" customFormat="1">
      <c r="A69" s="309"/>
      <c r="B69" s="310">
        <v>48</v>
      </c>
      <c r="C69" s="311" t="s">
        <v>223</v>
      </c>
      <c r="D69" s="312" t="s">
        <v>42</v>
      </c>
      <c r="E69" s="313" t="s">
        <v>176</v>
      </c>
      <c r="F69" s="314" t="s">
        <v>119</v>
      </c>
      <c r="G69" s="315">
        <v>19.4658914611</v>
      </c>
      <c r="H69" s="315">
        <v>19.4658914611</v>
      </c>
      <c r="I69" s="316"/>
      <c r="J69" s="317">
        <v>1</v>
      </c>
      <c r="K69" s="318">
        <v>19.47</v>
      </c>
      <c r="L69" s="318">
        <v>0</v>
      </c>
      <c r="M69" s="318">
        <v>0</v>
      </c>
      <c r="N69" s="318">
        <v>0</v>
      </c>
      <c r="O69" s="317">
        <v>13</v>
      </c>
      <c r="P69" s="319">
        <v>19.47</v>
      </c>
      <c r="Q69" s="319">
        <v>100</v>
      </c>
      <c r="R69" s="317">
        <v>2</v>
      </c>
      <c r="S69" s="317">
        <v>1</v>
      </c>
      <c r="T69" s="320"/>
      <c r="U69" s="320"/>
      <c r="V69" s="320"/>
      <c r="W69" s="320"/>
      <c r="X69" s="322"/>
      <c r="Y69" s="320"/>
      <c r="Z69" s="320"/>
      <c r="AA69" s="320"/>
      <c r="AB69" s="318">
        <v>19.47</v>
      </c>
      <c r="AC69" s="320"/>
      <c r="AD69" s="320"/>
      <c r="AE69" s="320"/>
      <c r="AF69" s="322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3"/>
    </row>
    <row r="70" spans="1:48" s="324" customFormat="1">
      <c r="A70" s="309"/>
      <c r="B70" s="310">
        <v>49</v>
      </c>
      <c r="C70" s="311" t="s">
        <v>224</v>
      </c>
      <c r="D70" s="312" t="s">
        <v>42</v>
      </c>
      <c r="E70" s="313" t="s">
        <v>176</v>
      </c>
      <c r="F70" s="314" t="s">
        <v>119</v>
      </c>
      <c r="G70" s="315">
        <v>8.2719657777499993</v>
      </c>
      <c r="H70" s="315">
        <v>8.2719657777499993</v>
      </c>
      <c r="I70" s="316"/>
      <c r="J70" s="317">
        <v>1</v>
      </c>
      <c r="K70" s="318">
        <v>8.27</v>
      </c>
      <c r="L70" s="318">
        <v>0</v>
      </c>
      <c r="M70" s="318">
        <v>0</v>
      </c>
      <c r="N70" s="318">
        <v>0</v>
      </c>
      <c r="O70" s="317">
        <v>13</v>
      </c>
      <c r="P70" s="319">
        <v>8.27</v>
      </c>
      <c r="Q70" s="319">
        <v>100</v>
      </c>
      <c r="R70" s="317">
        <v>2</v>
      </c>
      <c r="S70" s="317">
        <v>1</v>
      </c>
      <c r="T70" s="320"/>
      <c r="U70" s="320"/>
      <c r="V70" s="320"/>
      <c r="W70" s="320"/>
      <c r="X70" s="322"/>
      <c r="Y70" s="320"/>
      <c r="Z70" s="320"/>
      <c r="AA70" s="320"/>
      <c r="AB70" s="318">
        <v>8.27</v>
      </c>
      <c r="AC70" s="320"/>
      <c r="AD70" s="320"/>
      <c r="AE70" s="320"/>
      <c r="AF70" s="322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3"/>
    </row>
    <row r="71" spans="1:48" s="325" customFormat="1">
      <c r="A71" s="293"/>
      <c r="B71" s="294">
        <v>50</v>
      </c>
      <c r="C71" s="295" t="s">
        <v>225</v>
      </c>
      <c r="D71" s="296" t="s">
        <v>42</v>
      </c>
      <c r="E71" s="297" t="s">
        <v>176</v>
      </c>
      <c r="F71" s="298" t="s">
        <v>119</v>
      </c>
      <c r="G71" s="299">
        <v>21.1919532997</v>
      </c>
      <c r="H71" s="299">
        <v>21.1919532997</v>
      </c>
      <c r="I71" s="300"/>
      <c r="J71" s="301">
        <v>1</v>
      </c>
      <c r="K71" s="302">
        <v>21.19</v>
      </c>
      <c r="L71" s="302">
        <v>0</v>
      </c>
      <c r="M71" s="302">
        <v>0</v>
      </c>
      <c r="N71" s="302">
        <v>0</v>
      </c>
      <c r="O71" s="301">
        <v>14</v>
      </c>
      <c r="P71" s="303">
        <v>0</v>
      </c>
      <c r="Q71" s="303">
        <v>0</v>
      </c>
      <c r="R71" s="301">
        <v>2</v>
      </c>
      <c r="S71" s="301">
        <v>1</v>
      </c>
      <c r="T71" s="304"/>
      <c r="U71" s="304"/>
      <c r="V71" s="304"/>
      <c r="W71" s="304"/>
      <c r="X71" s="306"/>
      <c r="Y71" s="304"/>
      <c r="Z71" s="304"/>
      <c r="AA71" s="304"/>
      <c r="AB71" s="306"/>
      <c r="AC71" s="304"/>
      <c r="AD71" s="304"/>
      <c r="AE71" s="304"/>
      <c r="AF71" s="306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7"/>
    </row>
    <row r="72" spans="1:48" s="325" customFormat="1">
      <c r="A72" s="293"/>
      <c r="B72" s="294" t="s">
        <v>226</v>
      </c>
      <c r="C72" s="295" t="s">
        <v>227</v>
      </c>
      <c r="D72" s="296" t="s">
        <v>42</v>
      </c>
      <c r="E72" s="297" t="s">
        <v>228</v>
      </c>
      <c r="F72" s="298" t="s">
        <v>119</v>
      </c>
      <c r="G72" s="299">
        <v>12.113962562207998</v>
      </c>
      <c r="H72" s="299">
        <v>0.13385453324800001</v>
      </c>
      <c r="I72" s="300">
        <v>11.980108028959998</v>
      </c>
      <c r="J72" s="301">
        <v>1</v>
      </c>
      <c r="K72" s="302">
        <v>0</v>
      </c>
      <c r="L72" s="302">
        <v>121.11</v>
      </c>
      <c r="M72" s="302">
        <v>0</v>
      </c>
      <c r="N72" s="302">
        <v>0</v>
      </c>
      <c r="O72" s="301">
        <v>20</v>
      </c>
      <c r="P72" s="303">
        <v>0</v>
      </c>
      <c r="Q72" s="303">
        <v>0</v>
      </c>
      <c r="R72" s="301">
        <v>2</v>
      </c>
      <c r="S72" s="301">
        <v>1</v>
      </c>
      <c r="T72" s="304"/>
      <c r="U72" s="304"/>
      <c r="V72" s="304"/>
      <c r="W72" s="304"/>
      <c r="X72" s="306"/>
      <c r="Y72" s="304"/>
      <c r="Z72" s="304"/>
      <c r="AA72" s="304"/>
      <c r="AB72" s="306"/>
      <c r="AC72" s="304"/>
      <c r="AD72" s="304"/>
      <c r="AE72" s="304"/>
      <c r="AF72" s="306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7"/>
    </row>
    <row r="73" spans="1:48" s="325" customFormat="1">
      <c r="A73" s="293"/>
      <c r="B73" s="294">
        <v>51</v>
      </c>
      <c r="C73" s="295" t="s">
        <v>229</v>
      </c>
      <c r="D73" s="296" t="s">
        <v>42</v>
      </c>
      <c r="E73" s="297" t="s">
        <v>176</v>
      </c>
      <c r="F73" s="298" t="s">
        <v>119</v>
      </c>
      <c r="G73" s="299">
        <v>125.587533596</v>
      </c>
      <c r="H73" s="299">
        <v>125.587533596</v>
      </c>
      <c r="I73" s="300"/>
      <c r="J73" s="301">
        <v>1</v>
      </c>
      <c r="K73" s="302">
        <v>75.59</v>
      </c>
      <c r="L73" s="300" t="s">
        <v>148</v>
      </c>
      <c r="M73" s="302">
        <v>0</v>
      </c>
      <c r="N73" s="302">
        <v>0</v>
      </c>
      <c r="O73" s="301">
        <v>15</v>
      </c>
      <c r="P73" s="346">
        <v>0</v>
      </c>
      <c r="Q73" s="303">
        <v>0</v>
      </c>
      <c r="R73" s="301">
        <v>2</v>
      </c>
      <c r="S73" s="301">
        <v>1</v>
      </c>
      <c r="T73" s="304"/>
      <c r="U73" s="326"/>
      <c r="V73" s="326"/>
      <c r="W73" s="326"/>
      <c r="X73" s="327"/>
      <c r="Y73" s="326"/>
      <c r="Z73" s="326"/>
      <c r="AA73" s="326"/>
      <c r="AB73" s="327"/>
      <c r="AC73" s="326"/>
      <c r="AD73" s="326"/>
      <c r="AE73" s="326"/>
      <c r="AF73" s="300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8"/>
    </row>
    <row r="74" spans="1:48" s="325" customFormat="1">
      <c r="A74" s="293"/>
      <c r="B74" s="294"/>
      <c r="C74" s="295"/>
      <c r="D74" s="296" t="s">
        <v>120</v>
      </c>
      <c r="E74" s="297"/>
      <c r="F74" s="298"/>
      <c r="G74" s="299"/>
      <c r="H74" s="299"/>
      <c r="I74" s="300"/>
      <c r="J74" s="301">
        <v>2</v>
      </c>
      <c r="K74" s="302">
        <v>50</v>
      </c>
      <c r="L74" s="300" t="s">
        <v>148</v>
      </c>
      <c r="M74" s="302">
        <v>0</v>
      </c>
      <c r="N74" s="302">
        <v>0</v>
      </c>
      <c r="O74" s="301"/>
      <c r="P74" s="346">
        <v>0</v>
      </c>
      <c r="Q74" s="303">
        <v>0</v>
      </c>
      <c r="R74" s="301">
        <v>2</v>
      </c>
      <c r="S74" s="301">
        <v>1</v>
      </c>
      <c r="T74" s="304"/>
      <c r="U74" s="326"/>
      <c r="V74" s="326"/>
      <c r="W74" s="326"/>
      <c r="X74" s="327"/>
      <c r="Y74" s="326"/>
      <c r="Z74" s="326"/>
      <c r="AA74" s="326"/>
      <c r="AB74" s="327"/>
      <c r="AC74" s="326"/>
      <c r="AD74" s="326"/>
      <c r="AE74" s="326"/>
      <c r="AF74" s="300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8"/>
    </row>
    <row r="75" spans="1:48" s="325" customFormat="1">
      <c r="A75" s="293"/>
      <c r="B75" s="294">
        <v>52</v>
      </c>
      <c r="C75" s="295" t="s">
        <v>230</v>
      </c>
      <c r="D75" s="296" t="s">
        <v>42</v>
      </c>
      <c r="E75" s="297" t="s">
        <v>176</v>
      </c>
      <c r="F75" s="298" t="s">
        <v>119</v>
      </c>
      <c r="G75" s="299">
        <v>6.8497373482302999</v>
      </c>
      <c r="H75" s="299">
        <v>6.78884892563</v>
      </c>
      <c r="I75" s="300">
        <v>6.0888422600300002E-2</v>
      </c>
      <c r="J75" s="301">
        <v>3</v>
      </c>
      <c r="K75" s="302">
        <v>6.85</v>
      </c>
      <c r="L75" s="347" t="s">
        <v>148</v>
      </c>
      <c r="M75" s="302">
        <v>0</v>
      </c>
      <c r="N75" s="302">
        <v>0</v>
      </c>
      <c r="O75" s="301">
        <v>0</v>
      </c>
      <c r="P75" s="303">
        <v>0</v>
      </c>
      <c r="Q75" s="303">
        <v>0</v>
      </c>
      <c r="R75" s="301">
        <v>2</v>
      </c>
      <c r="S75" s="301">
        <v>1</v>
      </c>
      <c r="T75" s="304"/>
      <c r="U75" s="304"/>
      <c r="V75" s="304"/>
      <c r="W75" s="304"/>
      <c r="X75" s="306"/>
      <c r="Y75" s="304"/>
      <c r="Z75" s="304"/>
      <c r="AA75" s="304"/>
      <c r="AB75" s="306"/>
      <c r="AC75" s="304"/>
      <c r="AD75" s="304"/>
      <c r="AE75" s="304"/>
      <c r="AF75" s="305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7"/>
    </row>
    <row r="76" spans="1:48" s="325" customFormat="1">
      <c r="A76" s="293"/>
      <c r="B76" s="294">
        <v>53</v>
      </c>
      <c r="C76" s="295" t="s">
        <v>231</v>
      </c>
      <c r="D76" s="296" t="s">
        <v>42</v>
      </c>
      <c r="E76" s="297" t="s">
        <v>176</v>
      </c>
      <c r="F76" s="298" t="s">
        <v>119</v>
      </c>
      <c r="G76" s="299">
        <v>20.189420586099999</v>
      </c>
      <c r="H76" s="299">
        <v>20.189420586099999</v>
      </c>
      <c r="I76" s="300" t="s">
        <v>148</v>
      </c>
      <c r="J76" s="301">
        <v>1</v>
      </c>
      <c r="K76" s="299">
        <v>20.189420586099999</v>
      </c>
      <c r="L76" s="348" t="s">
        <v>148</v>
      </c>
      <c r="M76" s="302">
        <v>0</v>
      </c>
      <c r="N76" s="302">
        <v>0</v>
      </c>
      <c r="O76" s="301">
        <v>15</v>
      </c>
      <c r="P76" s="303">
        <v>0</v>
      </c>
      <c r="Q76" s="303">
        <v>0</v>
      </c>
      <c r="R76" s="301">
        <v>2</v>
      </c>
      <c r="S76" s="301">
        <v>1</v>
      </c>
      <c r="T76" s="304"/>
      <c r="U76" s="304"/>
      <c r="V76" s="304"/>
      <c r="W76" s="304"/>
      <c r="X76" s="306"/>
      <c r="Y76" s="304"/>
      <c r="Z76" s="304"/>
      <c r="AA76" s="304"/>
      <c r="AB76" s="306"/>
      <c r="AC76" s="304"/>
      <c r="AD76" s="304"/>
      <c r="AE76" s="304"/>
      <c r="AF76" s="305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7"/>
    </row>
    <row r="77" spans="1:48" s="324" customFormat="1">
      <c r="A77" s="309"/>
      <c r="B77" s="310">
        <v>54</v>
      </c>
      <c r="C77" s="311" t="s">
        <v>232</v>
      </c>
      <c r="D77" s="312" t="s">
        <v>120</v>
      </c>
      <c r="E77" s="313" t="s">
        <v>176</v>
      </c>
      <c r="F77" s="314" t="s">
        <v>119</v>
      </c>
      <c r="G77" s="315">
        <v>37.803464670399997</v>
      </c>
      <c r="H77" s="315">
        <v>37.803464670399997</v>
      </c>
      <c r="I77" s="316" t="s">
        <v>148</v>
      </c>
      <c r="J77" s="317">
        <v>1</v>
      </c>
      <c r="K77" s="318">
        <v>20</v>
      </c>
      <c r="L77" s="349" t="s">
        <v>148</v>
      </c>
      <c r="M77" s="318">
        <v>0</v>
      </c>
      <c r="N77" s="318">
        <v>0</v>
      </c>
      <c r="O77" s="317">
        <v>13</v>
      </c>
      <c r="P77" s="319">
        <v>20</v>
      </c>
      <c r="Q77" s="319">
        <v>100</v>
      </c>
      <c r="R77" s="317">
        <v>2</v>
      </c>
      <c r="S77" s="317">
        <v>1</v>
      </c>
      <c r="T77" s="320"/>
      <c r="U77" s="320"/>
      <c r="V77" s="320"/>
      <c r="W77" s="320"/>
      <c r="X77" s="322"/>
      <c r="Y77" s="320"/>
      <c r="Z77" s="320"/>
      <c r="AA77" s="320"/>
      <c r="AB77" s="322"/>
      <c r="AC77" s="318">
        <v>20</v>
      </c>
      <c r="AD77" s="320"/>
      <c r="AE77" s="320"/>
      <c r="AF77" s="322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3"/>
    </row>
    <row r="78" spans="1:48" s="325" customFormat="1">
      <c r="A78" s="293"/>
      <c r="B78" s="294"/>
      <c r="C78" s="295"/>
      <c r="D78" s="296" t="s">
        <v>121</v>
      </c>
      <c r="E78" s="297" t="s">
        <v>176</v>
      </c>
      <c r="F78" s="298" t="s">
        <v>119</v>
      </c>
      <c r="G78" s="299"/>
      <c r="H78" s="299"/>
      <c r="I78" s="300" t="s">
        <v>148</v>
      </c>
      <c r="J78" s="301">
        <v>1</v>
      </c>
      <c r="K78" s="302">
        <v>17.8</v>
      </c>
      <c r="L78" s="350" t="s">
        <v>148</v>
      </c>
      <c r="M78" s="302">
        <v>0</v>
      </c>
      <c r="N78" s="302">
        <v>0</v>
      </c>
      <c r="O78" s="301">
        <v>15</v>
      </c>
      <c r="P78" s="303">
        <v>0</v>
      </c>
      <c r="Q78" s="303">
        <v>0</v>
      </c>
      <c r="R78" s="301">
        <v>2</v>
      </c>
      <c r="S78" s="301">
        <v>1</v>
      </c>
      <c r="T78" s="304"/>
      <c r="U78" s="304"/>
      <c r="V78" s="304"/>
      <c r="W78" s="304"/>
      <c r="X78" s="306"/>
      <c r="Y78" s="304"/>
      <c r="Z78" s="304"/>
      <c r="AA78" s="304"/>
      <c r="AB78" s="306"/>
      <c r="AC78" s="304"/>
      <c r="AD78" s="304"/>
      <c r="AE78" s="304"/>
      <c r="AF78" s="306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7"/>
    </row>
    <row r="79" spans="1:48" s="325" customFormat="1">
      <c r="A79" s="293"/>
      <c r="B79" s="294">
        <v>55</v>
      </c>
      <c r="C79" s="295" t="s">
        <v>233</v>
      </c>
      <c r="D79" s="296" t="s">
        <v>42</v>
      </c>
      <c r="E79" s="297" t="s">
        <v>176</v>
      </c>
      <c r="F79" s="298" t="s">
        <v>119</v>
      </c>
      <c r="G79" s="299">
        <v>10.6866041823</v>
      </c>
      <c r="H79" s="299">
        <v>10.6866041823</v>
      </c>
      <c r="I79" s="300"/>
      <c r="J79" s="301">
        <v>1</v>
      </c>
      <c r="K79" s="299">
        <v>10.6866041823</v>
      </c>
      <c r="L79" s="351" t="s">
        <v>148</v>
      </c>
      <c r="M79" s="302">
        <v>0</v>
      </c>
      <c r="N79" s="302">
        <v>0</v>
      </c>
      <c r="O79" s="301">
        <v>15</v>
      </c>
      <c r="P79" s="329">
        <v>0</v>
      </c>
      <c r="Q79" s="303">
        <v>0</v>
      </c>
      <c r="R79" s="301">
        <v>2</v>
      </c>
      <c r="S79" s="301">
        <v>1</v>
      </c>
      <c r="T79" s="304"/>
      <c r="U79" s="304"/>
      <c r="V79" s="304"/>
      <c r="W79" s="304"/>
      <c r="X79" s="306"/>
      <c r="Y79" s="304"/>
      <c r="Z79" s="304"/>
      <c r="AA79" s="304"/>
      <c r="AB79" s="306"/>
      <c r="AC79" s="304"/>
      <c r="AD79" s="304"/>
      <c r="AE79" s="304"/>
      <c r="AF79" s="300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7"/>
    </row>
    <row r="80" spans="1:48" s="325" customFormat="1">
      <c r="A80" s="293"/>
      <c r="B80" s="294" t="s">
        <v>234</v>
      </c>
      <c r="C80" s="295" t="s">
        <v>235</v>
      </c>
      <c r="D80" s="296" t="s">
        <v>42</v>
      </c>
      <c r="E80" s="297" t="s">
        <v>228</v>
      </c>
      <c r="F80" s="298" t="s">
        <v>119</v>
      </c>
      <c r="G80" s="299">
        <v>21.005495041510997</v>
      </c>
      <c r="H80" s="299">
        <v>0.97913656394399995</v>
      </c>
      <c r="I80" s="300">
        <v>20.026358477566998</v>
      </c>
      <c r="J80" s="301">
        <v>1</v>
      </c>
      <c r="K80" s="299">
        <v>0.97913656394399995</v>
      </c>
      <c r="L80" s="300" t="s">
        <v>148</v>
      </c>
      <c r="M80" s="302">
        <v>0</v>
      </c>
      <c r="N80" s="302">
        <v>0</v>
      </c>
      <c r="O80" s="301">
        <v>18</v>
      </c>
      <c r="P80" s="329">
        <v>0</v>
      </c>
      <c r="Q80" s="303">
        <v>0</v>
      </c>
      <c r="R80" s="301">
        <v>2</v>
      </c>
      <c r="S80" s="301">
        <v>1</v>
      </c>
      <c r="T80" s="304"/>
      <c r="U80" s="304"/>
      <c r="V80" s="304"/>
      <c r="W80" s="304"/>
      <c r="X80" s="306"/>
      <c r="Y80" s="304"/>
      <c r="Z80" s="304"/>
      <c r="AA80" s="304"/>
      <c r="AB80" s="306"/>
      <c r="AC80" s="304"/>
      <c r="AD80" s="304"/>
      <c r="AE80" s="304"/>
      <c r="AF80" s="306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7"/>
    </row>
    <row r="81" spans="1:48" s="325" customFormat="1">
      <c r="A81" s="293"/>
      <c r="B81" s="294"/>
      <c r="C81" s="295"/>
      <c r="D81" s="296" t="s">
        <v>120</v>
      </c>
      <c r="E81" s="297" t="s">
        <v>228</v>
      </c>
      <c r="F81" s="298" t="s">
        <v>119</v>
      </c>
      <c r="G81" s="299"/>
      <c r="H81" s="299"/>
      <c r="I81" s="300"/>
      <c r="J81" s="301">
        <v>1</v>
      </c>
      <c r="K81" s="299"/>
      <c r="L81" s="299">
        <v>20.026358477566998</v>
      </c>
      <c r="M81" s="302">
        <v>0</v>
      </c>
      <c r="N81" s="302">
        <v>0</v>
      </c>
      <c r="O81" s="301">
        <v>18</v>
      </c>
      <c r="P81" s="329">
        <v>0</v>
      </c>
      <c r="Q81" s="303">
        <v>0</v>
      </c>
      <c r="R81" s="301">
        <v>2</v>
      </c>
      <c r="S81" s="301">
        <v>1</v>
      </c>
      <c r="T81" s="304"/>
      <c r="U81" s="304"/>
      <c r="V81" s="304"/>
      <c r="W81" s="304"/>
      <c r="X81" s="306"/>
      <c r="Y81" s="304"/>
      <c r="Z81" s="304"/>
      <c r="AA81" s="304"/>
      <c r="AB81" s="306"/>
      <c r="AC81" s="304"/>
      <c r="AD81" s="304"/>
      <c r="AE81" s="304"/>
      <c r="AF81" s="306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7"/>
    </row>
    <row r="82" spans="1:48" s="324" customFormat="1">
      <c r="A82" s="309"/>
      <c r="B82" s="310">
        <v>56</v>
      </c>
      <c r="C82" s="311" t="s">
        <v>236</v>
      </c>
      <c r="D82" s="312" t="s">
        <v>42</v>
      </c>
      <c r="E82" s="313" t="s">
        <v>176</v>
      </c>
      <c r="F82" s="314" t="s">
        <v>119</v>
      </c>
      <c r="G82" s="315">
        <v>11.865001820269999</v>
      </c>
      <c r="H82" s="315">
        <v>8.3178572505599995</v>
      </c>
      <c r="I82" s="316">
        <v>3.5471445697099999</v>
      </c>
      <c r="J82" s="317">
        <v>1</v>
      </c>
      <c r="K82" s="318">
        <v>8.32</v>
      </c>
      <c r="L82" s="318">
        <v>3.55</v>
      </c>
      <c r="M82" s="318">
        <v>0</v>
      </c>
      <c r="N82" s="318">
        <v>0</v>
      </c>
      <c r="O82" s="317">
        <v>12</v>
      </c>
      <c r="P82" s="319">
        <v>8.32</v>
      </c>
      <c r="Q82" s="319">
        <v>100</v>
      </c>
      <c r="R82" s="317">
        <v>2</v>
      </c>
      <c r="S82" s="317">
        <v>1</v>
      </c>
      <c r="T82" s="320"/>
      <c r="U82" s="320"/>
      <c r="V82" s="320"/>
      <c r="W82" s="320"/>
      <c r="X82" s="322"/>
      <c r="Y82" s="320"/>
      <c r="Z82" s="320"/>
      <c r="AA82" s="320"/>
      <c r="AB82" s="322"/>
      <c r="AC82" s="318">
        <v>8.32</v>
      </c>
      <c r="AD82" s="320"/>
      <c r="AE82" s="320"/>
      <c r="AF82" s="321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3"/>
    </row>
    <row r="83" spans="1:48" s="325" customFormat="1">
      <c r="A83" s="293"/>
      <c r="B83" s="294">
        <v>57</v>
      </c>
      <c r="C83" s="295" t="s">
        <v>237</v>
      </c>
      <c r="D83" s="296" t="s">
        <v>42</v>
      </c>
      <c r="E83" s="297" t="s">
        <v>176</v>
      </c>
      <c r="F83" s="298" t="s">
        <v>119</v>
      </c>
      <c r="G83" s="299">
        <v>7.8749909957500002</v>
      </c>
      <c r="H83" s="299">
        <v>7.8749909957500002</v>
      </c>
      <c r="I83" s="300"/>
      <c r="J83" s="301">
        <v>9</v>
      </c>
      <c r="K83" s="302">
        <v>7.87</v>
      </c>
      <c r="L83" s="302">
        <v>0</v>
      </c>
      <c r="M83" s="302">
        <v>0</v>
      </c>
      <c r="N83" s="302">
        <v>0</v>
      </c>
      <c r="O83" s="301">
        <v>15</v>
      </c>
      <c r="P83" s="303">
        <v>0</v>
      </c>
      <c r="Q83" s="303">
        <v>0</v>
      </c>
      <c r="R83" s="301">
        <v>2</v>
      </c>
      <c r="S83" s="301">
        <v>1</v>
      </c>
      <c r="T83" s="304"/>
      <c r="U83" s="304"/>
      <c r="V83" s="304"/>
      <c r="W83" s="304"/>
      <c r="X83" s="306"/>
      <c r="Y83" s="304"/>
      <c r="Z83" s="304"/>
      <c r="AA83" s="304"/>
      <c r="AB83" s="306"/>
      <c r="AC83" s="304"/>
      <c r="AD83" s="304"/>
      <c r="AE83" s="304"/>
      <c r="AF83" s="306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7"/>
    </row>
    <row r="84" spans="1:48" s="325" customFormat="1">
      <c r="A84" s="293"/>
      <c r="B84" s="294" t="s">
        <v>238</v>
      </c>
      <c r="C84" s="295" t="s">
        <v>239</v>
      </c>
      <c r="D84" s="296" t="s">
        <v>42</v>
      </c>
      <c r="E84" s="297" t="s">
        <v>228</v>
      </c>
      <c r="F84" s="298" t="s">
        <v>119</v>
      </c>
      <c r="G84" s="299">
        <v>5.4826344237048401</v>
      </c>
      <c r="H84" s="299">
        <v>1.9921190848400001E-3</v>
      </c>
      <c r="I84" s="300">
        <v>5.4806423046199999</v>
      </c>
      <c r="J84" s="301">
        <v>1</v>
      </c>
      <c r="K84" s="302">
        <v>0</v>
      </c>
      <c r="L84" s="302">
        <v>5.48</v>
      </c>
      <c r="M84" s="302">
        <v>0</v>
      </c>
      <c r="N84" s="302">
        <v>0</v>
      </c>
      <c r="O84" s="301">
        <v>15</v>
      </c>
      <c r="P84" s="303">
        <v>0</v>
      </c>
      <c r="Q84" s="303">
        <v>0</v>
      </c>
      <c r="R84" s="301">
        <v>2</v>
      </c>
      <c r="S84" s="301">
        <v>1</v>
      </c>
      <c r="T84" s="304"/>
      <c r="U84" s="304"/>
      <c r="V84" s="304"/>
      <c r="W84" s="304"/>
      <c r="X84" s="306"/>
      <c r="Y84" s="304"/>
      <c r="Z84" s="304"/>
      <c r="AA84" s="304"/>
      <c r="AB84" s="306"/>
      <c r="AC84" s="304"/>
      <c r="AD84" s="304"/>
      <c r="AE84" s="304"/>
      <c r="AF84" s="306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7"/>
    </row>
    <row r="85" spans="1:48" s="325" customFormat="1">
      <c r="A85" s="293"/>
      <c r="B85" s="294" t="s">
        <v>240</v>
      </c>
      <c r="C85" s="295" t="s">
        <v>241</v>
      </c>
      <c r="D85" s="296" t="s">
        <v>42</v>
      </c>
      <c r="E85" s="297" t="s">
        <v>228</v>
      </c>
      <c r="F85" s="298" t="s">
        <v>119</v>
      </c>
      <c r="G85" s="299">
        <v>26.23424028571625</v>
      </c>
      <c r="H85" s="299">
        <v>0.17560733469799999</v>
      </c>
      <c r="I85" s="300">
        <v>26.05863295101825</v>
      </c>
      <c r="J85" s="301">
        <v>1</v>
      </c>
      <c r="K85" s="302">
        <v>0</v>
      </c>
      <c r="L85" s="302">
        <v>26.23</v>
      </c>
      <c r="M85" s="302">
        <v>0</v>
      </c>
      <c r="N85" s="302">
        <v>0</v>
      </c>
      <c r="O85" s="301">
        <v>18</v>
      </c>
      <c r="P85" s="303">
        <v>0</v>
      </c>
      <c r="Q85" s="303">
        <v>0</v>
      </c>
      <c r="R85" s="301">
        <v>2</v>
      </c>
      <c r="S85" s="301">
        <v>1</v>
      </c>
      <c r="T85" s="326"/>
      <c r="U85" s="326"/>
      <c r="V85" s="326"/>
      <c r="W85" s="326"/>
      <c r="X85" s="327"/>
      <c r="Y85" s="326"/>
      <c r="Z85" s="326"/>
      <c r="AA85" s="326"/>
      <c r="AB85" s="327"/>
      <c r="AC85" s="326"/>
      <c r="AD85" s="326"/>
      <c r="AE85" s="326"/>
      <c r="AF85" s="327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8"/>
    </row>
    <row r="86" spans="1:48" s="325" customFormat="1">
      <c r="A86" s="293"/>
      <c r="B86" s="294">
        <v>58</v>
      </c>
      <c r="C86" s="295" t="s">
        <v>242</v>
      </c>
      <c r="D86" s="296" t="s">
        <v>42</v>
      </c>
      <c r="E86" s="297" t="s">
        <v>176</v>
      </c>
      <c r="F86" s="298" t="s">
        <v>119</v>
      </c>
      <c r="G86" s="299">
        <v>23.996394928099999</v>
      </c>
      <c r="H86" s="299">
        <v>23.996394928099999</v>
      </c>
      <c r="I86" s="300"/>
      <c r="J86" s="301">
        <v>1</v>
      </c>
      <c r="K86" s="302">
        <v>24</v>
      </c>
      <c r="L86" s="302">
        <v>0</v>
      </c>
      <c r="M86" s="302">
        <v>0</v>
      </c>
      <c r="N86" s="302">
        <v>0</v>
      </c>
      <c r="O86" s="301">
        <v>15</v>
      </c>
      <c r="P86" s="303">
        <v>0</v>
      </c>
      <c r="Q86" s="303">
        <v>0</v>
      </c>
      <c r="R86" s="301">
        <v>2</v>
      </c>
      <c r="S86" s="301">
        <v>1</v>
      </c>
      <c r="T86" s="304"/>
      <c r="U86" s="304"/>
      <c r="V86" s="304"/>
      <c r="W86" s="304"/>
      <c r="X86" s="306"/>
      <c r="Y86" s="304"/>
      <c r="Z86" s="304"/>
      <c r="AA86" s="304"/>
      <c r="AB86" s="306"/>
      <c r="AC86" s="304"/>
      <c r="AD86" s="304"/>
      <c r="AE86" s="304"/>
      <c r="AF86" s="306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7"/>
    </row>
    <row r="87" spans="1:48" s="325" customFormat="1">
      <c r="A87" s="293"/>
      <c r="B87" s="294">
        <v>59</v>
      </c>
      <c r="C87" s="295" t="s">
        <v>243</v>
      </c>
      <c r="D87" s="296" t="s">
        <v>42</v>
      </c>
      <c r="E87" s="297" t="s">
        <v>176</v>
      </c>
      <c r="F87" s="298" t="s">
        <v>119</v>
      </c>
      <c r="G87" s="299">
        <v>45.079400501899997</v>
      </c>
      <c r="H87" s="299">
        <v>45.079400501899997</v>
      </c>
      <c r="I87" s="300"/>
      <c r="J87" s="301">
        <v>1</v>
      </c>
      <c r="K87" s="302">
        <v>45.08</v>
      </c>
      <c r="L87" s="302">
        <v>0</v>
      </c>
      <c r="M87" s="302">
        <v>0</v>
      </c>
      <c r="N87" s="302">
        <v>0</v>
      </c>
      <c r="O87" s="301">
        <v>14</v>
      </c>
      <c r="P87" s="303">
        <v>0</v>
      </c>
      <c r="Q87" s="303">
        <v>0</v>
      </c>
      <c r="R87" s="301">
        <v>2</v>
      </c>
      <c r="S87" s="301">
        <v>1</v>
      </c>
      <c r="T87" s="304"/>
      <c r="U87" s="304"/>
      <c r="V87" s="304"/>
      <c r="W87" s="304"/>
      <c r="X87" s="306"/>
      <c r="Y87" s="304"/>
      <c r="Z87" s="304"/>
      <c r="AA87" s="304"/>
      <c r="AB87" s="306"/>
      <c r="AC87" s="304"/>
      <c r="AD87" s="304"/>
      <c r="AE87" s="304"/>
      <c r="AF87" s="306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7"/>
    </row>
    <row r="88" spans="1:48" s="325" customFormat="1">
      <c r="A88" s="293"/>
      <c r="B88" s="294">
        <v>60</v>
      </c>
      <c r="C88" s="295" t="s">
        <v>244</v>
      </c>
      <c r="D88" s="296" t="s">
        <v>120</v>
      </c>
      <c r="E88" s="297" t="s">
        <v>176</v>
      </c>
      <c r="F88" s="298" t="s">
        <v>119</v>
      </c>
      <c r="G88" s="299">
        <v>291.22745270133191</v>
      </c>
      <c r="H88" s="299">
        <v>263.06116097699999</v>
      </c>
      <c r="I88" s="300">
        <v>28.166291724331902</v>
      </c>
      <c r="J88" s="301">
        <v>3</v>
      </c>
      <c r="K88" s="302">
        <v>258.06</v>
      </c>
      <c r="L88" s="302">
        <v>28.17</v>
      </c>
      <c r="M88" s="302">
        <v>0</v>
      </c>
      <c r="N88" s="302">
        <v>0</v>
      </c>
      <c r="O88" s="301">
        <v>0</v>
      </c>
      <c r="P88" s="303">
        <v>0</v>
      </c>
      <c r="Q88" s="303">
        <v>0</v>
      </c>
      <c r="R88" s="301">
        <v>2</v>
      </c>
      <c r="S88" s="301">
        <v>1</v>
      </c>
      <c r="T88" s="304"/>
      <c r="U88" s="304"/>
      <c r="V88" s="304"/>
      <c r="W88" s="304"/>
      <c r="X88" s="306"/>
      <c r="Y88" s="304"/>
      <c r="Z88" s="304"/>
      <c r="AA88" s="304"/>
      <c r="AB88" s="306"/>
      <c r="AC88" s="304"/>
      <c r="AD88" s="304"/>
      <c r="AE88" s="304"/>
      <c r="AF88" s="306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7"/>
    </row>
    <row r="89" spans="1:48" s="324" customFormat="1">
      <c r="A89" s="309"/>
      <c r="B89" s="310"/>
      <c r="C89" s="311"/>
      <c r="D89" s="312" t="s">
        <v>121</v>
      </c>
      <c r="E89" s="313" t="s">
        <v>176</v>
      </c>
      <c r="F89" s="314" t="s">
        <v>119</v>
      </c>
      <c r="G89" s="315"/>
      <c r="H89" s="315"/>
      <c r="I89" s="316"/>
      <c r="J89" s="317">
        <v>1</v>
      </c>
      <c r="K89" s="318">
        <v>5</v>
      </c>
      <c r="L89" s="318">
        <v>0</v>
      </c>
      <c r="M89" s="318">
        <v>0</v>
      </c>
      <c r="N89" s="318">
        <v>0</v>
      </c>
      <c r="O89" s="317">
        <v>12</v>
      </c>
      <c r="P89" s="319">
        <v>5</v>
      </c>
      <c r="Q89" s="319">
        <v>100</v>
      </c>
      <c r="R89" s="317">
        <v>2</v>
      </c>
      <c r="S89" s="317">
        <v>1</v>
      </c>
      <c r="T89" s="320"/>
      <c r="U89" s="320"/>
      <c r="V89" s="320"/>
      <c r="W89" s="320"/>
      <c r="X89" s="322"/>
      <c r="Y89" s="320"/>
      <c r="Z89" s="320"/>
      <c r="AA89" s="320"/>
      <c r="AB89" s="322"/>
      <c r="AC89" s="320"/>
      <c r="AD89" s="319">
        <v>5</v>
      </c>
      <c r="AE89" s="320"/>
      <c r="AF89" s="322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3"/>
    </row>
    <row r="90" spans="1:48" s="325" customFormat="1">
      <c r="A90" s="293"/>
      <c r="B90" s="294">
        <v>61</v>
      </c>
      <c r="C90" s="295" t="s">
        <v>245</v>
      </c>
      <c r="D90" s="296" t="s">
        <v>42</v>
      </c>
      <c r="E90" s="297" t="s">
        <v>176</v>
      </c>
      <c r="F90" s="298" t="s">
        <v>119</v>
      </c>
      <c r="G90" s="299">
        <v>58.382089569811995</v>
      </c>
      <c r="H90" s="299">
        <v>51.9580940504</v>
      </c>
      <c r="I90" s="300">
        <v>6.4239955194119993</v>
      </c>
      <c r="J90" s="301">
        <v>1</v>
      </c>
      <c r="K90" s="299">
        <v>51.9580940504</v>
      </c>
      <c r="L90" s="302">
        <v>0</v>
      </c>
      <c r="M90" s="302">
        <v>0</v>
      </c>
      <c r="N90" s="302">
        <v>0</v>
      </c>
      <c r="O90" s="301">
        <v>15</v>
      </c>
      <c r="P90" s="329">
        <v>0</v>
      </c>
      <c r="Q90" s="303">
        <v>0</v>
      </c>
      <c r="R90" s="301">
        <v>2</v>
      </c>
      <c r="S90" s="301">
        <v>1</v>
      </c>
      <c r="T90" s="304"/>
      <c r="U90" s="304"/>
      <c r="V90" s="304"/>
      <c r="W90" s="304"/>
      <c r="X90" s="306"/>
      <c r="Y90" s="304"/>
      <c r="Z90" s="304"/>
      <c r="AA90" s="304"/>
      <c r="AB90" s="306"/>
      <c r="AC90" s="304"/>
      <c r="AD90" s="304"/>
      <c r="AE90" s="304"/>
      <c r="AF90" s="306"/>
      <c r="AG90" s="304"/>
      <c r="AH90" s="304"/>
      <c r="AI90" s="304"/>
      <c r="AJ90" s="299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7"/>
    </row>
    <row r="91" spans="1:48" s="325" customFormat="1">
      <c r="A91" s="293"/>
      <c r="B91" s="294"/>
      <c r="C91" s="295"/>
      <c r="D91" s="296" t="s">
        <v>120</v>
      </c>
      <c r="E91" s="297"/>
      <c r="F91" s="298"/>
      <c r="G91" s="299"/>
      <c r="H91" s="299"/>
      <c r="I91" s="300"/>
      <c r="J91" s="301">
        <v>1</v>
      </c>
      <c r="K91" s="299"/>
      <c r="L91" s="299">
        <v>6.4239955194119993</v>
      </c>
      <c r="M91" s="302" t="s">
        <v>148</v>
      </c>
      <c r="N91" s="302" t="s">
        <v>148</v>
      </c>
      <c r="O91" s="301">
        <v>15</v>
      </c>
      <c r="P91" s="329">
        <v>0</v>
      </c>
      <c r="Q91" s="303">
        <v>0</v>
      </c>
      <c r="R91" s="301">
        <v>2</v>
      </c>
      <c r="S91" s="301">
        <v>1</v>
      </c>
      <c r="T91" s="304"/>
      <c r="U91" s="304"/>
      <c r="V91" s="304"/>
      <c r="W91" s="304"/>
      <c r="X91" s="306"/>
      <c r="Y91" s="304"/>
      <c r="Z91" s="304"/>
      <c r="AA91" s="304"/>
      <c r="AB91" s="306"/>
      <c r="AC91" s="304"/>
      <c r="AD91" s="304"/>
      <c r="AE91" s="304"/>
      <c r="AF91" s="306"/>
      <c r="AG91" s="304"/>
      <c r="AH91" s="304"/>
      <c r="AI91" s="304"/>
      <c r="AJ91" s="299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7"/>
    </row>
    <row r="92" spans="1:48" s="325" customFormat="1">
      <c r="A92" s="293"/>
      <c r="B92" s="294">
        <v>62</v>
      </c>
      <c r="C92" s="295" t="s">
        <v>246</v>
      </c>
      <c r="D92" s="296" t="s">
        <v>42</v>
      </c>
      <c r="E92" s="297" t="s">
        <v>176</v>
      </c>
      <c r="F92" s="298" t="s">
        <v>119</v>
      </c>
      <c r="G92" s="299">
        <v>49.288024249999999</v>
      </c>
      <c r="H92" s="299">
        <v>49.288024249999999</v>
      </c>
      <c r="I92" s="300"/>
      <c r="J92" s="301">
        <v>1</v>
      </c>
      <c r="K92" s="299">
        <v>40</v>
      </c>
      <c r="L92" s="302">
        <v>0</v>
      </c>
      <c r="M92" s="302">
        <v>0</v>
      </c>
      <c r="N92" s="302">
        <v>0</v>
      </c>
      <c r="O92" s="301">
        <v>17</v>
      </c>
      <c r="P92" s="329">
        <v>0</v>
      </c>
      <c r="Q92" s="303">
        <v>0</v>
      </c>
      <c r="R92" s="301">
        <v>0</v>
      </c>
      <c r="S92" s="301">
        <v>1</v>
      </c>
      <c r="T92" s="304"/>
      <c r="U92" s="304"/>
      <c r="V92" s="304"/>
      <c r="W92" s="304"/>
      <c r="X92" s="306"/>
      <c r="Y92" s="304"/>
      <c r="Z92" s="304"/>
      <c r="AA92" s="304"/>
      <c r="AB92" s="306"/>
      <c r="AC92" s="304"/>
      <c r="AD92" s="304"/>
      <c r="AE92" s="304"/>
      <c r="AF92" s="306"/>
      <c r="AG92" s="304"/>
      <c r="AH92" s="304"/>
      <c r="AI92" s="304"/>
      <c r="AJ92" s="352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7"/>
    </row>
    <row r="93" spans="1:48" s="325" customFormat="1">
      <c r="A93" s="293"/>
      <c r="B93" s="294"/>
      <c r="C93" s="295"/>
      <c r="D93" s="296" t="s">
        <v>120</v>
      </c>
      <c r="E93" s="297"/>
      <c r="F93" s="298"/>
      <c r="G93" s="299"/>
      <c r="H93" s="299"/>
      <c r="I93" s="300"/>
      <c r="J93" s="301">
        <v>2</v>
      </c>
      <c r="K93" s="299">
        <v>9.2899999999999991</v>
      </c>
      <c r="L93" s="302">
        <v>0</v>
      </c>
      <c r="M93" s="302">
        <v>0</v>
      </c>
      <c r="N93" s="302">
        <v>0</v>
      </c>
      <c r="O93" s="301">
        <v>17</v>
      </c>
      <c r="P93" s="329">
        <v>0</v>
      </c>
      <c r="Q93" s="303">
        <v>0</v>
      </c>
      <c r="R93" s="301">
        <v>0</v>
      </c>
      <c r="S93" s="301">
        <v>1</v>
      </c>
      <c r="T93" s="304"/>
      <c r="U93" s="304"/>
      <c r="V93" s="304"/>
      <c r="W93" s="304"/>
      <c r="X93" s="306"/>
      <c r="Y93" s="304"/>
      <c r="Z93" s="304"/>
      <c r="AA93" s="304"/>
      <c r="AB93" s="306"/>
      <c r="AC93" s="304"/>
      <c r="AD93" s="304"/>
      <c r="AE93" s="304"/>
      <c r="AF93" s="306"/>
      <c r="AG93" s="304"/>
      <c r="AH93" s="304"/>
      <c r="AI93" s="304"/>
      <c r="AJ93" s="352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7"/>
    </row>
    <row r="94" spans="1:48" s="325" customFormat="1">
      <c r="A94" s="293"/>
      <c r="B94" s="294">
        <v>63</v>
      </c>
      <c r="C94" s="295" t="s">
        <v>247</v>
      </c>
      <c r="D94" s="296" t="s">
        <v>42</v>
      </c>
      <c r="E94" s="297" t="s">
        <v>176</v>
      </c>
      <c r="F94" s="298" t="s">
        <v>119</v>
      </c>
      <c r="G94" s="299">
        <v>90.056946971200006</v>
      </c>
      <c r="H94" s="299">
        <v>90.056946971200006</v>
      </c>
      <c r="I94" s="300"/>
      <c r="J94" s="301">
        <v>1</v>
      </c>
      <c r="K94" s="299">
        <v>90.056946971200006</v>
      </c>
      <c r="L94" s="302">
        <v>0</v>
      </c>
      <c r="M94" s="302">
        <v>0</v>
      </c>
      <c r="N94" s="302">
        <v>0</v>
      </c>
      <c r="O94" s="301">
        <v>20</v>
      </c>
      <c r="P94" s="329">
        <v>0</v>
      </c>
      <c r="Q94" s="303">
        <v>0</v>
      </c>
      <c r="R94" s="301">
        <v>0</v>
      </c>
      <c r="S94" s="301">
        <v>1</v>
      </c>
      <c r="T94" s="304"/>
      <c r="U94" s="304"/>
      <c r="V94" s="304"/>
      <c r="W94" s="304"/>
      <c r="X94" s="306"/>
      <c r="Y94" s="304"/>
      <c r="Z94" s="304"/>
      <c r="AA94" s="304"/>
      <c r="AB94" s="306"/>
      <c r="AC94" s="304"/>
      <c r="AD94" s="304"/>
      <c r="AE94" s="304"/>
      <c r="AF94" s="306"/>
      <c r="AG94" s="304"/>
      <c r="AH94" s="304"/>
      <c r="AI94" s="304"/>
      <c r="AJ94" s="352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7"/>
    </row>
    <row r="95" spans="1:48" s="325" customFormat="1">
      <c r="A95" s="293"/>
      <c r="B95" s="294" t="s">
        <v>158</v>
      </c>
      <c r="C95" s="295" t="s">
        <v>248</v>
      </c>
      <c r="D95" s="296" t="s">
        <v>42</v>
      </c>
      <c r="E95" s="297" t="s">
        <v>228</v>
      </c>
      <c r="F95" s="298" t="s">
        <v>119</v>
      </c>
      <c r="G95" s="299">
        <v>6.4395299426900001</v>
      </c>
      <c r="H95" s="299">
        <v>6.4395299426900001</v>
      </c>
      <c r="I95" s="300"/>
      <c r="J95" s="301">
        <v>1</v>
      </c>
      <c r="K95" s="302">
        <v>6.44</v>
      </c>
      <c r="L95" s="302">
        <v>0</v>
      </c>
      <c r="M95" s="302">
        <v>0</v>
      </c>
      <c r="N95" s="302">
        <v>0</v>
      </c>
      <c r="O95" s="301">
        <v>25</v>
      </c>
      <c r="P95" s="303">
        <v>0</v>
      </c>
      <c r="Q95" s="303">
        <v>0</v>
      </c>
      <c r="R95" s="301">
        <v>2</v>
      </c>
      <c r="S95" s="301">
        <v>1</v>
      </c>
      <c r="T95" s="304"/>
      <c r="U95" s="304"/>
      <c r="V95" s="304"/>
      <c r="W95" s="304"/>
      <c r="X95" s="306"/>
      <c r="Y95" s="304"/>
      <c r="Z95" s="304"/>
      <c r="AA95" s="304"/>
      <c r="AB95" s="306"/>
      <c r="AC95" s="304"/>
      <c r="AD95" s="304"/>
      <c r="AE95" s="304"/>
      <c r="AF95" s="306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7"/>
    </row>
    <row r="96" spans="1:48" s="325" customFormat="1">
      <c r="A96" s="293"/>
      <c r="B96" s="294" t="s">
        <v>163</v>
      </c>
      <c r="C96" s="295" t="s">
        <v>249</v>
      </c>
      <c r="D96" s="296" t="s">
        <v>42</v>
      </c>
      <c r="E96" s="297" t="s">
        <v>228</v>
      </c>
      <c r="F96" s="298" t="s">
        <v>119</v>
      </c>
      <c r="G96" s="299">
        <v>9.0657253571877998</v>
      </c>
      <c r="H96" s="299">
        <v>5.47590105969</v>
      </c>
      <c r="I96" s="300">
        <v>3.5898242974977999</v>
      </c>
      <c r="J96" s="301">
        <v>1</v>
      </c>
      <c r="K96" s="302">
        <v>5.48</v>
      </c>
      <c r="L96" s="302">
        <v>3.59</v>
      </c>
      <c r="M96" s="302">
        <v>0</v>
      </c>
      <c r="N96" s="302">
        <v>0</v>
      </c>
      <c r="O96" s="301">
        <v>20</v>
      </c>
      <c r="P96" s="303">
        <v>0</v>
      </c>
      <c r="Q96" s="303">
        <v>0</v>
      </c>
      <c r="R96" s="301">
        <v>2</v>
      </c>
      <c r="S96" s="301">
        <v>1</v>
      </c>
      <c r="T96" s="304"/>
      <c r="U96" s="304"/>
      <c r="V96" s="304"/>
      <c r="W96" s="304"/>
      <c r="X96" s="306"/>
      <c r="Y96" s="304"/>
      <c r="Z96" s="304"/>
      <c r="AA96" s="304"/>
      <c r="AB96" s="306"/>
      <c r="AC96" s="304"/>
      <c r="AD96" s="304"/>
      <c r="AE96" s="304"/>
      <c r="AF96" s="306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7"/>
    </row>
    <row r="97" spans="1:48" s="325" customFormat="1">
      <c r="A97" s="293"/>
      <c r="B97" s="294">
        <v>64</v>
      </c>
      <c r="C97" s="295" t="s">
        <v>250</v>
      </c>
      <c r="D97" s="296" t="s">
        <v>42</v>
      </c>
      <c r="E97" s="297" t="s">
        <v>176</v>
      </c>
      <c r="F97" s="298" t="s">
        <v>119</v>
      </c>
      <c r="G97" s="299">
        <v>10.236428285300001</v>
      </c>
      <c r="H97" s="299">
        <v>10.236428285300001</v>
      </c>
      <c r="I97" s="300"/>
      <c r="J97" s="301">
        <v>1</v>
      </c>
      <c r="K97" s="302">
        <v>10.24</v>
      </c>
      <c r="L97" s="302">
        <v>0</v>
      </c>
      <c r="M97" s="302">
        <v>0</v>
      </c>
      <c r="N97" s="302">
        <v>0</v>
      </c>
      <c r="O97" s="301">
        <v>20</v>
      </c>
      <c r="P97" s="303">
        <v>0</v>
      </c>
      <c r="Q97" s="303">
        <v>0</v>
      </c>
      <c r="R97" s="301">
        <v>2</v>
      </c>
      <c r="S97" s="301">
        <v>1</v>
      </c>
      <c r="T97" s="326"/>
      <c r="U97" s="326"/>
      <c r="V97" s="326"/>
      <c r="W97" s="326"/>
      <c r="X97" s="327"/>
      <c r="Y97" s="326"/>
      <c r="Z97" s="326"/>
      <c r="AA97" s="326"/>
      <c r="AB97" s="327"/>
      <c r="AC97" s="326"/>
      <c r="AD97" s="326"/>
      <c r="AE97" s="326"/>
      <c r="AF97" s="327"/>
      <c r="AG97" s="326"/>
      <c r="AH97" s="326"/>
      <c r="AI97" s="326"/>
      <c r="AJ97" s="352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8"/>
    </row>
    <row r="98" spans="1:48" s="325" customFormat="1">
      <c r="A98" s="293"/>
      <c r="B98" s="294">
        <v>65</v>
      </c>
      <c r="C98" s="295" t="s">
        <v>251</v>
      </c>
      <c r="D98" s="296" t="s">
        <v>42</v>
      </c>
      <c r="E98" s="297" t="s">
        <v>176</v>
      </c>
      <c r="F98" s="298" t="s">
        <v>119</v>
      </c>
      <c r="G98" s="299">
        <v>30.028202597167702</v>
      </c>
      <c r="H98" s="299">
        <v>29.405357523500001</v>
      </c>
      <c r="I98" s="300">
        <v>0.62284507366769992</v>
      </c>
      <c r="J98" s="301">
        <v>1</v>
      </c>
      <c r="K98" s="302">
        <v>30.03</v>
      </c>
      <c r="L98" s="302">
        <v>0.62</v>
      </c>
      <c r="M98" s="302">
        <v>0</v>
      </c>
      <c r="N98" s="302">
        <v>0</v>
      </c>
      <c r="O98" s="301">
        <v>18</v>
      </c>
      <c r="P98" s="303">
        <v>0</v>
      </c>
      <c r="Q98" s="303">
        <v>0</v>
      </c>
      <c r="R98" s="301">
        <v>2</v>
      </c>
      <c r="S98" s="301">
        <v>1</v>
      </c>
      <c r="T98" s="304"/>
      <c r="U98" s="304"/>
      <c r="V98" s="304"/>
      <c r="W98" s="304"/>
      <c r="X98" s="306"/>
      <c r="Y98" s="304"/>
      <c r="Z98" s="304"/>
      <c r="AA98" s="304"/>
      <c r="AB98" s="306"/>
      <c r="AC98" s="304"/>
      <c r="AD98" s="304"/>
      <c r="AE98" s="304"/>
      <c r="AF98" s="306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7"/>
    </row>
    <row r="99" spans="1:48" s="325" customFormat="1">
      <c r="A99" s="293"/>
      <c r="B99" s="294">
        <v>66</v>
      </c>
      <c r="C99" s="295" t="s">
        <v>252</v>
      </c>
      <c r="D99" s="296" t="s">
        <v>42</v>
      </c>
      <c r="E99" s="297" t="s">
        <v>176</v>
      </c>
      <c r="F99" s="298" t="s">
        <v>119</v>
      </c>
      <c r="G99" s="299">
        <v>304.09712186035057</v>
      </c>
      <c r="H99" s="299">
        <v>117.678978629</v>
      </c>
      <c r="I99" s="300">
        <v>186.41814323135057</v>
      </c>
      <c r="J99" s="301">
        <v>1</v>
      </c>
      <c r="K99" s="299">
        <v>117.678978629</v>
      </c>
      <c r="L99" s="300" t="s">
        <v>148</v>
      </c>
      <c r="M99" s="302">
        <v>0</v>
      </c>
      <c r="N99" s="302">
        <v>0</v>
      </c>
      <c r="O99" s="301">
        <v>20</v>
      </c>
      <c r="P99" s="303">
        <v>0</v>
      </c>
      <c r="Q99" s="303">
        <v>0</v>
      </c>
      <c r="R99" s="301">
        <v>2</v>
      </c>
      <c r="S99" s="301">
        <v>1</v>
      </c>
      <c r="T99" s="304"/>
      <c r="U99" s="304"/>
      <c r="V99" s="304"/>
      <c r="W99" s="304"/>
      <c r="X99" s="306"/>
      <c r="Y99" s="304"/>
      <c r="Z99" s="304"/>
      <c r="AA99" s="304"/>
      <c r="AB99" s="306"/>
      <c r="AC99" s="304"/>
      <c r="AD99" s="304"/>
      <c r="AE99" s="304"/>
      <c r="AF99" s="306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7"/>
    </row>
    <row r="100" spans="1:48" s="325" customFormat="1">
      <c r="A100" s="293"/>
      <c r="B100" s="294"/>
      <c r="C100" s="295"/>
      <c r="D100" s="296" t="s">
        <v>120</v>
      </c>
      <c r="E100" s="297"/>
      <c r="F100" s="298"/>
      <c r="G100" s="299"/>
      <c r="H100" s="299"/>
      <c r="I100" s="300"/>
      <c r="J100" s="301">
        <v>1</v>
      </c>
      <c r="K100" s="299"/>
      <c r="L100" s="299">
        <v>186.41814323135057</v>
      </c>
      <c r="M100" s="302">
        <v>0</v>
      </c>
      <c r="N100" s="302">
        <v>0</v>
      </c>
      <c r="O100" s="301">
        <v>20</v>
      </c>
      <c r="P100" s="303">
        <v>0</v>
      </c>
      <c r="Q100" s="303">
        <v>0</v>
      </c>
      <c r="R100" s="301">
        <v>2</v>
      </c>
      <c r="S100" s="301">
        <v>1</v>
      </c>
      <c r="T100" s="304"/>
      <c r="U100" s="304"/>
      <c r="V100" s="304"/>
      <c r="W100" s="304"/>
      <c r="X100" s="306"/>
      <c r="Y100" s="304"/>
      <c r="Z100" s="304"/>
      <c r="AA100" s="304"/>
      <c r="AB100" s="306"/>
      <c r="AC100" s="304"/>
      <c r="AD100" s="304"/>
      <c r="AE100" s="304"/>
      <c r="AF100" s="306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7"/>
    </row>
    <row r="101" spans="1:48" s="325" customFormat="1">
      <c r="A101" s="293"/>
      <c r="B101" s="294" t="s">
        <v>150</v>
      </c>
      <c r="C101" s="295" t="s">
        <v>253</v>
      </c>
      <c r="D101" s="296" t="s">
        <v>42</v>
      </c>
      <c r="E101" s="297" t="s">
        <v>228</v>
      </c>
      <c r="F101" s="298" t="s">
        <v>119</v>
      </c>
      <c r="G101" s="299">
        <v>47.421297249546797</v>
      </c>
      <c r="H101" s="299">
        <v>22.328300625600001</v>
      </c>
      <c r="I101" s="300">
        <v>25.092996623946799</v>
      </c>
      <c r="J101" s="301">
        <v>1</v>
      </c>
      <c r="K101" s="302">
        <v>22.328300625600001</v>
      </c>
      <c r="L101" s="300" t="s">
        <v>148</v>
      </c>
      <c r="M101" s="302">
        <v>0</v>
      </c>
      <c r="N101" s="302">
        <v>0</v>
      </c>
      <c r="O101" s="301">
        <v>15</v>
      </c>
      <c r="P101" s="303">
        <v>0</v>
      </c>
      <c r="Q101" s="303">
        <v>0</v>
      </c>
      <c r="R101" s="301">
        <v>2</v>
      </c>
      <c r="S101" s="301">
        <v>1</v>
      </c>
      <c r="T101" s="326"/>
      <c r="U101" s="326"/>
      <c r="V101" s="326"/>
      <c r="W101" s="326"/>
      <c r="X101" s="327"/>
      <c r="Y101" s="326"/>
      <c r="Z101" s="326"/>
      <c r="AA101" s="326"/>
      <c r="AB101" s="327"/>
      <c r="AC101" s="326"/>
      <c r="AD101" s="326"/>
      <c r="AE101" s="326"/>
      <c r="AF101" s="327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8"/>
    </row>
    <row r="102" spans="1:48" s="325" customFormat="1">
      <c r="A102" s="293"/>
      <c r="B102" s="294"/>
      <c r="C102" s="295"/>
      <c r="D102" s="296" t="s">
        <v>120</v>
      </c>
      <c r="E102" s="297"/>
      <c r="F102" s="298"/>
      <c r="G102" s="299"/>
      <c r="H102" s="299"/>
      <c r="I102" s="300"/>
      <c r="J102" s="301">
        <v>1</v>
      </c>
      <c r="K102" s="302"/>
      <c r="L102" s="302">
        <v>25.092996623946799</v>
      </c>
      <c r="M102" s="302">
        <v>0</v>
      </c>
      <c r="N102" s="302">
        <v>0</v>
      </c>
      <c r="O102" s="301">
        <v>15</v>
      </c>
      <c r="P102" s="303">
        <v>0</v>
      </c>
      <c r="Q102" s="303">
        <v>0</v>
      </c>
      <c r="R102" s="301">
        <v>2</v>
      </c>
      <c r="S102" s="301">
        <v>1</v>
      </c>
      <c r="T102" s="326"/>
      <c r="U102" s="326"/>
      <c r="V102" s="326"/>
      <c r="W102" s="326"/>
      <c r="X102" s="327"/>
      <c r="Y102" s="326"/>
      <c r="Z102" s="326"/>
      <c r="AA102" s="326"/>
      <c r="AB102" s="327"/>
      <c r="AC102" s="326"/>
      <c r="AD102" s="326"/>
      <c r="AE102" s="326"/>
      <c r="AF102" s="327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8"/>
    </row>
    <row r="103" spans="1:48" s="324" customFormat="1">
      <c r="A103" s="309"/>
      <c r="B103" s="310" t="s">
        <v>254</v>
      </c>
      <c r="C103" s="311" t="s">
        <v>255</v>
      </c>
      <c r="D103" s="312" t="s">
        <v>42</v>
      </c>
      <c r="E103" s="313" t="s">
        <v>228</v>
      </c>
      <c r="F103" s="314" t="s">
        <v>119</v>
      </c>
      <c r="G103" s="315">
        <v>6.0430189952999998</v>
      </c>
      <c r="H103" s="315">
        <v>6.0430189952999998</v>
      </c>
      <c r="I103" s="316"/>
      <c r="J103" s="317">
        <v>1</v>
      </c>
      <c r="K103" s="318">
        <v>6.04</v>
      </c>
      <c r="L103" s="318">
        <v>0</v>
      </c>
      <c r="M103" s="318">
        <v>0</v>
      </c>
      <c r="N103" s="318">
        <v>0</v>
      </c>
      <c r="O103" s="317">
        <v>10</v>
      </c>
      <c r="P103" s="319">
        <v>6.04</v>
      </c>
      <c r="Q103" s="319">
        <v>100</v>
      </c>
      <c r="R103" s="317">
        <v>2</v>
      </c>
      <c r="S103" s="317">
        <v>1</v>
      </c>
      <c r="T103" s="320"/>
      <c r="U103" s="320"/>
      <c r="V103" s="320"/>
      <c r="W103" s="320"/>
      <c r="X103" s="322"/>
      <c r="Y103" s="320"/>
      <c r="Z103" s="320"/>
      <c r="AA103" s="320"/>
      <c r="AB103" s="322"/>
      <c r="AC103" s="320"/>
      <c r="AD103" s="318">
        <v>6.04</v>
      </c>
      <c r="AE103" s="320"/>
      <c r="AF103" s="322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3"/>
    </row>
    <row r="104" spans="1:48" s="325" customFormat="1">
      <c r="A104" s="293"/>
      <c r="B104" s="294" t="s">
        <v>162</v>
      </c>
      <c r="C104" s="295" t="s">
        <v>256</v>
      </c>
      <c r="D104" s="296" t="s">
        <v>42</v>
      </c>
      <c r="E104" s="297" t="s">
        <v>228</v>
      </c>
      <c r="F104" s="298" t="s">
        <v>119</v>
      </c>
      <c r="G104" s="299">
        <v>8.6375008259400001</v>
      </c>
      <c r="H104" s="299">
        <v>8.6375008259400001</v>
      </c>
      <c r="I104" s="300"/>
      <c r="J104" s="301">
        <v>1</v>
      </c>
      <c r="K104" s="302">
        <v>8.64</v>
      </c>
      <c r="L104" s="302">
        <v>0</v>
      </c>
      <c r="M104" s="302">
        <v>0</v>
      </c>
      <c r="N104" s="302">
        <v>0</v>
      </c>
      <c r="O104" s="301">
        <v>15</v>
      </c>
      <c r="P104" s="303">
        <v>0</v>
      </c>
      <c r="Q104" s="303">
        <v>0</v>
      </c>
      <c r="R104" s="301">
        <v>2</v>
      </c>
      <c r="S104" s="301">
        <v>1</v>
      </c>
      <c r="T104" s="304"/>
      <c r="U104" s="304"/>
      <c r="V104" s="304"/>
      <c r="W104" s="304"/>
      <c r="X104" s="306"/>
      <c r="Y104" s="304"/>
      <c r="Z104" s="304"/>
      <c r="AA104" s="304"/>
      <c r="AB104" s="306"/>
      <c r="AC104" s="304"/>
      <c r="AD104" s="304"/>
      <c r="AE104" s="304"/>
      <c r="AF104" s="306"/>
      <c r="AG104" s="304"/>
      <c r="AH104" s="304"/>
      <c r="AI104" s="304"/>
      <c r="AJ104" s="352"/>
      <c r="AK104" s="304"/>
      <c r="AL104" s="304"/>
      <c r="AM104" s="304"/>
      <c r="AN104" s="304"/>
      <c r="AO104" s="304"/>
      <c r="AP104" s="304"/>
      <c r="AQ104" s="304"/>
      <c r="AR104" s="304"/>
      <c r="AS104" s="304"/>
      <c r="AT104" s="304"/>
      <c r="AU104" s="304"/>
      <c r="AV104" s="307"/>
    </row>
    <row r="105" spans="1:48" s="325" customFormat="1">
      <c r="A105" s="293"/>
      <c r="B105" s="294" t="s">
        <v>257</v>
      </c>
      <c r="C105" s="295" t="s">
        <v>258</v>
      </c>
      <c r="D105" s="296" t="s">
        <v>42</v>
      </c>
      <c r="E105" s="297" t="s">
        <v>228</v>
      </c>
      <c r="F105" s="298" t="s">
        <v>119</v>
      </c>
      <c r="G105" s="299">
        <v>127.91069646310001</v>
      </c>
      <c r="H105" s="299">
        <v>57.683090853800003</v>
      </c>
      <c r="I105" s="300">
        <v>70.227605609299999</v>
      </c>
      <c r="J105" s="301">
        <v>2</v>
      </c>
      <c r="K105" s="302">
        <v>57.68</v>
      </c>
      <c r="L105" s="302">
        <v>70.23</v>
      </c>
      <c r="M105" s="302">
        <v>0</v>
      </c>
      <c r="N105" s="302">
        <v>0</v>
      </c>
      <c r="O105" s="301">
        <v>15</v>
      </c>
      <c r="P105" s="303">
        <v>0</v>
      </c>
      <c r="Q105" s="303">
        <v>0</v>
      </c>
      <c r="R105" s="301">
        <v>2</v>
      </c>
      <c r="S105" s="301">
        <v>1</v>
      </c>
      <c r="T105" s="326"/>
      <c r="U105" s="326"/>
      <c r="V105" s="326"/>
      <c r="W105" s="326"/>
      <c r="X105" s="327"/>
      <c r="Y105" s="326"/>
      <c r="Z105" s="326"/>
      <c r="AA105" s="326"/>
      <c r="AB105" s="327"/>
      <c r="AC105" s="326"/>
      <c r="AD105" s="326"/>
      <c r="AE105" s="326"/>
      <c r="AF105" s="327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8"/>
    </row>
    <row r="106" spans="1:48" s="325" customFormat="1">
      <c r="A106" s="293"/>
      <c r="B106" s="294">
        <v>67</v>
      </c>
      <c r="C106" s="295" t="s">
        <v>259</v>
      </c>
      <c r="D106" s="296" t="s">
        <v>42</v>
      </c>
      <c r="E106" s="297" t="s">
        <v>176</v>
      </c>
      <c r="F106" s="298" t="s">
        <v>119</v>
      </c>
      <c r="G106" s="299">
        <v>100.66990785812</v>
      </c>
      <c r="H106" s="299">
        <v>91.4002215788</v>
      </c>
      <c r="I106" s="300">
        <v>9.2696862793200001</v>
      </c>
      <c r="J106" s="301">
        <v>2</v>
      </c>
      <c r="K106" s="302">
        <v>91.4</v>
      </c>
      <c r="L106" s="302">
        <v>9.27</v>
      </c>
      <c r="M106" s="302">
        <v>0</v>
      </c>
      <c r="N106" s="302">
        <v>0</v>
      </c>
      <c r="O106" s="301">
        <v>0</v>
      </c>
      <c r="P106" s="303">
        <v>0</v>
      </c>
      <c r="Q106" s="303">
        <v>0</v>
      </c>
      <c r="R106" s="301">
        <v>2</v>
      </c>
      <c r="S106" s="301">
        <v>1</v>
      </c>
      <c r="T106" s="304"/>
      <c r="U106" s="304"/>
      <c r="V106" s="304"/>
      <c r="W106" s="304"/>
      <c r="X106" s="306"/>
      <c r="Y106" s="304"/>
      <c r="Z106" s="304"/>
      <c r="AA106" s="304"/>
      <c r="AB106" s="306"/>
      <c r="AC106" s="304"/>
      <c r="AD106" s="304"/>
      <c r="AE106" s="304"/>
      <c r="AF106" s="306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7"/>
    </row>
    <row r="107" spans="1:48" s="325" customFormat="1">
      <c r="A107" s="293"/>
      <c r="B107" s="294" t="s">
        <v>260</v>
      </c>
      <c r="C107" s="295" t="s">
        <v>261</v>
      </c>
      <c r="D107" s="296" t="s">
        <v>42</v>
      </c>
      <c r="E107" s="297" t="s">
        <v>228</v>
      </c>
      <c r="F107" s="298" t="s">
        <v>119</v>
      </c>
      <c r="G107" s="299">
        <v>27.095054395199998</v>
      </c>
      <c r="H107" s="299">
        <v>27.095054395199998</v>
      </c>
      <c r="I107" s="300"/>
      <c r="J107" s="301">
        <v>1</v>
      </c>
      <c r="K107" s="302">
        <v>27.1</v>
      </c>
      <c r="L107" s="302">
        <v>0</v>
      </c>
      <c r="M107" s="302">
        <v>0</v>
      </c>
      <c r="N107" s="302">
        <v>0</v>
      </c>
      <c r="O107" s="301">
        <v>18</v>
      </c>
      <c r="P107" s="303">
        <v>0</v>
      </c>
      <c r="Q107" s="303">
        <v>0</v>
      </c>
      <c r="R107" s="301">
        <v>0</v>
      </c>
      <c r="S107" s="301">
        <v>1</v>
      </c>
      <c r="T107" s="304"/>
      <c r="U107" s="304"/>
      <c r="V107" s="304"/>
      <c r="W107" s="304"/>
      <c r="X107" s="306"/>
      <c r="Y107" s="304"/>
      <c r="Z107" s="304"/>
      <c r="AA107" s="304"/>
      <c r="AB107" s="306"/>
      <c r="AC107" s="304"/>
      <c r="AD107" s="304"/>
      <c r="AE107" s="304"/>
      <c r="AF107" s="306"/>
      <c r="AG107" s="304"/>
      <c r="AH107" s="304"/>
      <c r="AI107" s="304"/>
      <c r="AJ107" s="352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7"/>
    </row>
    <row r="108" spans="1:48" s="325" customFormat="1">
      <c r="A108" s="293"/>
      <c r="B108" s="294" t="s">
        <v>262</v>
      </c>
      <c r="C108" s="295" t="s">
        <v>263</v>
      </c>
      <c r="D108" s="296" t="s">
        <v>42</v>
      </c>
      <c r="E108" s="297" t="s">
        <v>228</v>
      </c>
      <c r="F108" s="298" t="s">
        <v>119</v>
      </c>
      <c r="G108" s="299">
        <v>11.7196085649644</v>
      </c>
      <c r="H108" s="299">
        <v>1.3880377829999999</v>
      </c>
      <c r="I108" s="300">
        <v>10.3315707819644</v>
      </c>
      <c r="J108" s="301">
        <v>1</v>
      </c>
      <c r="K108" s="302">
        <v>1.39</v>
      </c>
      <c r="L108" s="302">
        <v>10.33</v>
      </c>
      <c r="M108" s="302">
        <v>0</v>
      </c>
      <c r="N108" s="302">
        <v>0</v>
      </c>
      <c r="O108" s="301">
        <v>17</v>
      </c>
      <c r="P108" s="303">
        <v>0</v>
      </c>
      <c r="Q108" s="303">
        <v>0</v>
      </c>
      <c r="R108" s="301">
        <v>2</v>
      </c>
      <c r="S108" s="301">
        <v>1</v>
      </c>
      <c r="T108" s="304"/>
      <c r="U108" s="304"/>
      <c r="V108" s="304"/>
      <c r="W108" s="304"/>
      <c r="X108" s="306"/>
      <c r="Y108" s="304"/>
      <c r="Z108" s="304"/>
      <c r="AA108" s="304"/>
      <c r="AB108" s="306"/>
      <c r="AC108" s="304"/>
      <c r="AD108" s="304"/>
      <c r="AE108" s="304"/>
      <c r="AF108" s="306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7"/>
    </row>
    <row r="109" spans="1:48" s="325" customFormat="1">
      <c r="A109" s="293"/>
      <c r="B109" s="294" t="s">
        <v>264</v>
      </c>
      <c r="C109" s="295" t="s">
        <v>265</v>
      </c>
      <c r="D109" s="296" t="s">
        <v>42</v>
      </c>
      <c r="E109" s="297" t="s">
        <v>228</v>
      </c>
      <c r="F109" s="298" t="s">
        <v>119</v>
      </c>
      <c r="G109" s="299">
        <v>19.742530400673001</v>
      </c>
      <c r="H109" s="299">
        <v>0.45348578489300001</v>
      </c>
      <c r="I109" s="300">
        <v>19.28904461578</v>
      </c>
      <c r="J109" s="301">
        <v>1</v>
      </c>
      <c r="K109" s="300" t="s">
        <v>148</v>
      </c>
      <c r="L109" s="302">
        <v>19.739999999999998</v>
      </c>
      <c r="M109" s="302">
        <v>0</v>
      </c>
      <c r="N109" s="302">
        <v>0</v>
      </c>
      <c r="O109" s="301">
        <v>15</v>
      </c>
      <c r="P109" s="329">
        <v>0</v>
      </c>
      <c r="Q109" s="303">
        <v>0</v>
      </c>
      <c r="R109" s="301">
        <v>2</v>
      </c>
      <c r="S109" s="301">
        <v>1</v>
      </c>
      <c r="T109" s="304"/>
      <c r="U109" s="304"/>
      <c r="V109" s="304"/>
      <c r="W109" s="304"/>
      <c r="X109" s="306"/>
      <c r="Y109" s="304"/>
      <c r="Z109" s="304"/>
      <c r="AA109" s="304"/>
      <c r="AB109" s="306"/>
      <c r="AC109" s="304"/>
      <c r="AD109" s="304"/>
      <c r="AE109" s="304"/>
      <c r="AF109" s="306"/>
      <c r="AG109" s="304"/>
      <c r="AH109" s="304"/>
      <c r="AI109" s="304"/>
      <c r="AJ109" s="299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7"/>
    </row>
    <row r="110" spans="1:48" s="325" customFormat="1">
      <c r="A110" s="293"/>
      <c r="B110" s="294" t="s">
        <v>266</v>
      </c>
      <c r="C110" s="295" t="s">
        <v>267</v>
      </c>
      <c r="D110" s="296" t="s">
        <v>42</v>
      </c>
      <c r="E110" s="297" t="s">
        <v>228</v>
      </c>
      <c r="F110" s="298" t="s">
        <v>119</v>
      </c>
      <c r="G110" s="299">
        <v>6.6013739766899997</v>
      </c>
      <c r="H110" s="299">
        <v>6.6013739766899997</v>
      </c>
      <c r="I110" s="300"/>
      <c r="J110" s="301">
        <v>1</v>
      </c>
      <c r="K110" s="302">
        <v>6.6</v>
      </c>
      <c r="L110" s="302">
        <v>0</v>
      </c>
      <c r="M110" s="302">
        <v>0</v>
      </c>
      <c r="N110" s="302">
        <v>0</v>
      </c>
      <c r="O110" s="301">
        <v>15</v>
      </c>
      <c r="P110" s="303">
        <v>0</v>
      </c>
      <c r="Q110" s="303">
        <v>0</v>
      </c>
      <c r="R110" s="301">
        <v>2</v>
      </c>
      <c r="S110" s="301">
        <v>1</v>
      </c>
      <c r="T110" s="304"/>
      <c r="U110" s="304"/>
      <c r="V110" s="304"/>
      <c r="W110" s="304"/>
      <c r="X110" s="306"/>
      <c r="Y110" s="304"/>
      <c r="Z110" s="304"/>
      <c r="AA110" s="304"/>
      <c r="AB110" s="306"/>
      <c r="AC110" s="304"/>
      <c r="AD110" s="304"/>
      <c r="AE110" s="304"/>
      <c r="AF110" s="306"/>
      <c r="AG110" s="304"/>
      <c r="AH110" s="304"/>
      <c r="AI110" s="304"/>
      <c r="AJ110" s="352"/>
      <c r="AK110" s="304"/>
      <c r="AL110" s="304"/>
      <c r="AM110" s="304"/>
      <c r="AN110" s="304"/>
      <c r="AO110" s="304"/>
      <c r="AP110" s="304"/>
      <c r="AQ110" s="304"/>
      <c r="AR110" s="304"/>
      <c r="AS110" s="304"/>
      <c r="AT110" s="304"/>
      <c r="AU110" s="304"/>
      <c r="AV110" s="307"/>
    </row>
    <row r="111" spans="1:48" s="325" customFormat="1">
      <c r="A111" s="293"/>
      <c r="B111" s="294" t="s">
        <v>156</v>
      </c>
      <c r="C111" s="295" t="s">
        <v>268</v>
      </c>
      <c r="D111" s="296" t="s">
        <v>42</v>
      </c>
      <c r="E111" s="297" t="s">
        <v>228</v>
      </c>
      <c r="F111" s="298" t="s">
        <v>119</v>
      </c>
      <c r="G111" s="299">
        <v>10.751025533</v>
      </c>
      <c r="H111" s="299">
        <v>10.751025533</v>
      </c>
      <c r="I111" s="300"/>
      <c r="J111" s="301">
        <v>1</v>
      </c>
      <c r="K111" s="302">
        <v>10.75</v>
      </c>
      <c r="L111" s="302">
        <v>0</v>
      </c>
      <c r="M111" s="302">
        <v>0</v>
      </c>
      <c r="N111" s="302">
        <v>0</v>
      </c>
      <c r="O111" s="301">
        <v>15</v>
      </c>
      <c r="P111" s="303">
        <v>0</v>
      </c>
      <c r="Q111" s="303">
        <v>0</v>
      </c>
      <c r="R111" s="301">
        <v>2</v>
      </c>
      <c r="S111" s="301">
        <v>1</v>
      </c>
      <c r="T111" s="304"/>
      <c r="U111" s="304"/>
      <c r="V111" s="304"/>
      <c r="W111" s="304"/>
      <c r="X111" s="306"/>
      <c r="Y111" s="304"/>
      <c r="Z111" s="304"/>
      <c r="AA111" s="304"/>
      <c r="AB111" s="306"/>
      <c r="AC111" s="304"/>
      <c r="AD111" s="304"/>
      <c r="AE111" s="304"/>
      <c r="AF111" s="306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Q111" s="304"/>
      <c r="AR111" s="304"/>
      <c r="AS111" s="304"/>
      <c r="AT111" s="304"/>
      <c r="AU111" s="304"/>
      <c r="AV111" s="307"/>
    </row>
    <row r="112" spans="1:48" s="325" customFormat="1">
      <c r="A112" s="293"/>
      <c r="B112" s="294">
        <v>68</v>
      </c>
      <c r="C112" s="295" t="s">
        <v>269</v>
      </c>
      <c r="D112" s="296" t="s">
        <v>42</v>
      </c>
      <c r="E112" s="297" t="s">
        <v>176</v>
      </c>
      <c r="F112" s="298" t="s">
        <v>119</v>
      </c>
      <c r="G112" s="299">
        <v>57.421490122162993</v>
      </c>
      <c r="H112" s="299">
        <v>48.263138605899996</v>
      </c>
      <c r="I112" s="300">
        <v>9.158351516263</v>
      </c>
      <c r="J112" s="301">
        <v>2</v>
      </c>
      <c r="K112" s="302">
        <v>48.26</v>
      </c>
      <c r="L112" s="302">
        <v>9.16</v>
      </c>
      <c r="M112" s="302">
        <v>0</v>
      </c>
      <c r="N112" s="302">
        <v>0</v>
      </c>
      <c r="O112" s="301">
        <v>0</v>
      </c>
      <c r="P112" s="303">
        <v>0</v>
      </c>
      <c r="Q112" s="303">
        <v>0</v>
      </c>
      <c r="R112" s="301">
        <v>2</v>
      </c>
      <c r="S112" s="301">
        <v>1</v>
      </c>
      <c r="T112" s="304"/>
      <c r="U112" s="304"/>
      <c r="V112" s="304"/>
      <c r="W112" s="304"/>
      <c r="X112" s="306"/>
      <c r="Y112" s="304"/>
      <c r="Z112" s="304"/>
      <c r="AA112" s="304"/>
      <c r="AB112" s="306"/>
      <c r="AC112" s="304"/>
      <c r="AD112" s="304"/>
      <c r="AE112" s="304"/>
      <c r="AF112" s="306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Q112" s="304"/>
      <c r="AR112" s="304"/>
      <c r="AS112" s="304"/>
      <c r="AT112" s="304"/>
      <c r="AU112" s="304"/>
      <c r="AV112" s="307"/>
    </row>
    <row r="113" spans="1:48" s="325" customFormat="1">
      <c r="A113" s="293"/>
      <c r="B113" s="294">
        <v>69</v>
      </c>
      <c r="C113" s="295" t="s">
        <v>270</v>
      </c>
      <c r="D113" s="296" t="s">
        <v>42</v>
      </c>
      <c r="E113" s="297" t="s">
        <v>176</v>
      </c>
      <c r="F113" s="298" t="s">
        <v>119</v>
      </c>
      <c r="G113" s="299">
        <v>70.64046205241587</v>
      </c>
      <c r="H113" s="299">
        <v>70.505701031200005</v>
      </c>
      <c r="I113" s="300">
        <v>0.13476102121586001</v>
      </c>
      <c r="J113" s="301">
        <v>2</v>
      </c>
      <c r="K113" s="302">
        <v>70.510000000000005</v>
      </c>
      <c r="L113" s="302">
        <v>0.13</v>
      </c>
      <c r="M113" s="302">
        <v>0</v>
      </c>
      <c r="N113" s="302">
        <v>0</v>
      </c>
      <c r="O113" s="301">
        <v>0</v>
      </c>
      <c r="P113" s="303">
        <v>0</v>
      </c>
      <c r="Q113" s="303">
        <v>0</v>
      </c>
      <c r="R113" s="301">
        <v>2</v>
      </c>
      <c r="S113" s="301">
        <v>1</v>
      </c>
      <c r="T113" s="304"/>
      <c r="U113" s="304"/>
      <c r="V113" s="304"/>
      <c r="W113" s="304"/>
      <c r="X113" s="306"/>
      <c r="Y113" s="304"/>
      <c r="Z113" s="304"/>
      <c r="AA113" s="304"/>
      <c r="AB113" s="306"/>
      <c r="AC113" s="304"/>
      <c r="AD113" s="304"/>
      <c r="AE113" s="304"/>
      <c r="AF113" s="306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Q113" s="304"/>
      <c r="AR113" s="304"/>
      <c r="AS113" s="304"/>
      <c r="AT113" s="304"/>
      <c r="AU113" s="304"/>
      <c r="AV113" s="307"/>
    </row>
    <row r="114" spans="1:48" s="325" customFormat="1">
      <c r="A114" s="293"/>
      <c r="B114" s="294">
        <v>70</v>
      </c>
      <c r="C114" s="295" t="s">
        <v>271</v>
      </c>
      <c r="D114" s="296" t="s">
        <v>42</v>
      </c>
      <c r="E114" s="297" t="s">
        <v>176</v>
      </c>
      <c r="F114" s="298" t="s">
        <v>119</v>
      </c>
      <c r="G114" s="299">
        <v>222.36411405725801</v>
      </c>
      <c r="H114" s="299">
        <v>221.897449427</v>
      </c>
      <c r="I114" s="300">
        <v>0.46666463025799998</v>
      </c>
      <c r="J114" s="301">
        <v>3</v>
      </c>
      <c r="K114" s="302">
        <v>221.9</v>
      </c>
      <c r="L114" s="302">
        <v>0.47</v>
      </c>
      <c r="M114" s="302">
        <v>0</v>
      </c>
      <c r="N114" s="302">
        <v>0</v>
      </c>
      <c r="O114" s="301">
        <v>0</v>
      </c>
      <c r="P114" s="303">
        <v>0</v>
      </c>
      <c r="Q114" s="303">
        <v>0</v>
      </c>
      <c r="R114" s="301">
        <v>2</v>
      </c>
      <c r="S114" s="301">
        <v>1</v>
      </c>
      <c r="T114" s="304"/>
      <c r="U114" s="304"/>
      <c r="V114" s="304"/>
      <c r="W114" s="304"/>
      <c r="X114" s="306"/>
      <c r="Y114" s="304"/>
      <c r="Z114" s="304"/>
      <c r="AA114" s="304"/>
      <c r="AB114" s="306"/>
      <c r="AC114" s="304"/>
      <c r="AD114" s="304"/>
      <c r="AE114" s="304"/>
      <c r="AF114" s="306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Q114" s="304"/>
      <c r="AR114" s="304"/>
      <c r="AS114" s="304"/>
      <c r="AT114" s="304"/>
      <c r="AU114" s="304"/>
      <c r="AV114" s="307"/>
    </row>
    <row r="115" spans="1:48" s="325" customFormat="1">
      <c r="A115" s="293"/>
      <c r="B115" s="294" t="s">
        <v>153</v>
      </c>
      <c r="C115" s="295" t="s">
        <v>272</v>
      </c>
      <c r="D115" s="296" t="s">
        <v>42</v>
      </c>
      <c r="E115" s="297" t="s">
        <v>228</v>
      </c>
      <c r="F115" s="298" t="s">
        <v>119</v>
      </c>
      <c r="G115" s="299">
        <v>6.4189403506299998</v>
      </c>
      <c r="H115" s="299">
        <v>6.4189403506299998</v>
      </c>
      <c r="I115" s="300"/>
      <c r="J115" s="301">
        <v>2</v>
      </c>
      <c r="K115" s="302">
        <v>6.42</v>
      </c>
      <c r="L115" s="302">
        <v>0</v>
      </c>
      <c r="M115" s="302">
        <v>0</v>
      </c>
      <c r="N115" s="302">
        <v>0</v>
      </c>
      <c r="O115" s="301">
        <v>15</v>
      </c>
      <c r="P115" s="303">
        <v>0</v>
      </c>
      <c r="Q115" s="303">
        <v>0</v>
      </c>
      <c r="R115" s="301">
        <v>2</v>
      </c>
      <c r="S115" s="301">
        <v>1</v>
      </c>
      <c r="T115" s="326"/>
      <c r="U115" s="326"/>
      <c r="V115" s="326"/>
      <c r="W115" s="326"/>
      <c r="X115" s="327"/>
      <c r="Y115" s="326"/>
      <c r="Z115" s="326"/>
      <c r="AA115" s="326"/>
      <c r="AB115" s="327"/>
      <c r="AC115" s="326"/>
      <c r="AD115" s="326"/>
      <c r="AE115" s="326"/>
      <c r="AF115" s="327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8"/>
    </row>
    <row r="116" spans="1:48" s="324" customFormat="1">
      <c r="A116" s="309"/>
      <c r="B116" s="353" t="s">
        <v>152</v>
      </c>
      <c r="C116" s="354" t="s">
        <v>273</v>
      </c>
      <c r="D116" s="355" t="s">
        <v>120</v>
      </c>
      <c r="E116" s="356" t="s">
        <v>228</v>
      </c>
      <c r="F116" s="357" t="s">
        <v>119</v>
      </c>
      <c r="G116" s="358">
        <v>26.089118579205497</v>
      </c>
      <c r="H116" s="358">
        <v>15.907373230799999</v>
      </c>
      <c r="I116" s="359">
        <v>10.181745348405499</v>
      </c>
      <c r="J116" s="360">
        <v>1</v>
      </c>
      <c r="K116" s="358">
        <v>10.73</v>
      </c>
      <c r="L116" s="358">
        <v>10.181745348405499</v>
      </c>
      <c r="M116" s="361">
        <v>0</v>
      </c>
      <c r="N116" s="361">
        <v>0</v>
      </c>
      <c r="O116" s="360">
        <v>10</v>
      </c>
      <c r="P116" s="362">
        <v>10.73</v>
      </c>
      <c r="Q116" s="363">
        <v>100</v>
      </c>
      <c r="R116" s="360">
        <v>2</v>
      </c>
      <c r="S116" s="360">
        <v>1</v>
      </c>
      <c r="T116" s="320"/>
      <c r="U116" s="320"/>
      <c r="V116" s="320"/>
      <c r="W116" s="320"/>
      <c r="X116" s="322"/>
      <c r="Y116" s="320"/>
      <c r="Z116" s="320"/>
      <c r="AA116" s="320"/>
      <c r="AB116" s="322"/>
      <c r="AC116" s="320"/>
      <c r="AD116" s="320"/>
      <c r="AE116" s="358">
        <v>10.73</v>
      </c>
      <c r="AF116" s="322"/>
      <c r="AG116" s="320"/>
      <c r="AH116" s="320"/>
      <c r="AI116" s="320"/>
      <c r="AJ116" s="358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3"/>
    </row>
    <row r="117" spans="1:48" s="325" customFormat="1">
      <c r="A117" s="293"/>
      <c r="B117" s="351"/>
      <c r="C117" s="364"/>
      <c r="D117" s="365" t="s">
        <v>121</v>
      </c>
      <c r="E117" s="366" t="s">
        <v>228</v>
      </c>
      <c r="F117" s="367" t="s">
        <v>119</v>
      </c>
      <c r="G117" s="368"/>
      <c r="H117" s="368"/>
      <c r="I117" s="369"/>
      <c r="J117" s="370">
        <v>2</v>
      </c>
      <c r="K117" s="368">
        <v>5</v>
      </c>
      <c r="L117" s="368"/>
      <c r="M117" s="371">
        <v>0</v>
      </c>
      <c r="N117" s="371">
        <v>0</v>
      </c>
      <c r="O117" s="371">
        <v>0</v>
      </c>
      <c r="P117" s="372">
        <v>0</v>
      </c>
      <c r="Q117" s="373">
        <v>0</v>
      </c>
      <c r="R117" s="370">
        <v>2</v>
      </c>
      <c r="S117" s="370">
        <v>1</v>
      </c>
      <c r="T117" s="304"/>
      <c r="U117" s="304"/>
      <c r="V117" s="304"/>
      <c r="W117" s="304"/>
      <c r="X117" s="306"/>
      <c r="Y117" s="304"/>
      <c r="Z117" s="304"/>
      <c r="AA117" s="304"/>
      <c r="AB117" s="306"/>
      <c r="AC117" s="304"/>
      <c r="AD117" s="304"/>
      <c r="AE117" s="304"/>
      <c r="AF117" s="306"/>
      <c r="AG117" s="304"/>
      <c r="AH117" s="304"/>
      <c r="AI117" s="304"/>
      <c r="AJ117" s="368"/>
      <c r="AK117" s="304"/>
      <c r="AL117" s="304"/>
      <c r="AM117" s="304"/>
      <c r="AN117" s="304"/>
      <c r="AO117" s="304"/>
      <c r="AP117" s="304"/>
      <c r="AQ117" s="304"/>
      <c r="AR117" s="304"/>
      <c r="AS117" s="304"/>
      <c r="AT117" s="304"/>
      <c r="AU117" s="304"/>
      <c r="AV117" s="307"/>
    </row>
    <row r="118" spans="1:48" s="325" customFormat="1">
      <c r="A118" s="293"/>
      <c r="B118" s="294" t="s">
        <v>157</v>
      </c>
      <c r="C118" s="295" t="s">
        <v>274</v>
      </c>
      <c r="D118" s="296" t="s">
        <v>42</v>
      </c>
      <c r="E118" s="297" t="s">
        <v>228</v>
      </c>
      <c r="F118" s="298" t="s">
        <v>119</v>
      </c>
      <c r="G118" s="299">
        <v>6.2290846810931999</v>
      </c>
      <c r="H118" s="299">
        <v>6.1975520890500002</v>
      </c>
      <c r="I118" s="300">
        <v>3.1532592043199997E-2</v>
      </c>
      <c r="J118" s="301">
        <v>2</v>
      </c>
      <c r="K118" s="302">
        <v>6.2</v>
      </c>
      <c r="L118" s="302">
        <v>0.03</v>
      </c>
      <c r="M118" s="302"/>
      <c r="N118" s="302">
        <v>0</v>
      </c>
      <c r="O118" s="301">
        <v>0</v>
      </c>
      <c r="P118" s="303">
        <v>0</v>
      </c>
      <c r="Q118" s="303">
        <v>0</v>
      </c>
      <c r="R118" s="301">
        <v>2</v>
      </c>
      <c r="S118" s="301">
        <v>1</v>
      </c>
      <c r="T118" s="304"/>
      <c r="U118" s="304"/>
      <c r="V118" s="304"/>
      <c r="W118" s="304"/>
      <c r="X118" s="306"/>
      <c r="Y118" s="304"/>
      <c r="Z118" s="304"/>
      <c r="AA118" s="304"/>
      <c r="AB118" s="306"/>
      <c r="AC118" s="304"/>
      <c r="AD118" s="304"/>
      <c r="AE118" s="304"/>
      <c r="AF118" s="306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4"/>
      <c r="AT118" s="304"/>
      <c r="AU118" s="304"/>
      <c r="AV118" s="307"/>
    </row>
    <row r="119" spans="1:48" s="325" customFormat="1">
      <c r="A119" s="293"/>
      <c r="B119" s="294" t="s">
        <v>159</v>
      </c>
      <c r="C119" s="295" t="s">
        <v>275</v>
      </c>
      <c r="D119" s="296" t="s">
        <v>42</v>
      </c>
      <c r="E119" s="297" t="s">
        <v>228</v>
      </c>
      <c r="F119" s="298" t="s">
        <v>119</v>
      </c>
      <c r="G119" s="299">
        <v>19.963817645900001</v>
      </c>
      <c r="H119" s="299">
        <v>19.963817645900001</v>
      </c>
      <c r="I119" s="300"/>
      <c r="J119" s="301">
        <v>1</v>
      </c>
      <c r="K119" s="302">
        <v>7.5037500000000001</v>
      </c>
      <c r="L119" s="300" t="s">
        <v>148</v>
      </c>
      <c r="M119" s="302">
        <v>0</v>
      </c>
      <c r="N119" s="302">
        <v>0</v>
      </c>
      <c r="O119" s="301">
        <v>15</v>
      </c>
      <c r="P119" s="303">
        <v>0</v>
      </c>
      <c r="Q119" s="303">
        <v>0</v>
      </c>
      <c r="R119" s="301">
        <v>2</v>
      </c>
      <c r="S119" s="301">
        <v>1</v>
      </c>
      <c r="T119" s="304"/>
      <c r="U119" s="304"/>
      <c r="V119" s="304"/>
      <c r="W119" s="304"/>
      <c r="X119" s="306"/>
      <c r="Y119" s="304"/>
      <c r="Z119" s="304"/>
      <c r="AA119" s="304"/>
      <c r="AB119" s="306"/>
      <c r="AC119" s="304"/>
      <c r="AD119" s="304"/>
      <c r="AE119" s="304"/>
      <c r="AF119" s="306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7"/>
    </row>
    <row r="120" spans="1:48" s="325" customFormat="1">
      <c r="A120" s="293"/>
      <c r="B120" s="294"/>
      <c r="C120" s="295"/>
      <c r="D120" s="296" t="s">
        <v>120</v>
      </c>
      <c r="E120" s="297"/>
      <c r="F120" s="298"/>
      <c r="G120" s="299"/>
      <c r="H120" s="299"/>
      <c r="I120" s="300"/>
      <c r="J120" s="301">
        <v>2</v>
      </c>
      <c r="K120" s="302"/>
      <c r="L120" s="302">
        <v>12.46</v>
      </c>
      <c r="M120" s="302">
        <v>0</v>
      </c>
      <c r="N120" s="302">
        <v>0</v>
      </c>
      <c r="O120" s="301">
        <v>15</v>
      </c>
      <c r="P120" s="303">
        <v>0</v>
      </c>
      <c r="Q120" s="303">
        <v>0</v>
      </c>
      <c r="R120" s="301">
        <v>2</v>
      </c>
      <c r="S120" s="301">
        <v>1</v>
      </c>
      <c r="T120" s="304"/>
      <c r="U120" s="304"/>
      <c r="V120" s="304"/>
      <c r="W120" s="304"/>
      <c r="X120" s="306"/>
      <c r="Y120" s="304"/>
      <c r="Z120" s="304"/>
      <c r="AA120" s="304"/>
      <c r="AB120" s="306"/>
      <c r="AC120" s="304"/>
      <c r="AD120" s="304"/>
      <c r="AE120" s="304"/>
      <c r="AF120" s="306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4"/>
      <c r="AU120" s="304"/>
      <c r="AV120" s="307"/>
    </row>
    <row r="121" spans="1:48" s="325" customFormat="1">
      <c r="A121" s="293"/>
      <c r="B121" s="294" t="s">
        <v>151</v>
      </c>
      <c r="C121" s="295" t="s">
        <v>276</v>
      </c>
      <c r="D121" s="296" t="s">
        <v>42</v>
      </c>
      <c r="E121" s="297" t="s">
        <v>228</v>
      </c>
      <c r="F121" s="298" t="s">
        <v>119</v>
      </c>
      <c r="G121" s="299">
        <v>20.8786657327</v>
      </c>
      <c r="H121" s="299">
        <v>20.8786657327</v>
      </c>
      <c r="I121" s="300"/>
      <c r="J121" s="301">
        <v>1</v>
      </c>
      <c r="K121" s="302">
        <v>3.3</v>
      </c>
      <c r="L121" s="300" t="s">
        <v>148</v>
      </c>
      <c r="M121" s="302">
        <v>0</v>
      </c>
      <c r="N121" s="302">
        <v>0</v>
      </c>
      <c r="O121" s="301">
        <v>14</v>
      </c>
      <c r="P121" s="303">
        <v>0</v>
      </c>
      <c r="Q121" s="303">
        <v>0</v>
      </c>
      <c r="R121" s="301">
        <v>2</v>
      </c>
      <c r="S121" s="301">
        <v>1</v>
      </c>
      <c r="T121" s="304"/>
      <c r="U121" s="304"/>
      <c r="V121" s="304"/>
      <c r="W121" s="304"/>
      <c r="X121" s="306"/>
      <c r="Y121" s="304"/>
      <c r="Z121" s="304"/>
      <c r="AA121" s="304"/>
      <c r="AB121" s="306"/>
      <c r="AC121" s="304"/>
      <c r="AD121" s="304"/>
      <c r="AE121" s="304"/>
      <c r="AF121" s="306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7"/>
    </row>
    <row r="122" spans="1:48" s="325" customFormat="1">
      <c r="A122" s="293"/>
      <c r="B122" s="294"/>
      <c r="C122" s="295"/>
      <c r="D122" s="296" t="s">
        <v>120</v>
      </c>
      <c r="E122" s="297"/>
      <c r="F122" s="298"/>
      <c r="G122" s="299"/>
      <c r="H122" s="299"/>
      <c r="I122" s="300"/>
      <c r="J122" s="301">
        <v>9</v>
      </c>
      <c r="K122" s="302">
        <v>17.579999999999998</v>
      </c>
      <c r="L122" s="300" t="s">
        <v>148</v>
      </c>
      <c r="M122" s="302">
        <v>0</v>
      </c>
      <c r="N122" s="302">
        <v>0</v>
      </c>
      <c r="O122" s="301">
        <v>14</v>
      </c>
      <c r="P122" s="303">
        <v>0</v>
      </c>
      <c r="Q122" s="303">
        <v>0</v>
      </c>
      <c r="R122" s="301">
        <v>2</v>
      </c>
      <c r="S122" s="301">
        <v>1</v>
      </c>
      <c r="T122" s="304"/>
      <c r="U122" s="304"/>
      <c r="V122" s="304"/>
      <c r="W122" s="304"/>
      <c r="X122" s="306"/>
      <c r="Y122" s="304"/>
      <c r="Z122" s="304"/>
      <c r="AA122" s="304"/>
      <c r="AB122" s="306"/>
      <c r="AC122" s="304"/>
      <c r="AD122" s="304"/>
      <c r="AE122" s="304"/>
      <c r="AF122" s="306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7"/>
    </row>
    <row r="123" spans="1:48" s="325" customFormat="1">
      <c r="A123" s="293"/>
      <c r="B123" s="294" t="s">
        <v>161</v>
      </c>
      <c r="C123" s="295" t="s">
        <v>277</v>
      </c>
      <c r="D123" s="296" t="s">
        <v>42</v>
      </c>
      <c r="E123" s="297" t="s">
        <v>228</v>
      </c>
      <c r="F123" s="298" t="s">
        <v>119</v>
      </c>
      <c r="G123" s="299">
        <v>45.891549127109002</v>
      </c>
      <c r="H123" s="299">
        <v>42.926843212100003</v>
      </c>
      <c r="I123" s="300">
        <v>2.964705915009</v>
      </c>
      <c r="J123" s="301">
        <v>1</v>
      </c>
      <c r="K123" s="299">
        <v>18.98</v>
      </c>
      <c r="L123" s="300" t="s">
        <v>148</v>
      </c>
      <c r="M123" s="302">
        <v>0</v>
      </c>
      <c r="N123" s="302">
        <v>0</v>
      </c>
      <c r="O123" s="301">
        <v>20</v>
      </c>
      <c r="P123" s="329">
        <v>0</v>
      </c>
      <c r="Q123" s="303">
        <v>0</v>
      </c>
      <c r="R123" s="301">
        <v>2</v>
      </c>
      <c r="S123" s="301">
        <v>1</v>
      </c>
      <c r="T123" s="304"/>
      <c r="U123" s="304"/>
      <c r="V123" s="304"/>
      <c r="W123" s="304"/>
      <c r="X123" s="306"/>
      <c r="Y123" s="304"/>
      <c r="Z123" s="304"/>
      <c r="AA123" s="304"/>
      <c r="AB123" s="306"/>
      <c r="AC123" s="304"/>
      <c r="AD123" s="304"/>
      <c r="AE123" s="304"/>
      <c r="AF123" s="306"/>
      <c r="AG123" s="304"/>
      <c r="AH123" s="304"/>
      <c r="AI123" s="304"/>
      <c r="AJ123" s="352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7"/>
    </row>
    <row r="124" spans="1:48" s="325" customFormat="1">
      <c r="A124" s="293"/>
      <c r="B124" s="294"/>
      <c r="C124" s="295"/>
      <c r="D124" s="296" t="s">
        <v>120</v>
      </c>
      <c r="E124" s="297"/>
      <c r="F124" s="298"/>
      <c r="G124" s="299"/>
      <c r="H124" s="299"/>
      <c r="I124" s="300"/>
      <c r="J124" s="301">
        <v>1</v>
      </c>
      <c r="K124" s="299">
        <v>11.34</v>
      </c>
      <c r="L124" s="300" t="s">
        <v>148</v>
      </c>
      <c r="M124" s="302">
        <v>0</v>
      </c>
      <c r="N124" s="302">
        <v>0</v>
      </c>
      <c r="O124" s="301">
        <v>20</v>
      </c>
      <c r="P124" s="329">
        <v>0</v>
      </c>
      <c r="Q124" s="303">
        <v>0</v>
      </c>
      <c r="R124" s="301">
        <v>2</v>
      </c>
      <c r="S124" s="301">
        <v>1</v>
      </c>
      <c r="T124" s="304"/>
      <c r="U124" s="304"/>
      <c r="V124" s="304"/>
      <c r="W124" s="304"/>
      <c r="X124" s="306"/>
      <c r="Y124" s="304"/>
      <c r="Z124" s="304"/>
      <c r="AA124" s="304"/>
      <c r="AB124" s="306"/>
      <c r="AC124" s="304"/>
      <c r="AD124" s="304"/>
      <c r="AE124" s="304"/>
      <c r="AF124" s="306"/>
      <c r="AG124" s="304"/>
      <c r="AH124" s="304"/>
      <c r="AI124" s="304"/>
      <c r="AJ124" s="352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7"/>
    </row>
    <row r="125" spans="1:48" s="325" customFormat="1">
      <c r="A125" s="293"/>
      <c r="B125" s="294"/>
      <c r="C125" s="295"/>
      <c r="D125" s="296" t="s">
        <v>121</v>
      </c>
      <c r="E125" s="297"/>
      <c r="F125" s="298"/>
      <c r="G125" s="299"/>
      <c r="H125" s="299"/>
      <c r="I125" s="300"/>
      <c r="J125" s="301">
        <v>2</v>
      </c>
      <c r="K125" s="299">
        <v>12.61</v>
      </c>
      <c r="L125" s="300" t="s">
        <v>148</v>
      </c>
      <c r="M125" s="302">
        <v>0</v>
      </c>
      <c r="N125" s="302">
        <v>0</v>
      </c>
      <c r="O125" s="301" t="s">
        <v>148</v>
      </c>
      <c r="P125" s="329">
        <v>0</v>
      </c>
      <c r="Q125" s="303">
        <v>0</v>
      </c>
      <c r="R125" s="301">
        <v>2</v>
      </c>
      <c r="S125" s="301">
        <v>1</v>
      </c>
      <c r="T125" s="304"/>
      <c r="U125" s="304"/>
      <c r="V125" s="304"/>
      <c r="W125" s="304"/>
      <c r="X125" s="306"/>
      <c r="Y125" s="304"/>
      <c r="Z125" s="304"/>
      <c r="AA125" s="304"/>
      <c r="AB125" s="306"/>
      <c r="AC125" s="304"/>
      <c r="AD125" s="304"/>
      <c r="AE125" s="304"/>
      <c r="AF125" s="306"/>
      <c r="AG125" s="304"/>
      <c r="AH125" s="304"/>
      <c r="AI125" s="304"/>
      <c r="AJ125" s="352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7"/>
    </row>
    <row r="126" spans="1:48" s="325" customFormat="1">
      <c r="A126" s="293"/>
      <c r="B126" s="294"/>
      <c r="C126" s="295"/>
      <c r="D126" s="296" t="s">
        <v>124</v>
      </c>
      <c r="E126" s="297"/>
      <c r="F126" s="298"/>
      <c r="G126" s="299"/>
      <c r="H126" s="299"/>
      <c r="I126" s="300"/>
      <c r="J126" s="301">
        <v>1</v>
      </c>
      <c r="K126" s="299"/>
      <c r="L126" s="300">
        <v>2.96</v>
      </c>
      <c r="M126" s="302">
        <v>0</v>
      </c>
      <c r="N126" s="302">
        <v>0</v>
      </c>
      <c r="O126" s="301">
        <v>20</v>
      </c>
      <c r="P126" s="329">
        <v>0</v>
      </c>
      <c r="Q126" s="303">
        <v>0</v>
      </c>
      <c r="R126" s="301">
        <v>2</v>
      </c>
      <c r="S126" s="301">
        <v>1</v>
      </c>
      <c r="T126" s="304"/>
      <c r="U126" s="304"/>
      <c r="V126" s="304"/>
      <c r="W126" s="304"/>
      <c r="X126" s="306"/>
      <c r="Y126" s="304"/>
      <c r="Z126" s="304"/>
      <c r="AA126" s="304"/>
      <c r="AB126" s="306"/>
      <c r="AC126" s="304"/>
      <c r="AD126" s="304"/>
      <c r="AE126" s="304"/>
      <c r="AF126" s="306"/>
      <c r="AG126" s="304"/>
      <c r="AH126" s="304"/>
      <c r="AI126" s="304"/>
      <c r="AJ126" s="352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7"/>
    </row>
    <row r="127" spans="1:48" s="325" customFormat="1">
      <c r="A127" s="293"/>
      <c r="B127" s="294" t="s">
        <v>160</v>
      </c>
      <c r="C127" s="295" t="s">
        <v>278</v>
      </c>
      <c r="D127" s="296" t="s">
        <v>42</v>
      </c>
      <c r="E127" s="297" t="s">
        <v>228</v>
      </c>
      <c r="F127" s="298" t="s">
        <v>119</v>
      </c>
      <c r="G127" s="299">
        <v>16.573808061499999</v>
      </c>
      <c r="H127" s="299">
        <v>16.573808061499999</v>
      </c>
      <c r="I127" s="300"/>
      <c r="J127" s="301">
        <v>1</v>
      </c>
      <c r="K127" s="302">
        <v>16.57</v>
      </c>
      <c r="L127" s="300" t="s">
        <v>148</v>
      </c>
      <c r="M127" s="302">
        <v>0</v>
      </c>
      <c r="N127" s="302">
        <v>0</v>
      </c>
      <c r="O127" s="301">
        <v>15</v>
      </c>
      <c r="P127" s="303">
        <v>0</v>
      </c>
      <c r="Q127" s="303">
        <v>0</v>
      </c>
      <c r="R127" s="301">
        <v>2</v>
      </c>
      <c r="S127" s="301">
        <v>1</v>
      </c>
      <c r="T127" s="304"/>
      <c r="U127" s="304"/>
      <c r="V127" s="304"/>
      <c r="W127" s="304"/>
      <c r="X127" s="306"/>
      <c r="Y127" s="304"/>
      <c r="Z127" s="304"/>
      <c r="AA127" s="304"/>
      <c r="AB127" s="306"/>
      <c r="AC127" s="304"/>
      <c r="AD127" s="304"/>
      <c r="AE127" s="304"/>
      <c r="AF127" s="306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7"/>
    </row>
    <row r="128" spans="1:48" s="325" customFormat="1">
      <c r="A128" s="293"/>
      <c r="B128" s="294" t="s">
        <v>279</v>
      </c>
      <c r="C128" s="295" t="s">
        <v>280</v>
      </c>
      <c r="D128" s="296" t="s">
        <v>42</v>
      </c>
      <c r="E128" s="297" t="s">
        <v>228</v>
      </c>
      <c r="F128" s="298" t="s">
        <v>119</v>
      </c>
      <c r="G128" s="299">
        <v>9.6321133187499992</v>
      </c>
      <c r="H128" s="299">
        <v>9.6321133187499992</v>
      </c>
      <c r="I128" s="300"/>
      <c r="J128" s="301">
        <v>1</v>
      </c>
      <c r="K128" s="302">
        <v>9.6321133187499992</v>
      </c>
      <c r="L128" s="300" t="s">
        <v>148</v>
      </c>
      <c r="M128" s="302">
        <v>0</v>
      </c>
      <c r="N128" s="302">
        <v>0</v>
      </c>
      <c r="O128" s="301">
        <v>20</v>
      </c>
      <c r="P128" s="303">
        <v>0</v>
      </c>
      <c r="Q128" s="303">
        <v>0</v>
      </c>
      <c r="R128" s="301">
        <v>2</v>
      </c>
      <c r="S128" s="301">
        <v>1</v>
      </c>
      <c r="T128" s="304"/>
      <c r="U128" s="304"/>
      <c r="V128" s="304"/>
      <c r="W128" s="304"/>
      <c r="X128" s="306"/>
      <c r="Y128" s="304"/>
      <c r="Z128" s="304"/>
      <c r="AA128" s="304"/>
      <c r="AB128" s="306"/>
      <c r="AC128" s="304"/>
      <c r="AD128" s="304"/>
      <c r="AE128" s="304"/>
      <c r="AF128" s="306"/>
      <c r="AG128" s="304"/>
      <c r="AH128" s="304"/>
      <c r="AI128" s="304"/>
      <c r="AJ128" s="352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7"/>
    </row>
    <row r="129" spans="1:48" s="325" customFormat="1">
      <c r="A129" s="293"/>
      <c r="B129" s="294" t="s">
        <v>281</v>
      </c>
      <c r="C129" s="295" t="s">
        <v>282</v>
      </c>
      <c r="D129" s="296" t="s">
        <v>42</v>
      </c>
      <c r="E129" s="297" t="s">
        <v>228</v>
      </c>
      <c r="F129" s="298" t="s">
        <v>119</v>
      </c>
      <c r="G129" s="299">
        <v>10.617622348099999</v>
      </c>
      <c r="H129" s="299">
        <v>10.617622348099999</v>
      </c>
      <c r="I129" s="300"/>
      <c r="J129" s="301">
        <v>1</v>
      </c>
      <c r="K129" s="302">
        <v>10.617622348099999</v>
      </c>
      <c r="L129" s="302">
        <v>0</v>
      </c>
      <c r="M129" s="302">
        <v>0</v>
      </c>
      <c r="N129" s="302">
        <v>0</v>
      </c>
      <c r="O129" s="301">
        <v>20</v>
      </c>
      <c r="P129" s="303">
        <v>0</v>
      </c>
      <c r="Q129" s="303">
        <v>0</v>
      </c>
      <c r="R129" s="301">
        <v>2</v>
      </c>
      <c r="S129" s="301">
        <v>1</v>
      </c>
      <c r="T129" s="304"/>
      <c r="U129" s="304"/>
      <c r="V129" s="304"/>
      <c r="W129" s="304"/>
      <c r="X129" s="306"/>
      <c r="Y129" s="304"/>
      <c r="Z129" s="304"/>
      <c r="AA129" s="304"/>
      <c r="AB129" s="306"/>
      <c r="AC129" s="304"/>
      <c r="AD129" s="304"/>
      <c r="AE129" s="304"/>
      <c r="AF129" s="306"/>
      <c r="AG129" s="304"/>
      <c r="AH129" s="304"/>
      <c r="AI129" s="304"/>
      <c r="AJ129" s="352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7"/>
    </row>
    <row r="130" spans="1:48" s="325" customFormat="1">
      <c r="A130" s="293"/>
      <c r="B130" s="294" t="s">
        <v>283</v>
      </c>
      <c r="C130" s="295" t="s">
        <v>284</v>
      </c>
      <c r="D130" s="296" t="s">
        <v>42</v>
      </c>
      <c r="E130" s="297" t="s">
        <v>228</v>
      </c>
      <c r="F130" s="298" t="s">
        <v>119</v>
      </c>
      <c r="G130" s="299">
        <v>8.8899425988330005</v>
      </c>
      <c r="H130" s="299">
        <v>4.7431716867100002</v>
      </c>
      <c r="I130" s="300">
        <v>4.1467709121230003</v>
      </c>
      <c r="J130" s="301">
        <v>1</v>
      </c>
      <c r="K130" s="302">
        <v>0</v>
      </c>
      <c r="L130" s="302">
        <v>20</v>
      </c>
      <c r="M130" s="302">
        <v>0</v>
      </c>
      <c r="N130" s="302">
        <v>0</v>
      </c>
      <c r="O130" s="301">
        <v>20</v>
      </c>
      <c r="P130" s="303">
        <v>0</v>
      </c>
      <c r="Q130" s="303">
        <v>0</v>
      </c>
      <c r="R130" s="301">
        <v>2</v>
      </c>
      <c r="S130" s="301">
        <v>1</v>
      </c>
      <c r="T130" s="304"/>
      <c r="U130" s="304"/>
      <c r="V130" s="304"/>
      <c r="W130" s="304"/>
      <c r="X130" s="306"/>
      <c r="Y130" s="304"/>
      <c r="Z130" s="304"/>
      <c r="AA130" s="304"/>
      <c r="AB130" s="306"/>
      <c r="AC130" s="304"/>
      <c r="AD130" s="304"/>
      <c r="AE130" s="304"/>
      <c r="AF130" s="306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7"/>
    </row>
    <row r="131" spans="1:48" s="325" customFormat="1">
      <c r="A131" s="293"/>
      <c r="B131" s="294" t="s">
        <v>285</v>
      </c>
      <c r="C131" s="295" t="s">
        <v>286</v>
      </c>
      <c r="D131" s="296" t="s">
        <v>42</v>
      </c>
      <c r="E131" s="297" t="s">
        <v>228</v>
      </c>
      <c r="F131" s="298" t="s">
        <v>119</v>
      </c>
      <c r="G131" s="299">
        <v>62.604709628604006</v>
      </c>
      <c r="H131" s="299">
        <v>6.3151853919400001</v>
      </c>
      <c r="I131" s="300">
        <v>56.289524236664008</v>
      </c>
      <c r="J131" s="301">
        <v>1</v>
      </c>
      <c r="K131" s="299">
        <v>6.3151853919400001</v>
      </c>
      <c r="L131" s="300" t="s">
        <v>148</v>
      </c>
      <c r="M131" s="302">
        <v>0</v>
      </c>
      <c r="N131" s="302">
        <v>0</v>
      </c>
      <c r="O131" s="301">
        <v>15</v>
      </c>
      <c r="P131" s="303">
        <v>0</v>
      </c>
      <c r="Q131" s="303">
        <v>0</v>
      </c>
      <c r="R131" s="301">
        <v>2</v>
      </c>
      <c r="S131" s="301">
        <v>1</v>
      </c>
      <c r="T131" s="304"/>
      <c r="U131" s="304"/>
      <c r="V131" s="304"/>
      <c r="W131" s="304"/>
      <c r="X131" s="306"/>
      <c r="Y131" s="304"/>
      <c r="Z131" s="304"/>
      <c r="AA131" s="304"/>
      <c r="AB131" s="306"/>
      <c r="AC131" s="304"/>
      <c r="AD131" s="304"/>
      <c r="AE131" s="304"/>
      <c r="AF131" s="306"/>
      <c r="AG131" s="304"/>
      <c r="AH131" s="304"/>
      <c r="AI131" s="304"/>
      <c r="AJ131" s="299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7"/>
    </row>
    <row r="132" spans="1:48" s="325" customFormat="1">
      <c r="A132" s="293"/>
      <c r="B132" s="294"/>
      <c r="C132" s="295"/>
      <c r="D132" s="296" t="s">
        <v>120</v>
      </c>
      <c r="E132" s="297"/>
      <c r="F132" s="298"/>
      <c r="G132" s="299"/>
      <c r="H132" s="299"/>
      <c r="I132" s="300"/>
      <c r="J132" s="301">
        <v>1</v>
      </c>
      <c r="K132" s="299"/>
      <c r="L132" s="299">
        <v>56.289524236664008</v>
      </c>
      <c r="M132" s="302">
        <v>0</v>
      </c>
      <c r="N132" s="302">
        <v>0</v>
      </c>
      <c r="O132" s="301">
        <v>15</v>
      </c>
      <c r="P132" s="303">
        <v>0</v>
      </c>
      <c r="Q132" s="303">
        <v>0</v>
      </c>
      <c r="R132" s="301">
        <v>2</v>
      </c>
      <c r="S132" s="301">
        <v>1</v>
      </c>
      <c r="T132" s="304"/>
      <c r="U132" s="304"/>
      <c r="V132" s="304"/>
      <c r="W132" s="304"/>
      <c r="X132" s="306"/>
      <c r="Y132" s="304"/>
      <c r="Z132" s="304"/>
      <c r="AA132" s="304"/>
      <c r="AB132" s="306"/>
      <c r="AC132" s="304"/>
      <c r="AD132" s="304"/>
      <c r="AE132" s="304"/>
      <c r="AF132" s="306"/>
      <c r="AG132" s="304"/>
      <c r="AH132" s="304"/>
      <c r="AI132" s="304"/>
      <c r="AJ132" s="299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7"/>
    </row>
    <row r="133" spans="1:48" s="324" customFormat="1" ht="15" customHeight="1">
      <c r="A133" s="309"/>
      <c r="B133" s="310" t="s">
        <v>287</v>
      </c>
      <c r="C133" s="311" t="s">
        <v>288</v>
      </c>
      <c r="D133" s="312" t="s">
        <v>42</v>
      </c>
      <c r="E133" s="313" t="s">
        <v>228</v>
      </c>
      <c r="F133" s="314" t="s">
        <v>119</v>
      </c>
      <c r="G133" s="315">
        <v>5.3283120766799996</v>
      </c>
      <c r="H133" s="315">
        <v>5.3283120766799996</v>
      </c>
      <c r="I133" s="316"/>
      <c r="J133" s="317">
        <v>1</v>
      </c>
      <c r="K133" s="318">
        <v>5.33</v>
      </c>
      <c r="L133" s="318">
        <v>0</v>
      </c>
      <c r="M133" s="318">
        <v>0</v>
      </c>
      <c r="N133" s="318">
        <v>0</v>
      </c>
      <c r="O133" s="317">
        <v>10</v>
      </c>
      <c r="P133" s="318">
        <v>5.33</v>
      </c>
      <c r="Q133" s="319">
        <v>100</v>
      </c>
      <c r="R133" s="317">
        <v>2</v>
      </c>
      <c r="S133" s="317">
        <v>1</v>
      </c>
      <c r="T133" s="320"/>
      <c r="U133" s="320"/>
      <c r="V133" s="320"/>
      <c r="W133" s="320"/>
      <c r="X133" s="322"/>
      <c r="Y133" s="320"/>
      <c r="Z133" s="320"/>
      <c r="AA133" s="320"/>
      <c r="AB133" s="322"/>
      <c r="AC133" s="320"/>
      <c r="AD133" s="320"/>
      <c r="AE133" s="318">
        <v>5.33</v>
      </c>
      <c r="AF133" s="322"/>
      <c r="AG133" s="320"/>
      <c r="AH133" s="320"/>
      <c r="AI133" s="320"/>
      <c r="AJ133" s="374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3"/>
    </row>
    <row r="134" spans="1:48" s="325" customFormat="1">
      <c r="A134" s="293"/>
      <c r="B134" s="294" t="s">
        <v>289</v>
      </c>
      <c r="C134" s="295" t="s">
        <v>290</v>
      </c>
      <c r="D134" s="296" t="s">
        <v>42</v>
      </c>
      <c r="E134" s="297" t="s">
        <v>228</v>
      </c>
      <c r="F134" s="298" t="s">
        <v>119</v>
      </c>
      <c r="G134" s="299">
        <v>22.322304164199998</v>
      </c>
      <c r="H134" s="299">
        <v>22.322304164199998</v>
      </c>
      <c r="I134" s="300"/>
      <c r="J134" s="301">
        <v>2</v>
      </c>
      <c r="K134" s="300" t="s">
        <v>148</v>
      </c>
      <c r="L134" s="302">
        <v>22.32</v>
      </c>
      <c r="M134" s="302">
        <v>0</v>
      </c>
      <c r="N134" s="302">
        <v>0</v>
      </c>
      <c r="O134" s="301">
        <v>15</v>
      </c>
      <c r="P134" s="329">
        <v>0</v>
      </c>
      <c r="Q134" s="303">
        <v>0</v>
      </c>
      <c r="R134" s="301">
        <v>2</v>
      </c>
      <c r="S134" s="301">
        <v>1</v>
      </c>
      <c r="T134" s="304"/>
      <c r="U134" s="304"/>
      <c r="V134" s="304"/>
      <c r="W134" s="304"/>
      <c r="X134" s="306"/>
      <c r="Y134" s="304"/>
      <c r="Z134" s="304"/>
      <c r="AA134" s="304"/>
      <c r="AB134" s="306"/>
      <c r="AC134" s="304"/>
      <c r="AD134" s="304"/>
      <c r="AE134" s="304"/>
      <c r="AF134" s="306"/>
      <c r="AG134" s="304"/>
      <c r="AH134" s="304"/>
      <c r="AI134" s="304"/>
      <c r="AJ134" s="299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7"/>
    </row>
    <row r="135" spans="1:48" s="325" customFormat="1">
      <c r="A135" s="293"/>
      <c r="B135" s="294" t="s">
        <v>291</v>
      </c>
      <c r="C135" s="295" t="s">
        <v>292</v>
      </c>
      <c r="D135" s="296" t="s">
        <v>42</v>
      </c>
      <c r="E135" s="297" t="s">
        <v>228</v>
      </c>
      <c r="F135" s="298" t="s">
        <v>119</v>
      </c>
      <c r="G135" s="299">
        <v>19.631010998200001</v>
      </c>
      <c r="H135" s="299">
        <v>19.631010998200001</v>
      </c>
      <c r="I135" s="300"/>
      <c r="J135" s="301">
        <v>2</v>
      </c>
      <c r="K135" s="302"/>
      <c r="L135" s="302">
        <v>19.63</v>
      </c>
      <c r="M135" s="302">
        <v>0</v>
      </c>
      <c r="N135" s="302">
        <v>0</v>
      </c>
      <c r="O135" s="301">
        <v>0</v>
      </c>
      <c r="P135" s="303">
        <v>0</v>
      </c>
      <c r="Q135" s="303">
        <v>0</v>
      </c>
      <c r="R135" s="301">
        <v>2</v>
      </c>
      <c r="S135" s="301">
        <v>1</v>
      </c>
      <c r="T135" s="304"/>
      <c r="U135" s="304"/>
      <c r="V135" s="304"/>
      <c r="W135" s="304"/>
      <c r="X135" s="306"/>
      <c r="Y135" s="304"/>
      <c r="Z135" s="304"/>
      <c r="AA135" s="304"/>
      <c r="AB135" s="306"/>
      <c r="AC135" s="304"/>
      <c r="AD135" s="304"/>
      <c r="AE135" s="304"/>
      <c r="AF135" s="306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7"/>
    </row>
    <row r="136" spans="1:48" s="325" customFormat="1">
      <c r="A136" s="293"/>
      <c r="B136" s="294" t="s">
        <v>293</v>
      </c>
      <c r="C136" s="295" t="s">
        <v>294</v>
      </c>
      <c r="D136" s="296" t="s">
        <v>42</v>
      </c>
      <c r="E136" s="297" t="s">
        <v>228</v>
      </c>
      <c r="F136" s="298" t="s">
        <v>119</v>
      </c>
      <c r="G136" s="299">
        <v>42.01665238448669</v>
      </c>
      <c r="H136" s="299">
        <v>5.3444045904499999</v>
      </c>
      <c r="I136" s="300">
        <v>36.672247794036693</v>
      </c>
      <c r="J136" s="301">
        <v>1</v>
      </c>
      <c r="K136" s="299">
        <v>5.3444045904499999</v>
      </c>
      <c r="L136" s="300" t="s">
        <v>148</v>
      </c>
      <c r="M136" s="302">
        <v>0</v>
      </c>
      <c r="N136" s="302">
        <v>0</v>
      </c>
      <c r="O136" s="301">
        <v>15</v>
      </c>
      <c r="P136" s="303">
        <v>0</v>
      </c>
      <c r="Q136" s="303">
        <v>0</v>
      </c>
      <c r="R136" s="301">
        <v>0</v>
      </c>
      <c r="S136" s="301">
        <v>1</v>
      </c>
      <c r="T136" s="304"/>
      <c r="U136" s="304"/>
      <c r="V136" s="304"/>
      <c r="W136" s="304"/>
      <c r="X136" s="306"/>
      <c r="Y136" s="304"/>
      <c r="Z136" s="304"/>
      <c r="AA136" s="304"/>
      <c r="AB136" s="306"/>
      <c r="AC136" s="304"/>
      <c r="AD136" s="304"/>
      <c r="AE136" s="304"/>
      <c r="AF136" s="306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7"/>
    </row>
    <row r="137" spans="1:48" s="325" customFormat="1">
      <c r="A137" s="293"/>
      <c r="B137" s="294"/>
      <c r="C137" s="295"/>
      <c r="D137" s="296" t="s">
        <v>120</v>
      </c>
      <c r="E137" s="297"/>
      <c r="F137" s="298"/>
      <c r="G137" s="299"/>
      <c r="H137" s="299"/>
      <c r="I137" s="300"/>
      <c r="J137" s="301">
        <v>1</v>
      </c>
      <c r="K137" s="299"/>
      <c r="L137" s="299">
        <v>36.672247794036693</v>
      </c>
      <c r="M137" s="302">
        <v>0</v>
      </c>
      <c r="N137" s="302">
        <v>0</v>
      </c>
      <c r="O137" s="301">
        <v>15</v>
      </c>
      <c r="P137" s="303">
        <v>0</v>
      </c>
      <c r="Q137" s="303">
        <v>0</v>
      </c>
      <c r="R137" s="301">
        <v>0</v>
      </c>
      <c r="S137" s="301">
        <v>1</v>
      </c>
      <c r="T137" s="304"/>
      <c r="U137" s="304"/>
      <c r="V137" s="304"/>
      <c r="W137" s="304"/>
      <c r="X137" s="306"/>
      <c r="Y137" s="304"/>
      <c r="Z137" s="304"/>
      <c r="AA137" s="304"/>
      <c r="AB137" s="306"/>
      <c r="AC137" s="304"/>
      <c r="AD137" s="304"/>
      <c r="AE137" s="304"/>
      <c r="AF137" s="306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7"/>
    </row>
    <row r="138" spans="1:48" s="324" customFormat="1">
      <c r="A138" s="309"/>
      <c r="B138" s="310" t="s">
        <v>295</v>
      </c>
      <c r="C138" s="311" t="s">
        <v>296</v>
      </c>
      <c r="D138" s="312" t="s">
        <v>42</v>
      </c>
      <c r="E138" s="313" t="s">
        <v>228</v>
      </c>
      <c r="F138" s="314" t="s">
        <v>119</v>
      </c>
      <c r="G138" s="315">
        <v>6.0686193728899998</v>
      </c>
      <c r="H138" s="315">
        <v>6.0686193728899998</v>
      </c>
      <c r="I138" s="316"/>
      <c r="J138" s="317">
        <v>1</v>
      </c>
      <c r="K138" s="318">
        <v>6.07</v>
      </c>
      <c r="L138" s="318">
        <v>0</v>
      </c>
      <c r="M138" s="318">
        <v>0</v>
      </c>
      <c r="N138" s="318">
        <v>0</v>
      </c>
      <c r="O138" s="317">
        <v>1</v>
      </c>
      <c r="P138" s="319">
        <v>6.07</v>
      </c>
      <c r="Q138" s="319">
        <v>100</v>
      </c>
      <c r="R138" s="317">
        <v>2</v>
      </c>
      <c r="S138" s="317">
        <v>1</v>
      </c>
      <c r="T138" s="320"/>
      <c r="U138" s="320"/>
      <c r="V138" s="320"/>
      <c r="W138" s="320"/>
      <c r="X138" s="322"/>
      <c r="Y138" s="320"/>
      <c r="Z138" s="320"/>
      <c r="AA138" s="320"/>
      <c r="AB138" s="322"/>
      <c r="AC138" s="320"/>
      <c r="AD138" s="320"/>
      <c r="AE138" s="318"/>
      <c r="AF138" s="318">
        <v>6.07</v>
      </c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3"/>
    </row>
    <row r="139" spans="1:48" s="325" customFormat="1">
      <c r="A139" s="293"/>
      <c r="B139" s="294" t="s">
        <v>297</v>
      </c>
      <c r="C139" s="295" t="s">
        <v>298</v>
      </c>
      <c r="D139" s="296" t="s">
        <v>42</v>
      </c>
      <c r="E139" s="297" t="s">
        <v>228</v>
      </c>
      <c r="F139" s="298" t="s">
        <v>119</v>
      </c>
      <c r="G139" s="299">
        <v>28.980850617400002</v>
      </c>
      <c r="H139" s="299">
        <v>28.980850617400002</v>
      </c>
      <c r="I139" s="300"/>
      <c r="J139" s="301">
        <v>1</v>
      </c>
      <c r="K139" s="299">
        <v>18.98</v>
      </c>
      <c r="L139" s="302">
        <v>0</v>
      </c>
      <c r="M139" s="302">
        <v>0</v>
      </c>
      <c r="N139" s="302">
        <v>0</v>
      </c>
      <c r="O139" s="301">
        <v>20</v>
      </c>
      <c r="P139" s="329">
        <v>0</v>
      </c>
      <c r="Q139" s="303">
        <v>0</v>
      </c>
      <c r="R139" s="301">
        <v>0</v>
      </c>
      <c r="S139" s="301">
        <v>1</v>
      </c>
      <c r="T139" s="343"/>
      <c r="U139" s="343"/>
      <c r="V139" s="343"/>
      <c r="W139" s="343"/>
      <c r="X139" s="344"/>
      <c r="Y139" s="343"/>
      <c r="Z139" s="343"/>
      <c r="AA139" s="343"/>
      <c r="AB139" s="344"/>
      <c r="AC139" s="343"/>
      <c r="AD139" s="343"/>
      <c r="AE139" s="343"/>
      <c r="AF139" s="344"/>
      <c r="AG139" s="343"/>
      <c r="AH139" s="343"/>
      <c r="AI139" s="343"/>
      <c r="AJ139" s="352"/>
      <c r="AK139" s="343"/>
      <c r="AL139" s="343"/>
      <c r="AM139" s="343"/>
      <c r="AN139" s="343"/>
      <c r="AO139" s="343"/>
      <c r="AP139" s="343"/>
      <c r="AQ139" s="343"/>
      <c r="AR139" s="343"/>
      <c r="AS139" s="343"/>
      <c r="AT139" s="343"/>
      <c r="AU139" s="345"/>
      <c r="AV139" s="307"/>
    </row>
    <row r="140" spans="1:48" s="325" customFormat="1">
      <c r="A140" s="293"/>
      <c r="B140" s="294"/>
      <c r="C140" s="295"/>
      <c r="D140" s="296" t="s">
        <v>120</v>
      </c>
      <c r="E140" s="297"/>
      <c r="F140" s="298"/>
      <c r="G140" s="299"/>
      <c r="H140" s="299"/>
      <c r="I140" s="300"/>
      <c r="J140" s="301">
        <v>1</v>
      </c>
      <c r="K140" s="299"/>
      <c r="L140" s="302">
        <v>10</v>
      </c>
      <c r="M140" s="302">
        <v>0</v>
      </c>
      <c r="N140" s="302">
        <v>0</v>
      </c>
      <c r="O140" s="301">
        <v>20</v>
      </c>
      <c r="P140" s="329">
        <v>0</v>
      </c>
      <c r="Q140" s="303">
        <v>0</v>
      </c>
      <c r="R140" s="301">
        <v>0</v>
      </c>
      <c r="S140" s="301">
        <v>1</v>
      </c>
      <c r="T140" s="343"/>
      <c r="U140" s="343"/>
      <c r="V140" s="343"/>
      <c r="W140" s="343"/>
      <c r="X140" s="344"/>
      <c r="Y140" s="343"/>
      <c r="Z140" s="343"/>
      <c r="AA140" s="343"/>
      <c r="AB140" s="344"/>
      <c r="AC140" s="343"/>
      <c r="AD140" s="343"/>
      <c r="AE140" s="343"/>
      <c r="AF140" s="344"/>
      <c r="AG140" s="343"/>
      <c r="AH140" s="343"/>
      <c r="AI140" s="343"/>
      <c r="AJ140" s="352"/>
      <c r="AK140" s="343"/>
      <c r="AL140" s="343"/>
      <c r="AM140" s="343"/>
      <c r="AN140" s="343"/>
      <c r="AO140" s="343"/>
      <c r="AP140" s="343"/>
      <c r="AQ140" s="343"/>
      <c r="AR140" s="343"/>
      <c r="AS140" s="343"/>
      <c r="AT140" s="343"/>
      <c r="AU140" s="345"/>
      <c r="AV140" s="307"/>
    </row>
    <row r="141" spans="1:48" s="325" customFormat="1">
      <c r="A141" s="293"/>
      <c r="B141" s="294" t="s">
        <v>299</v>
      </c>
      <c r="C141" s="295" t="s">
        <v>300</v>
      </c>
      <c r="D141" s="296" t="s">
        <v>42</v>
      </c>
      <c r="E141" s="297" t="s">
        <v>228</v>
      </c>
      <c r="F141" s="298" t="s">
        <v>119</v>
      </c>
      <c r="G141" s="299">
        <v>52.520394596599999</v>
      </c>
      <c r="H141" s="299">
        <v>52.520394596599999</v>
      </c>
      <c r="I141" s="300"/>
      <c r="J141" s="301">
        <v>2</v>
      </c>
      <c r="K141" s="299">
        <v>52.520394596599999</v>
      </c>
      <c r="L141" s="302">
        <v>0</v>
      </c>
      <c r="M141" s="302">
        <v>0</v>
      </c>
      <c r="N141" s="302">
        <v>0</v>
      </c>
      <c r="O141" s="301">
        <v>0</v>
      </c>
      <c r="P141" s="329">
        <v>0</v>
      </c>
      <c r="Q141" s="303">
        <v>0</v>
      </c>
      <c r="R141" s="301">
        <v>2</v>
      </c>
      <c r="S141" s="301">
        <v>1</v>
      </c>
      <c r="T141" s="304"/>
      <c r="U141" s="304"/>
      <c r="V141" s="304"/>
      <c r="W141" s="304"/>
      <c r="X141" s="306"/>
      <c r="Y141" s="304"/>
      <c r="Z141" s="304"/>
      <c r="AA141" s="304"/>
      <c r="AB141" s="306"/>
      <c r="AC141" s="304"/>
      <c r="AD141" s="304"/>
      <c r="AE141" s="304"/>
      <c r="AF141" s="306"/>
      <c r="AG141" s="304"/>
      <c r="AH141" s="304"/>
      <c r="AI141" s="304"/>
      <c r="AJ141" s="299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7"/>
    </row>
    <row r="142" spans="1:48" s="325" customFormat="1">
      <c r="A142" s="293"/>
      <c r="B142" s="294" t="s">
        <v>301</v>
      </c>
      <c r="C142" s="295" t="s">
        <v>302</v>
      </c>
      <c r="D142" s="296" t="s">
        <v>42</v>
      </c>
      <c r="E142" s="297" t="s">
        <v>228</v>
      </c>
      <c r="F142" s="298" t="s">
        <v>119</v>
      </c>
      <c r="G142" s="299">
        <v>9.3792816846299996</v>
      </c>
      <c r="H142" s="299">
        <v>9.3792816846299996</v>
      </c>
      <c r="I142" s="300"/>
      <c r="J142" s="301">
        <v>2</v>
      </c>
      <c r="K142" s="300">
        <v>0</v>
      </c>
      <c r="L142" s="302">
        <v>9.3800000000000008</v>
      </c>
      <c r="M142" s="302">
        <v>0</v>
      </c>
      <c r="N142" s="302">
        <v>0</v>
      </c>
      <c r="O142" s="301">
        <v>0</v>
      </c>
      <c r="P142" s="303">
        <v>0</v>
      </c>
      <c r="Q142" s="303">
        <v>0</v>
      </c>
      <c r="R142" s="301">
        <v>2</v>
      </c>
      <c r="S142" s="301">
        <v>1</v>
      </c>
      <c r="T142" s="304"/>
      <c r="U142" s="304"/>
      <c r="V142" s="304"/>
      <c r="W142" s="304"/>
      <c r="X142" s="306"/>
      <c r="Y142" s="304"/>
      <c r="Z142" s="304"/>
      <c r="AA142" s="304"/>
      <c r="AB142" s="306"/>
      <c r="AC142" s="304"/>
      <c r="AD142" s="304"/>
      <c r="AE142" s="304"/>
      <c r="AF142" s="306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7"/>
    </row>
    <row r="143" spans="1:48" s="325" customFormat="1">
      <c r="A143" s="293"/>
      <c r="B143" s="294" t="s">
        <v>303</v>
      </c>
      <c r="C143" s="295" t="s">
        <v>304</v>
      </c>
      <c r="D143" s="296" t="s">
        <v>42</v>
      </c>
      <c r="E143" s="297" t="s">
        <v>228</v>
      </c>
      <c r="F143" s="298" t="s">
        <v>119</v>
      </c>
      <c r="G143" s="299">
        <v>157.33899285771219</v>
      </c>
      <c r="H143" s="299">
        <v>15.9768408441</v>
      </c>
      <c r="I143" s="300">
        <v>141.36215201361219</v>
      </c>
      <c r="J143" s="301">
        <v>2</v>
      </c>
      <c r="K143" s="300" t="s">
        <v>148</v>
      </c>
      <c r="L143" s="299">
        <v>15.9768408441</v>
      </c>
      <c r="M143" s="302">
        <v>0</v>
      </c>
      <c r="N143" s="302">
        <v>0</v>
      </c>
      <c r="O143" s="301">
        <v>0</v>
      </c>
      <c r="P143" s="329">
        <v>0</v>
      </c>
      <c r="Q143" s="303">
        <v>0</v>
      </c>
      <c r="R143" s="301">
        <v>0</v>
      </c>
      <c r="S143" s="301">
        <v>1</v>
      </c>
      <c r="T143" s="343"/>
      <c r="U143" s="343"/>
      <c r="V143" s="343"/>
      <c r="W143" s="343"/>
      <c r="X143" s="344"/>
      <c r="Y143" s="343"/>
      <c r="Z143" s="343"/>
      <c r="AA143" s="343"/>
      <c r="AB143" s="344"/>
      <c r="AC143" s="343"/>
      <c r="AD143" s="343"/>
      <c r="AE143" s="343"/>
      <c r="AF143" s="344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5"/>
      <c r="AV143" s="307"/>
    </row>
    <row r="144" spans="1:48" s="325" customFormat="1">
      <c r="A144" s="293"/>
      <c r="B144" s="294"/>
      <c r="C144" s="295"/>
      <c r="D144" s="296" t="s">
        <v>120</v>
      </c>
      <c r="E144" s="297"/>
      <c r="F144" s="298"/>
      <c r="G144" s="299"/>
      <c r="H144" s="299"/>
      <c r="I144" s="300"/>
      <c r="J144" s="301">
        <v>1</v>
      </c>
      <c r="K144" s="299"/>
      <c r="L144" s="299">
        <v>141.36215201361219</v>
      </c>
      <c r="M144" s="302">
        <v>0</v>
      </c>
      <c r="N144" s="302">
        <v>0</v>
      </c>
      <c r="O144" s="301">
        <v>0</v>
      </c>
      <c r="P144" s="329">
        <v>0</v>
      </c>
      <c r="Q144" s="303">
        <v>0</v>
      </c>
      <c r="R144" s="301">
        <v>0</v>
      </c>
      <c r="S144" s="301">
        <v>1</v>
      </c>
      <c r="T144" s="343"/>
      <c r="U144" s="343"/>
      <c r="V144" s="343"/>
      <c r="W144" s="343"/>
      <c r="X144" s="344"/>
      <c r="Y144" s="343"/>
      <c r="Z144" s="343"/>
      <c r="AA144" s="343"/>
      <c r="AB144" s="344"/>
      <c r="AC144" s="343"/>
      <c r="AD144" s="343"/>
      <c r="AE144" s="343"/>
      <c r="AF144" s="344"/>
      <c r="AG144" s="343"/>
      <c r="AH144" s="343"/>
      <c r="AI144" s="343"/>
      <c r="AJ144" s="343"/>
      <c r="AK144" s="343"/>
      <c r="AL144" s="343"/>
      <c r="AM144" s="343"/>
      <c r="AN144" s="343"/>
      <c r="AO144" s="343"/>
      <c r="AP144" s="343"/>
      <c r="AQ144" s="343"/>
      <c r="AR144" s="343"/>
      <c r="AS144" s="343"/>
      <c r="AT144" s="343"/>
      <c r="AU144" s="345"/>
      <c r="AV144" s="307"/>
    </row>
    <row r="145" spans="1:48" s="325" customFormat="1">
      <c r="A145" s="293"/>
      <c r="B145" s="294">
        <v>71</v>
      </c>
      <c r="C145" s="295" t="s">
        <v>305</v>
      </c>
      <c r="D145" s="296" t="s">
        <v>120</v>
      </c>
      <c r="E145" s="297" t="s">
        <v>176</v>
      </c>
      <c r="F145" s="298" t="s">
        <v>119</v>
      </c>
      <c r="G145" s="299">
        <v>133.530530591</v>
      </c>
      <c r="H145" s="299">
        <v>133.530530591</v>
      </c>
      <c r="I145" s="300"/>
      <c r="J145" s="301">
        <v>1</v>
      </c>
      <c r="K145" s="299">
        <v>6</v>
      </c>
      <c r="L145" s="302">
        <v>0</v>
      </c>
      <c r="M145" s="302">
        <v>0</v>
      </c>
      <c r="N145" s="302">
        <v>0</v>
      </c>
      <c r="O145" s="301">
        <v>20</v>
      </c>
      <c r="P145" s="329">
        <v>0</v>
      </c>
      <c r="Q145" s="303">
        <v>0</v>
      </c>
      <c r="R145" s="301">
        <v>2</v>
      </c>
      <c r="S145" s="301">
        <v>1</v>
      </c>
      <c r="T145" s="304"/>
      <c r="U145" s="304"/>
      <c r="V145" s="304"/>
      <c r="W145" s="304"/>
      <c r="X145" s="306"/>
      <c r="Y145" s="304"/>
      <c r="Z145" s="304"/>
      <c r="AA145" s="304"/>
      <c r="AB145" s="306"/>
      <c r="AC145" s="304"/>
      <c r="AD145" s="304"/>
      <c r="AE145" s="304"/>
      <c r="AF145" s="306"/>
      <c r="AG145" s="304"/>
      <c r="AH145" s="304"/>
      <c r="AI145" s="304"/>
      <c r="AJ145" s="300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7"/>
    </row>
    <row r="146" spans="1:48" s="325" customFormat="1">
      <c r="A146" s="293"/>
      <c r="B146" s="294"/>
      <c r="C146" s="295"/>
      <c r="D146" s="296" t="s">
        <v>121</v>
      </c>
      <c r="E146" s="297"/>
      <c r="F146" s="298"/>
      <c r="G146" s="299"/>
      <c r="H146" s="299"/>
      <c r="I146" s="300"/>
      <c r="J146" s="301">
        <v>2</v>
      </c>
      <c r="K146" s="299">
        <v>12.66</v>
      </c>
      <c r="L146" s="302">
        <v>0</v>
      </c>
      <c r="M146" s="302">
        <v>0</v>
      </c>
      <c r="N146" s="302">
        <v>0</v>
      </c>
      <c r="O146" s="301">
        <v>0</v>
      </c>
      <c r="P146" s="329">
        <v>0</v>
      </c>
      <c r="Q146" s="303">
        <v>0</v>
      </c>
      <c r="R146" s="301">
        <v>2</v>
      </c>
      <c r="S146" s="301">
        <v>1</v>
      </c>
      <c r="T146" s="304"/>
      <c r="U146" s="304"/>
      <c r="V146" s="304"/>
      <c r="W146" s="304"/>
      <c r="X146" s="306"/>
      <c r="Y146" s="304"/>
      <c r="Z146" s="304"/>
      <c r="AA146" s="304"/>
      <c r="AB146" s="306"/>
      <c r="AC146" s="304"/>
      <c r="AD146" s="304"/>
      <c r="AE146" s="304"/>
      <c r="AF146" s="306"/>
      <c r="AG146" s="304"/>
      <c r="AH146" s="304"/>
      <c r="AI146" s="304"/>
      <c r="AJ146" s="300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4"/>
      <c r="AU146" s="304"/>
      <c r="AV146" s="307"/>
    </row>
    <row r="147" spans="1:48" s="324" customFormat="1">
      <c r="A147" s="309"/>
      <c r="B147" s="310"/>
      <c r="C147" s="311"/>
      <c r="D147" s="312" t="s">
        <v>124</v>
      </c>
      <c r="E147" s="313"/>
      <c r="F147" s="314"/>
      <c r="G147" s="315"/>
      <c r="H147" s="315"/>
      <c r="I147" s="316"/>
      <c r="J147" s="317">
        <v>1</v>
      </c>
      <c r="K147" s="315">
        <v>12.27</v>
      </c>
      <c r="L147" s="318">
        <v>0</v>
      </c>
      <c r="M147" s="318">
        <v>0</v>
      </c>
      <c r="N147" s="318">
        <v>0</v>
      </c>
      <c r="O147" s="317">
        <v>1</v>
      </c>
      <c r="P147" s="336">
        <v>12.27</v>
      </c>
      <c r="Q147" s="319">
        <v>100</v>
      </c>
      <c r="R147" s="317">
        <v>2</v>
      </c>
      <c r="S147" s="317">
        <v>1</v>
      </c>
      <c r="T147" s="320"/>
      <c r="U147" s="320"/>
      <c r="V147" s="320"/>
      <c r="W147" s="320"/>
      <c r="X147" s="322"/>
      <c r="Y147" s="320"/>
      <c r="Z147" s="320"/>
      <c r="AA147" s="320"/>
      <c r="AB147" s="322"/>
      <c r="AC147" s="320"/>
      <c r="AD147" s="320"/>
      <c r="AE147" s="320"/>
      <c r="AF147" s="315">
        <v>12.27</v>
      </c>
      <c r="AG147" s="320"/>
      <c r="AH147" s="320"/>
      <c r="AI147" s="320"/>
      <c r="AJ147" s="316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3"/>
    </row>
    <row r="148" spans="1:48" s="325" customFormat="1">
      <c r="A148" s="293"/>
      <c r="B148" s="294"/>
      <c r="C148" s="295"/>
      <c r="D148" s="296" t="s">
        <v>149</v>
      </c>
      <c r="E148" s="297"/>
      <c r="F148" s="298"/>
      <c r="G148" s="299"/>
      <c r="H148" s="299"/>
      <c r="I148" s="300"/>
      <c r="J148" s="301">
        <v>3</v>
      </c>
      <c r="K148" s="299">
        <v>102.6</v>
      </c>
      <c r="L148" s="302">
        <v>0</v>
      </c>
      <c r="M148" s="302">
        <v>0</v>
      </c>
      <c r="N148" s="302">
        <v>0</v>
      </c>
      <c r="O148" s="301">
        <v>0</v>
      </c>
      <c r="P148" s="329">
        <v>0</v>
      </c>
      <c r="Q148" s="303">
        <v>0</v>
      </c>
      <c r="R148" s="301">
        <v>2</v>
      </c>
      <c r="S148" s="301">
        <v>1</v>
      </c>
      <c r="T148" s="304"/>
      <c r="U148" s="304"/>
      <c r="V148" s="304"/>
      <c r="W148" s="304"/>
      <c r="X148" s="306"/>
      <c r="Y148" s="304"/>
      <c r="Z148" s="304"/>
      <c r="AA148" s="304"/>
      <c r="AB148" s="306"/>
      <c r="AC148" s="304"/>
      <c r="AD148" s="304"/>
      <c r="AE148" s="304"/>
      <c r="AF148" s="306"/>
      <c r="AG148" s="304"/>
      <c r="AH148" s="304"/>
      <c r="AI148" s="304"/>
      <c r="AJ148" s="300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7"/>
    </row>
    <row r="149" spans="1:48" s="325" customFormat="1">
      <c r="A149" s="293"/>
      <c r="B149" s="294" t="s">
        <v>306</v>
      </c>
      <c r="C149" s="295" t="s">
        <v>307</v>
      </c>
      <c r="D149" s="296" t="s">
        <v>42</v>
      </c>
      <c r="E149" s="297" t="s">
        <v>228</v>
      </c>
      <c r="F149" s="298" t="s">
        <v>119</v>
      </c>
      <c r="G149" s="299">
        <v>15.807489616068299</v>
      </c>
      <c r="H149" s="299">
        <v>0.49512217498400002</v>
      </c>
      <c r="I149" s="300">
        <v>15.3123674410843</v>
      </c>
      <c r="J149" s="301">
        <v>2</v>
      </c>
      <c r="K149" s="299">
        <v>0.49512217498400002</v>
      </c>
      <c r="L149" s="302">
        <v>0</v>
      </c>
      <c r="M149" s="302">
        <v>0</v>
      </c>
      <c r="N149" s="302">
        <v>0</v>
      </c>
      <c r="O149" s="301">
        <v>15</v>
      </c>
      <c r="P149" s="303">
        <v>0</v>
      </c>
      <c r="Q149" s="303">
        <v>0</v>
      </c>
      <c r="R149" s="301">
        <v>2</v>
      </c>
      <c r="S149" s="301">
        <v>1</v>
      </c>
      <c r="T149" s="304"/>
      <c r="U149" s="304"/>
      <c r="V149" s="304"/>
      <c r="W149" s="304"/>
      <c r="X149" s="306"/>
      <c r="Y149" s="304"/>
      <c r="Z149" s="304"/>
      <c r="AA149" s="304"/>
      <c r="AB149" s="306"/>
      <c r="AC149" s="304"/>
      <c r="AD149" s="304"/>
      <c r="AE149" s="304"/>
      <c r="AF149" s="306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7"/>
    </row>
    <row r="150" spans="1:48" s="325" customFormat="1">
      <c r="A150" s="293"/>
      <c r="B150" s="294"/>
      <c r="C150" s="295"/>
      <c r="D150" s="296" t="s">
        <v>120</v>
      </c>
      <c r="E150" s="297"/>
      <c r="F150" s="298"/>
      <c r="G150" s="299"/>
      <c r="H150" s="299"/>
      <c r="I150" s="300"/>
      <c r="J150" s="301">
        <v>2</v>
      </c>
      <c r="K150" s="299"/>
      <c r="L150" s="299">
        <v>15.3123674410843</v>
      </c>
      <c r="M150" s="302"/>
      <c r="N150" s="302"/>
      <c r="O150" s="301">
        <v>15</v>
      </c>
      <c r="P150" s="303">
        <v>0</v>
      </c>
      <c r="Q150" s="303">
        <v>0</v>
      </c>
      <c r="R150" s="301">
        <v>2</v>
      </c>
      <c r="S150" s="301">
        <v>1</v>
      </c>
      <c r="T150" s="304"/>
      <c r="U150" s="304"/>
      <c r="V150" s="304"/>
      <c r="W150" s="304"/>
      <c r="X150" s="306"/>
      <c r="Y150" s="304"/>
      <c r="Z150" s="304"/>
      <c r="AA150" s="304"/>
      <c r="AB150" s="306"/>
      <c r="AC150" s="304"/>
      <c r="AD150" s="304"/>
      <c r="AE150" s="304"/>
      <c r="AF150" s="306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7"/>
    </row>
    <row r="151" spans="1:48" s="325" customFormat="1">
      <c r="A151" s="293"/>
      <c r="B151" s="294" t="s">
        <v>308</v>
      </c>
      <c r="C151" s="295" t="s">
        <v>309</v>
      </c>
      <c r="D151" s="296" t="s">
        <v>42</v>
      </c>
      <c r="E151" s="297" t="s">
        <v>228</v>
      </c>
      <c r="F151" s="298" t="s">
        <v>119</v>
      </c>
      <c r="G151" s="299">
        <v>27.931618202999999</v>
      </c>
      <c r="H151" s="299">
        <v>27.931618202999999</v>
      </c>
      <c r="I151" s="300"/>
      <c r="J151" s="301">
        <v>1</v>
      </c>
      <c r="K151" s="302">
        <v>10</v>
      </c>
      <c r="L151" s="302">
        <v>17.93</v>
      </c>
      <c r="M151" s="302">
        <v>0</v>
      </c>
      <c r="N151" s="302">
        <v>0</v>
      </c>
      <c r="O151" s="301">
        <v>15</v>
      </c>
      <c r="P151" s="303">
        <v>0</v>
      </c>
      <c r="Q151" s="303">
        <v>0</v>
      </c>
      <c r="R151" s="301">
        <v>2</v>
      </c>
      <c r="S151" s="301">
        <v>1</v>
      </c>
      <c r="T151" s="304"/>
      <c r="U151" s="304"/>
      <c r="V151" s="304"/>
      <c r="W151" s="304"/>
      <c r="X151" s="306"/>
      <c r="Y151" s="304"/>
      <c r="Z151" s="304"/>
      <c r="AA151" s="304"/>
      <c r="AB151" s="306"/>
      <c r="AC151" s="304"/>
      <c r="AD151" s="304"/>
      <c r="AE151" s="304"/>
      <c r="AF151" s="306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7"/>
    </row>
    <row r="152" spans="1:48" s="325" customFormat="1">
      <c r="A152" s="293"/>
      <c r="B152" s="294" t="s">
        <v>310</v>
      </c>
      <c r="C152" s="295" t="s">
        <v>311</v>
      </c>
      <c r="D152" s="296" t="s">
        <v>42</v>
      </c>
      <c r="E152" s="297" t="s">
        <v>228</v>
      </c>
      <c r="F152" s="298" t="s">
        <v>119</v>
      </c>
      <c r="G152" s="299">
        <v>7.6712732671200001</v>
      </c>
      <c r="H152" s="299">
        <v>7.6712732671200001</v>
      </c>
      <c r="I152" s="300"/>
      <c r="J152" s="301">
        <v>1</v>
      </c>
      <c r="K152" s="302">
        <v>7.67</v>
      </c>
      <c r="L152" s="302">
        <v>0</v>
      </c>
      <c r="M152" s="302">
        <v>0</v>
      </c>
      <c r="N152" s="302">
        <v>0</v>
      </c>
      <c r="O152" s="301">
        <v>18</v>
      </c>
      <c r="P152" s="303">
        <v>0</v>
      </c>
      <c r="Q152" s="303">
        <v>0</v>
      </c>
      <c r="R152" s="301">
        <v>2</v>
      </c>
      <c r="S152" s="301">
        <v>1</v>
      </c>
      <c r="T152" s="304"/>
      <c r="U152" s="304"/>
      <c r="V152" s="304"/>
      <c r="W152" s="304"/>
      <c r="X152" s="306"/>
      <c r="Y152" s="304"/>
      <c r="Z152" s="304"/>
      <c r="AA152" s="304"/>
      <c r="AB152" s="306"/>
      <c r="AC152" s="304"/>
      <c r="AD152" s="304"/>
      <c r="AE152" s="304"/>
      <c r="AF152" s="306"/>
      <c r="AG152" s="304"/>
      <c r="AH152" s="304"/>
      <c r="AI152" s="304"/>
      <c r="AJ152" s="352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7"/>
    </row>
    <row r="153" spans="1:48" s="325" customFormat="1">
      <c r="A153" s="293"/>
      <c r="B153" s="294" t="s">
        <v>312</v>
      </c>
      <c r="C153" s="295" t="s">
        <v>313</v>
      </c>
      <c r="D153" s="296" t="s">
        <v>42</v>
      </c>
      <c r="E153" s="297" t="s">
        <v>228</v>
      </c>
      <c r="F153" s="298" t="s">
        <v>119</v>
      </c>
      <c r="G153" s="299">
        <v>7.9432769392519003</v>
      </c>
      <c r="H153" s="299">
        <v>0.98232419385000003</v>
      </c>
      <c r="I153" s="300">
        <v>6.9609527454019</v>
      </c>
      <c r="J153" s="301">
        <v>1</v>
      </c>
      <c r="K153" s="302">
        <v>0.98</v>
      </c>
      <c r="L153" s="302">
        <v>6.96</v>
      </c>
      <c r="M153" s="302">
        <v>0</v>
      </c>
      <c r="N153" s="302">
        <v>0</v>
      </c>
      <c r="O153" s="301">
        <v>15</v>
      </c>
      <c r="P153" s="303">
        <v>0</v>
      </c>
      <c r="Q153" s="303">
        <v>0</v>
      </c>
      <c r="R153" s="301">
        <v>2</v>
      </c>
      <c r="S153" s="301">
        <v>1</v>
      </c>
      <c r="T153" s="304"/>
      <c r="U153" s="304"/>
      <c r="V153" s="304"/>
      <c r="W153" s="304"/>
      <c r="X153" s="306"/>
      <c r="Y153" s="304"/>
      <c r="Z153" s="304"/>
      <c r="AA153" s="304"/>
      <c r="AB153" s="306"/>
      <c r="AC153" s="304"/>
      <c r="AD153" s="304"/>
      <c r="AE153" s="304"/>
      <c r="AF153" s="306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7"/>
    </row>
    <row r="154" spans="1:48" s="325" customFormat="1">
      <c r="A154" s="293"/>
      <c r="B154" s="294" t="s">
        <v>314</v>
      </c>
      <c r="C154" s="295" t="s">
        <v>315</v>
      </c>
      <c r="D154" s="296" t="s">
        <v>42</v>
      </c>
      <c r="E154" s="297" t="s">
        <v>228</v>
      </c>
      <c r="F154" s="298" t="s">
        <v>119</v>
      </c>
      <c r="G154" s="299">
        <v>13.2389936538</v>
      </c>
      <c r="H154" s="299">
        <v>13.2389936538</v>
      </c>
      <c r="I154" s="300"/>
      <c r="J154" s="301">
        <v>1</v>
      </c>
      <c r="K154" s="302">
        <v>3</v>
      </c>
      <c r="L154" s="302">
        <v>10.24</v>
      </c>
      <c r="M154" s="302">
        <v>0</v>
      </c>
      <c r="N154" s="302">
        <v>0</v>
      </c>
      <c r="O154" s="301">
        <v>20</v>
      </c>
      <c r="P154" s="303">
        <v>0</v>
      </c>
      <c r="Q154" s="303">
        <v>0</v>
      </c>
      <c r="R154" s="301">
        <v>2</v>
      </c>
      <c r="S154" s="301">
        <v>1</v>
      </c>
      <c r="T154" s="304"/>
      <c r="U154" s="304"/>
      <c r="V154" s="304"/>
      <c r="W154" s="304"/>
      <c r="X154" s="306"/>
      <c r="Y154" s="304"/>
      <c r="Z154" s="304"/>
      <c r="AA154" s="304"/>
      <c r="AB154" s="306"/>
      <c r="AC154" s="304"/>
      <c r="AD154" s="304"/>
      <c r="AE154" s="304"/>
      <c r="AF154" s="306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7"/>
    </row>
    <row r="155" spans="1:48" s="325" customFormat="1">
      <c r="A155" s="293"/>
      <c r="B155" s="294" t="s">
        <v>316</v>
      </c>
      <c r="C155" s="295" t="s">
        <v>317</v>
      </c>
      <c r="D155" s="296" t="s">
        <v>42</v>
      </c>
      <c r="E155" s="297" t="s">
        <v>228</v>
      </c>
      <c r="F155" s="298" t="s">
        <v>119</v>
      </c>
      <c r="G155" s="299">
        <v>37.782868681399997</v>
      </c>
      <c r="H155" s="299">
        <v>37.782868681399997</v>
      </c>
      <c r="I155" s="300"/>
      <c r="J155" s="301">
        <v>1</v>
      </c>
      <c r="K155" s="299">
        <v>7.78</v>
      </c>
      <c r="L155" s="302">
        <v>30</v>
      </c>
      <c r="M155" s="302">
        <v>0</v>
      </c>
      <c r="N155" s="302">
        <v>0</v>
      </c>
      <c r="O155" s="301">
        <v>18</v>
      </c>
      <c r="P155" s="329">
        <v>0</v>
      </c>
      <c r="Q155" s="329">
        <v>0</v>
      </c>
      <c r="R155" s="301">
        <v>0</v>
      </c>
      <c r="S155" s="301">
        <v>1</v>
      </c>
      <c r="T155" s="304"/>
      <c r="U155" s="304"/>
      <c r="V155" s="304"/>
      <c r="W155" s="304"/>
      <c r="X155" s="306"/>
      <c r="Y155" s="304"/>
      <c r="Z155" s="304"/>
      <c r="AA155" s="304"/>
      <c r="AB155" s="306"/>
      <c r="AC155" s="304"/>
      <c r="AD155" s="304"/>
      <c r="AE155" s="304"/>
      <c r="AF155" s="306"/>
      <c r="AG155" s="304"/>
      <c r="AH155" s="304"/>
      <c r="AI155" s="304"/>
      <c r="AJ155" s="352"/>
      <c r="AK155" s="304"/>
      <c r="AL155" s="304"/>
      <c r="AM155" s="304"/>
      <c r="AN155" s="352"/>
      <c r="AO155" s="304"/>
      <c r="AP155" s="304"/>
      <c r="AQ155" s="304"/>
      <c r="AR155" s="304"/>
      <c r="AS155" s="304"/>
      <c r="AT155" s="304"/>
      <c r="AU155" s="304"/>
      <c r="AV155" s="307"/>
    </row>
    <row r="156" spans="1:48" s="325" customFormat="1">
      <c r="A156" s="293"/>
      <c r="B156" s="294" t="s">
        <v>318</v>
      </c>
      <c r="C156" s="295" t="s">
        <v>319</v>
      </c>
      <c r="D156" s="296" t="s">
        <v>42</v>
      </c>
      <c r="E156" s="297" t="s">
        <v>228</v>
      </c>
      <c r="F156" s="298" t="s">
        <v>119</v>
      </c>
      <c r="G156" s="299">
        <v>12.492291081999999</v>
      </c>
      <c r="H156" s="299">
        <v>12.492291081999999</v>
      </c>
      <c r="I156" s="300"/>
      <c r="J156" s="301">
        <v>1</v>
      </c>
      <c r="K156" s="302"/>
      <c r="L156" s="302">
        <v>12.49</v>
      </c>
      <c r="M156" s="302">
        <v>0</v>
      </c>
      <c r="N156" s="302">
        <v>0</v>
      </c>
      <c r="O156" s="301">
        <v>18</v>
      </c>
      <c r="P156" s="329">
        <v>0</v>
      </c>
      <c r="Q156" s="329">
        <v>0</v>
      </c>
      <c r="R156" s="301">
        <v>2</v>
      </c>
      <c r="S156" s="301">
        <v>1</v>
      </c>
      <c r="T156" s="304"/>
      <c r="U156" s="304"/>
      <c r="V156" s="304"/>
      <c r="W156" s="304"/>
      <c r="X156" s="306"/>
      <c r="Y156" s="304"/>
      <c r="Z156" s="304"/>
      <c r="AA156" s="304"/>
      <c r="AB156" s="306"/>
      <c r="AC156" s="304"/>
      <c r="AD156" s="304"/>
      <c r="AE156" s="304"/>
      <c r="AF156" s="306"/>
      <c r="AG156" s="304"/>
      <c r="AH156" s="304"/>
      <c r="AI156" s="304"/>
      <c r="AJ156" s="352"/>
      <c r="AK156" s="304"/>
      <c r="AL156" s="304"/>
      <c r="AM156" s="304"/>
      <c r="AN156" s="352"/>
      <c r="AO156" s="304"/>
      <c r="AP156" s="304"/>
      <c r="AQ156" s="304"/>
      <c r="AR156" s="304"/>
      <c r="AS156" s="304"/>
      <c r="AT156" s="304"/>
      <c r="AU156" s="304"/>
      <c r="AV156" s="307"/>
    </row>
    <row r="157" spans="1:48" s="325" customFormat="1">
      <c r="A157" s="293"/>
      <c r="B157" s="294" t="s">
        <v>320</v>
      </c>
      <c r="C157" s="295" t="s">
        <v>321</v>
      </c>
      <c r="D157" s="296" t="s">
        <v>42</v>
      </c>
      <c r="E157" s="297" t="s">
        <v>228</v>
      </c>
      <c r="F157" s="298" t="s">
        <v>119</v>
      </c>
      <c r="G157" s="299">
        <v>35.917651948600003</v>
      </c>
      <c r="H157" s="299">
        <v>35.917651948600003</v>
      </c>
      <c r="I157" s="300"/>
      <c r="J157" s="301">
        <v>2</v>
      </c>
      <c r="K157" s="302"/>
      <c r="L157" s="302">
        <v>35.92</v>
      </c>
      <c r="M157" s="302">
        <v>0</v>
      </c>
      <c r="N157" s="302">
        <v>0</v>
      </c>
      <c r="O157" s="301">
        <v>0</v>
      </c>
      <c r="P157" s="303">
        <v>0</v>
      </c>
      <c r="Q157" s="303">
        <v>0</v>
      </c>
      <c r="R157" s="301">
        <v>2</v>
      </c>
      <c r="S157" s="301">
        <v>1</v>
      </c>
      <c r="T157" s="304"/>
      <c r="U157" s="304"/>
      <c r="V157" s="304"/>
      <c r="W157" s="304"/>
      <c r="X157" s="306"/>
      <c r="Y157" s="304"/>
      <c r="Z157" s="304"/>
      <c r="AA157" s="304"/>
      <c r="AB157" s="306"/>
      <c r="AC157" s="304"/>
      <c r="AD157" s="304"/>
      <c r="AE157" s="304"/>
      <c r="AF157" s="306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304"/>
      <c r="AV157" s="307"/>
    </row>
    <row r="158" spans="1:48" s="325" customFormat="1">
      <c r="A158" s="293"/>
      <c r="B158" s="294" t="s">
        <v>322</v>
      </c>
      <c r="C158" s="295" t="s">
        <v>323</v>
      </c>
      <c r="D158" s="296" t="s">
        <v>42</v>
      </c>
      <c r="E158" s="297" t="s">
        <v>228</v>
      </c>
      <c r="F158" s="298" t="s">
        <v>119</v>
      </c>
      <c r="G158" s="299">
        <v>29.4547069061</v>
      </c>
      <c r="H158" s="299">
        <v>29.4547069061</v>
      </c>
      <c r="I158" s="300"/>
      <c r="J158" s="301">
        <v>1</v>
      </c>
      <c r="K158" s="302">
        <v>0</v>
      </c>
      <c r="L158" s="302">
        <v>29.45</v>
      </c>
      <c r="M158" s="302">
        <v>0</v>
      </c>
      <c r="N158" s="302">
        <v>0</v>
      </c>
      <c r="O158" s="301">
        <v>0</v>
      </c>
      <c r="P158" s="303">
        <v>0</v>
      </c>
      <c r="Q158" s="303">
        <v>0</v>
      </c>
      <c r="R158" s="301">
        <v>2</v>
      </c>
      <c r="S158" s="301">
        <v>1</v>
      </c>
      <c r="T158" s="304"/>
      <c r="U158" s="304"/>
      <c r="V158" s="304"/>
      <c r="W158" s="304"/>
      <c r="X158" s="306"/>
      <c r="Y158" s="304"/>
      <c r="Z158" s="304"/>
      <c r="AA158" s="304"/>
      <c r="AB158" s="306"/>
      <c r="AC158" s="304"/>
      <c r="AD158" s="304"/>
      <c r="AE158" s="304"/>
      <c r="AF158" s="306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304"/>
      <c r="AV158" s="307"/>
    </row>
    <row r="159" spans="1:48" s="325" customFormat="1">
      <c r="A159" s="293"/>
      <c r="B159" s="294" t="s">
        <v>324</v>
      </c>
      <c r="C159" s="295" t="s">
        <v>325</v>
      </c>
      <c r="D159" s="296" t="s">
        <v>42</v>
      </c>
      <c r="E159" s="297" t="s">
        <v>228</v>
      </c>
      <c r="F159" s="298" t="s">
        <v>119</v>
      </c>
      <c r="G159" s="299">
        <v>7.1075613961200004</v>
      </c>
      <c r="H159" s="299">
        <v>7.1075613961200004</v>
      </c>
      <c r="I159" s="300"/>
      <c r="J159" s="301">
        <v>1</v>
      </c>
      <c r="K159" s="302"/>
      <c r="L159" s="302">
        <v>7.11</v>
      </c>
      <c r="M159" s="302">
        <v>0</v>
      </c>
      <c r="N159" s="302">
        <v>0</v>
      </c>
      <c r="O159" s="301">
        <v>15</v>
      </c>
      <c r="P159" s="303">
        <v>0</v>
      </c>
      <c r="Q159" s="303">
        <v>0</v>
      </c>
      <c r="R159" s="301">
        <v>2</v>
      </c>
      <c r="S159" s="301">
        <v>1</v>
      </c>
      <c r="T159" s="304"/>
      <c r="U159" s="304"/>
      <c r="V159" s="304"/>
      <c r="W159" s="304"/>
      <c r="X159" s="306"/>
      <c r="Y159" s="304"/>
      <c r="Z159" s="304"/>
      <c r="AA159" s="304"/>
      <c r="AB159" s="306"/>
      <c r="AC159" s="304"/>
      <c r="AD159" s="304"/>
      <c r="AE159" s="304"/>
      <c r="AF159" s="306"/>
      <c r="AG159" s="304"/>
      <c r="AH159" s="304"/>
      <c r="AI159" s="304"/>
      <c r="AJ159" s="304"/>
      <c r="AK159" s="304"/>
      <c r="AL159" s="304"/>
      <c r="AM159" s="304"/>
      <c r="AN159" s="352"/>
      <c r="AO159" s="304"/>
      <c r="AP159" s="304"/>
      <c r="AQ159" s="304"/>
      <c r="AR159" s="304"/>
      <c r="AS159" s="304"/>
      <c r="AT159" s="304"/>
      <c r="AU159" s="304"/>
      <c r="AV159" s="307"/>
    </row>
    <row r="160" spans="1:48" s="325" customFormat="1">
      <c r="A160" s="293"/>
      <c r="B160" s="294" t="s">
        <v>326</v>
      </c>
      <c r="C160" s="295" t="s">
        <v>327</v>
      </c>
      <c r="D160" s="296" t="s">
        <v>42</v>
      </c>
      <c r="E160" s="297" t="s">
        <v>228</v>
      </c>
      <c r="F160" s="298" t="s">
        <v>119</v>
      </c>
      <c r="G160" s="299">
        <v>25.002670034170002</v>
      </c>
      <c r="H160" s="299">
        <v>2.4842807097100001</v>
      </c>
      <c r="I160" s="300">
        <v>22.518389324460003</v>
      </c>
      <c r="J160" s="301">
        <v>1</v>
      </c>
      <c r="K160" s="299">
        <v>0</v>
      </c>
      <c r="L160" s="299">
        <v>25</v>
      </c>
      <c r="M160" s="302">
        <v>0</v>
      </c>
      <c r="N160" s="302">
        <v>0</v>
      </c>
      <c r="O160" s="301">
        <v>15</v>
      </c>
      <c r="P160" s="303">
        <v>0</v>
      </c>
      <c r="Q160" s="303">
        <v>0</v>
      </c>
      <c r="R160" s="301">
        <v>2</v>
      </c>
      <c r="S160" s="301">
        <v>1</v>
      </c>
      <c r="T160" s="304"/>
      <c r="U160" s="304"/>
      <c r="V160" s="304"/>
      <c r="W160" s="304"/>
      <c r="X160" s="306"/>
      <c r="Y160" s="304"/>
      <c r="Z160" s="304"/>
      <c r="AA160" s="304"/>
      <c r="AB160" s="306"/>
      <c r="AC160" s="304"/>
      <c r="AD160" s="304"/>
      <c r="AE160" s="304"/>
      <c r="AF160" s="306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7"/>
    </row>
    <row r="161" spans="1:48" s="325" customFormat="1">
      <c r="A161" s="293"/>
      <c r="B161" s="294" t="s">
        <v>328</v>
      </c>
      <c r="C161" s="295" t="s">
        <v>329</v>
      </c>
      <c r="D161" s="296" t="s">
        <v>42</v>
      </c>
      <c r="E161" s="297" t="s">
        <v>228</v>
      </c>
      <c r="F161" s="298" t="s">
        <v>119</v>
      </c>
      <c r="G161" s="299">
        <v>10.8098528866</v>
      </c>
      <c r="H161" s="299">
        <v>10.8098528866</v>
      </c>
      <c r="I161" s="300"/>
      <c r="J161" s="301">
        <v>2</v>
      </c>
      <c r="K161" s="299">
        <v>10.75</v>
      </c>
      <c r="L161" s="302">
        <v>0</v>
      </c>
      <c r="M161" s="302">
        <v>0</v>
      </c>
      <c r="N161" s="302">
        <v>0</v>
      </c>
      <c r="O161" s="301">
        <v>0</v>
      </c>
      <c r="P161" s="329">
        <v>0</v>
      </c>
      <c r="Q161" s="303">
        <v>0</v>
      </c>
      <c r="R161" s="301">
        <v>2</v>
      </c>
      <c r="S161" s="301">
        <v>1</v>
      </c>
      <c r="T161" s="304"/>
      <c r="U161" s="304"/>
      <c r="V161" s="304"/>
      <c r="W161" s="304"/>
      <c r="X161" s="306"/>
      <c r="Y161" s="304"/>
      <c r="Z161" s="304"/>
      <c r="AA161" s="304"/>
      <c r="AB161" s="306"/>
      <c r="AC161" s="304"/>
      <c r="AD161" s="304"/>
      <c r="AE161" s="304"/>
      <c r="AF161" s="306"/>
      <c r="AG161" s="304"/>
      <c r="AH161" s="304"/>
      <c r="AI161" s="304"/>
      <c r="AJ161" s="304"/>
      <c r="AK161" s="304"/>
      <c r="AL161" s="304"/>
      <c r="AM161" s="304"/>
      <c r="AN161" s="352"/>
      <c r="AO161" s="304"/>
      <c r="AP161" s="304"/>
      <c r="AQ161" s="304"/>
      <c r="AR161" s="304"/>
      <c r="AS161" s="304"/>
      <c r="AT161" s="304"/>
      <c r="AU161" s="304"/>
      <c r="AV161" s="307"/>
    </row>
    <row r="162" spans="1:48" s="325" customFormat="1">
      <c r="A162" s="293"/>
      <c r="B162" s="294"/>
      <c r="C162" s="295"/>
      <c r="D162" s="296" t="s">
        <v>120</v>
      </c>
      <c r="E162" s="297"/>
      <c r="F162" s="298"/>
      <c r="G162" s="299"/>
      <c r="H162" s="299"/>
      <c r="I162" s="300"/>
      <c r="J162" s="301">
        <v>3</v>
      </c>
      <c r="K162" s="299">
        <v>0.06</v>
      </c>
      <c r="L162" s="302">
        <v>0</v>
      </c>
      <c r="M162" s="302">
        <v>0</v>
      </c>
      <c r="N162" s="302">
        <v>0</v>
      </c>
      <c r="O162" s="301">
        <v>0</v>
      </c>
      <c r="P162" s="329">
        <v>0</v>
      </c>
      <c r="Q162" s="303">
        <v>0</v>
      </c>
      <c r="R162" s="301">
        <v>2</v>
      </c>
      <c r="S162" s="301">
        <v>1</v>
      </c>
      <c r="T162" s="304"/>
      <c r="U162" s="304"/>
      <c r="V162" s="304"/>
      <c r="W162" s="304"/>
      <c r="X162" s="306"/>
      <c r="Y162" s="304"/>
      <c r="Z162" s="304"/>
      <c r="AA162" s="304"/>
      <c r="AB162" s="306"/>
      <c r="AC162" s="304"/>
      <c r="AD162" s="304"/>
      <c r="AE162" s="304"/>
      <c r="AF162" s="306"/>
      <c r="AG162" s="304"/>
      <c r="AH162" s="304"/>
      <c r="AI162" s="304"/>
      <c r="AJ162" s="304"/>
      <c r="AK162" s="304"/>
      <c r="AL162" s="304"/>
      <c r="AM162" s="304"/>
      <c r="AN162" s="352"/>
      <c r="AO162" s="304"/>
      <c r="AP162" s="304"/>
      <c r="AQ162" s="304"/>
      <c r="AR162" s="304"/>
      <c r="AS162" s="304"/>
      <c r="AT162" s="304"/>
      <c r="AU162" s="304"/>
      <c r="AV162" s="307"/>
    </row>
    <row r="163" spans="1:48" s="325" customFormat="1">
      <c r="A163" s="293"/>
      <c r="B163" s="294" t="s">
        <v>330</v>
      </c>
      <c r="C163" s="295" t="s">
        <v>331</v>
      </c>
      <c r="D163" s="296" t="s">
        <v>42</v>
      </c>
      <c r="E163" s="297" t="s">
        <v>228</v>
      </c>
      <c r="F163" s="298" t="s">
        <v>119</v>
      </c>
      <c r="G163" s="299">
        <v>28.725358232323401</v>
      </c>
      <c r="H163" s="299">
        <v>5.4553702147000003</v>
      </c>
      <c r="I163" s="300">
        <v>23.269988017623401</v>
      </c>
      <c r="J163" s="301">
        <v>1</v>
      </c>
      <c r="K163" s="375">
        <v>5.3156249999999998</v>
      </c>
      <c r="L163" s="302">
        <v>0</v>
      </c>
      <c r="M163" s="302">
        <v>0</v>
      </c>
      <c r="N163" s="302">
        <v>0</v>
      </c>
      <c r="O163" s="301">
        <v>20</v>
      </c>
      <c r="P163" s="303">
        <v>0</v>
      </c>
      <c r="Q163" s="303">
        <v>0</v>
      </c>
      <c r="R163" s="301">
        <v>2</v>
      </c>
      <c r="S163" s="301">
        <v>1</v>
      </c>
      <c r="T163" s="304"/>
      <c r="U163" s="304"/>
      <c r="V163" s="304"/>
      <c r="W163" s="304"/>
      <c r="X163" s="306"/>
      <c r="Y163" s="304"/>
      <c r="Z163" s="304"/>
      <c r="AA163" s="304"/>
      <c r="AB163" s="306"/>
      <c r="AC163" s="304"/>
      <c r="AD163" s="304"/>
      <c r="AE163" s="304"/>
      <c r="AF163" s="306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Q163" s="304"/>
      <c r="AR163" s="304"/>
      <c r="AS163" s="304"/>
      <c r="AT163" s="304"/>
      <c r="AU163" s="304"/>
      <c r="AV163" s="307"/>
    </row>
    <row r="164" spans="1:48" s="325" customFormat="1">
      <c r="A164" s="293"/>
      <c r="B164" s="294"/>
      <c r="C164" s="295"/>
      <c r="D164" s="296" t="s">
        <v>120</v>
      </c>
      <c r="E164" s="297"/>
      <c r="F164" s="298"/>
      <c r="G164" s="299"/>
      <c r="H164" s="299"/>
      <c r="I164" s="300"/>
      <c r="J164" s="301">
        <v>1</v>
      </c>
      <c r="K164" s="305"/>
      <c r="L164" s="299">
        <v>23.41</v>
      </c>
      <c r="M164" s="302">
        <v>0</v>
      </c>
      <c r="N164" s="302">
        <v>0</v>
      </c>
      <c r="O164" s="301">
        <v>0</v>
      </c>
      <c r="P164" s="303">
        <v>0</v>
      </c>
      <c r="Q164" s="303">
        <v>0</v>
      </c>
      <c r="R164" s="301">
        <v>2</v>
      </c>
      <c r="S164" s="301">
        <v>1</v>
      </c>
      <c r="T164" s="304"/>
      <c r="U164" s="304"/>
      <c r="V164" s="304"/>
      <c r="W164" s="304"/>
      <c r="X164" s="306"/>
      <c r="Y164" s="304"/>
      <c r="Z164" s="304"/>
      <c r="AA164" s="304"/>
      <c r="AB164" s="306"/>
      <c r="AC164" s="304"/>
      <c r="AD164" s="304"/>
      <c r="AE164" s="304"/>
      <c r="AF164" s="306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Q164" s="304"/>
      <c r="AR164" s="304"/>
      <c r="AS164" s="304"/>
      <c r="AT164" s="304"/>
      <c r="AU164" s="304"/>
      <c r="AV164" s="307"/>
    </row>
    <row r="165" spans="1:48" s="325" customFormat="1">
      <c r="A165" s="293"/>
      <c r="B165" s="294" t="s">
        <v>332</v>
      </c>
      <c r="C165" s="295" t="s">
        <v>333</v>
      </c>
      <c r="D165" s="296" t="s">
        <v>42</v>
      </c>
      <c r="E165" s="297" t="s">
        <v>228</v>
      </c>
      <c r="F165" s="298" t="s">
        <v>119</v>
      </c>
      <c r="G165" s="299">
        <v>12.1510494269</v>
      </c>
      <c r="H165" s="299">
        <v>12.1510494269</v>
      </c>
      <c r="I165" s="300"/>
      <c r="J165" s="301">
        <v>1</v>
      </c>
      <c r="K165" s="302">
        <v>12.15</v>
      </c>
      <c r="L165" s="302">
        <v>0</v>
      </c>
      <c r="M165" s="302">
        <v>0</v>
      </c>
      <c r="N165" s="302">
        <v>0</v>
      </c>
      <c r="O165" s="301">
        <v>20</v>
      </c>
      <c r="P165" s="303">
        <v>0</v>
      </c>
      <c r="Q165" s="303">
        <v>0</v>
      </c>
      <c r="R165" s="301">
        <v>2</v>
      </c>
      <c r="S165" s="301">
        <v>1</v>
      </c>
      <c r="T165" s="304"/>
      <c r="U165" s="304"/>
      <c r="V165" s="304"/>
      <c r="W165" s="304"/>
      <c r="X165" s="306"/>
      <c r="Y165" s="304"/>
      <c r="Z165" s="304"/>
      <c r="AA165" s="304"/>
      <c r="AB165" s="306"/>
      <c r="AC165" s="304"/>
      <c r="AD165" s="304"/>
      <c r="AE165" s="304"/>
      <c r="AF165" s="306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Q165" s="304"/>
      <c r="AR165" s="304"/>
      <c r="AS165" s="304"/>
      <c r="AT165" s="304"/>
      <c r="AU165" s="304"/>
      <c r="AV165" s="307"/>
    </row>
    <row r="166" spans="1:48" s="325" customFormat="1">
      <c r="A166" s="293"/>
      <c r="B166" s="294" t="s">
        <v>334</v>
      </c>
      <c r="C166" s="295" t="s">
        <v>335</v>
      </c>
      <c r="D166" s="296" t="s">
        <v>42</v>
      </c>
      <c r="E166" s="297" t="s">
        <v>228</v>
      </c>
      <c r="F166" s="298" t="s">
        <v>119</v>
      </c>
      <c r="G166" s="299">
        <v>6.7046112638100004</v>
      </c>
      <c r="H166" s="299">
        <v>6.7046112638100004</v>
      </c>
      <c r="I166" s="300"/>
      <c r="J166" s="301">
        <v>2</v>
      </c>
      <c r="K166" s="302">
        <v>6.7</v>
      </c>
      <c r="L166" s="302">
        <v>0</v>
      </c>
      <c r="M166" s="302">
        <v>0</v>
      </c>
      <c r="N166" s="302">
        <v>0</v>
      </c>
      <c r="O166" s="301">
        <v>0</v>
      </c>
      <c r="P166" s="303">
        <v>0</v>
      </c>
      <c r="Q166" s="303">
        <v>0</v>
      </c>
      <c r="R166" s="301">
        <v>2</v>
      </c>
      <c r="S166" s="301">
        <v>1</v>
      </c>
      <c r="T166" s="304"/>
      <c r="U166" s="304"/>
      <c r="V166" s="304"/>
      <c r="W166" s="304"/>
      <c r="X166" s="306"/>
      <c r="Y166" s="304"/>
      <c r="Z166" s="304"/>
      <c r="AA166" s="304"/>
      <c r="AB166" s="306"/>
      <c r="AC166" s="304"/>
      <c r="AD166" s="304"/>
      <c r="AE166" s="304"/>
      <c r="AF166" s="306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7"/>
    </row>
    <row r="167" spans="1:48" s="325" customFormat="1">
      <c r="A167" s="293"/>
      <c r="B167" s="294" t="s">
        <v>336</v>
      </c>
      <c r="C167" s="295" t="s">
        <v>337</v>
      </c>
      <c r="D167" s="296" t="s">
        <v>42</v>
      </c>
      <c r="E167" s="297" t="s">
        <v>228</v>
      </c>
      <c r="F167" s="298" t="s">
        <v>119</v>
      </c>
      <c r="G167" s="299">
        <v>14.918900499099999</v>
      </c>
      <c r="H167" s="299">
        <v>14.918900499099999</v>
      </c>
      <c r="I167" s="300"/>
      <c r="J167" s="301">
        <v>2</v>
      </c>
      <c r="K167" s="302">
        <v>4</v>
      </c>
      <c r="L167" s="302">
        <v>10.92</v>
      </c>
      <c r="M167" s="302">
        <v>0</v>
      </c>
      <c r="N167" s="302">
        <v>0</v>
      </c>
      <c r="O167" s="301">
        <v>0</v>
      </c>
      <c r="P167" s="303">
        <v>0</v>
      </c>
      <c r="Q167" s="303">
        <v>0</v>
      </c>
      <c r="R167" s="301">
        <v>2</v>
      </c>
      <c r="S167" s="301">
        <v>1</v>
      </c>
      <c r="T167" s="304"/>
      <c r="U167" s="304"/>
      <c r="V167" s="304"/>
      <c r="W167" s="304"/>
      <c r="X167" s="306"/>
      <c r="Y167" s="304"/>
      <c r="Z167" s="304"/>
      <c r="AA167" s="304"/>
      <c r="AB167" s="306"/>
      <c r="AC167" s="304"/>
      <c r="AD167" s="304"/>
      <c r="AE167" s="304"/>
      <c r="AF167" s="306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7"/>
    </row>
    <row r="168" spans="1:48" s="325" customFormat="1">
      <c r="A168" s="293"/>
      <c r="B168" s="294" t="s">
        <v>338</v>
      </c>
      <c r="C168" s="295" t="s">
        <v>339</v>
      </c>
      <c r="D168" s="296" t="s">
        <v>42</v>
      </c>
      <c r="E168" s="297" t="s">
        <v>228</v>
      </c>
      <c r="F168" s="298" t="s">
        <v>119</v>
      </c>
      <c r="G168" s="299">
        <v>180.03063464367901</v>
      </c>
      <c r="H168" s="299">
        <v>29.599013941599999</v>
      </c>
      <c r="I168" s="300">
        <v>150.43162070207902</v>
      </c>
      <c r="J168" s="301">
        <v>1</v>
      </c>
      <c r="K168" s="300" t="s">
        <v>148</v>
      </c>
      <c r="L168" s="299">
        <v>175.58</v>
      </c>
      <c r="M168" s="302">
        <v>0</v>
      </c>
      <c r="N168" s="302">
        <v>0</v>
      </c>
      <c r="O168" s="301">
        <v>20</v>
      </c>
      <c r="P168" s="329">
        <v>0</v>
      </c>
      <c r="Q168" s="303">
        <v>0</v>
      </c>
      <c r="R168" s="301">
        <v>0</v>
      </c>
      <c r="S168" s="301">
        <v>1</v>
      </c>
      <c r="T168" s="304"/>
      <c r="U168" s="304"/>
      <c r="V168" s="304"/>
      <c r="W168" s="304"/>
      <c r="X168" s="306"/>
      <c r="Y168" s="304"/>
      <c r="Z168" s="304"/>
      <c r="AA168" s="304"/>
      <c r="AB168" s="306"/>
      <c r="AC168" s="304"/>
      <c r="AD168" s="304"/>
      <c r="AE168" s="304"/>
      <c r="AF168" s="306"/>
      <c r="AG168" s="304"/>
      <c r="AH168" s="304"/>
      <c r="AI168" s="304"/>
      <c r="AJ168" s="304"/>
      <c r="AK168" s="304"/>
      <c r="AL168" s="304"/>
      <c r="AM168" s="304"/>
      <c r="AN168" s="304"/>
      <c r="AO168" s="304"/>
      <c r="AP168" s="304"/>
      <c r="AQ168" s="304"/>
      <c r="AR168" s="304"/>
      <c r="AS168" s="304"/>
      <c r="AT168" s="304"/>
      <c r="AU168" s="304"/>
      <c r="AV168" s="307"/>
    </row>
    <row r="169" spans="1:48" s="325" customFormat="1">
      <c r="A169" s="293"/>
      <c r="B169" s="294"/>
      <c r="C169" s="295"/>
      <c r="D169" s="296" t="s">
        <v>120</v>
      </c>
      <c r="E169" s="297"/>
      <c r="F169" s="298"/>
      <c r="G169" s="299"/>
      <c r="H169" s="299"/>
      <c r="I169" s="300"/>
      <c r="J169" s="301">
        <v>9</v>
      </c>
      <c r="K169" s="299">
        <v>4.45</v>
      </c>
      <c r="L169" s="302">
        <v>0</v>
      </c>
      <c r="M169" s="302">
        <v>0</v>
      </c>
      <c r="N169" s="302">
        <v>0</v>
      </c>
      <c r="O169" s="301">
        <v>0</v>
      </c>
      <c r="P169" s="329">
        <v>0</v>
      </c>
      <c r="Q169" s="303">
        <v>0</v>
      </c>
      <c r="R169" s="301">
        <v>0</v>
      </c>
      <c r="S169" s="301">
        <v>1</v>
      </c>
      <c r="T169" s="304"/>
      <c r="U169" s="304"/>
      <c r="V169" s="304"/>
      <c r="W169" s="304"/>
      <c r="X169" s="306"/>
      <c r="Y169" s="304"/>
      <c r="Z169" s="304"/>
      <c r="AA169" s="304"/>
      <c r="AB169" s="306"/>
      <c r="AC169" s="304"/>
      <c r="AD169" s="304"/>
      <c r="AE169" s="304"/>
      <c r="AF169" s="306"/>
      <c r="AG169" s="304"/>
      <c r="AH169" s="304"/>
      <c r="AI169" s="304"/>
      <c r="AJ169" s="304"/>
      <c r="AK169" s="304"/>
      <c r="AL169" s="304"/>
      <c r="AM169" s="304"/>
      <c r="AN169" s="304"/>
      <c r="AO169" s="304"/>
      <c r="AP169" s="304"/>
      <c r="AQ169" s="304"/>
      <c r="AR169" s="304"/>
      <c r="AS169" s="304"/>
      <c r="AT169" s="304"/>
      <c r="AU169" s="304"/>
      <c r="AV169" s="307"/>
    </row>
    <row r="170" spans="1:48" s="325" customFormat="1">
      <c r="A170" s="293"/>
      <c r="B170" s="294" t="s">
        <v>340</v>
      </c>
      <c r="C170" s="295" t="s">
        <v>341</v>
      </c>
      <c r="D170" s="296" t="s">
        <v>42</v>
      </c>
      <c r="E170" s="297" t="s">
        <v>228</v>
      </c>
      <c r="F170" s="298" t="s">
        <v>119</v>
      </c>
      <c r="G170" s="299">
        <v>10.178949705847939</v>
      </c>
      <c r="H170" s="299">
        <v>1.1718026419400001E-3</v>
      </c>
      <c r="I170" s="300">
        <v>10.177777903206</v>
      </c>
      <c r="J170" s="301">
        <v>1</v>
      </c>
      <c r="K170" s="302">
        <v>0</v>
      </c>
      <c r="L170" s="302">
        <v>10.18</v>
      </c>
      <c r="M170" s="302">
        <v>0</v>
      </c>
      <c r="N170" s="302">
        <v>0</v>
      </c>
      <c r="O170" s="301">
        <v>15</v>
      </c>
      <c r="P170" s="303">
        <v>0</v>
      </c>
      <c r="Q170" s="303">
        <v>0</v>
      </c>
      <c r="R170" s="301">
        <v>2</v>
      </c>
      <c r="S170" s="301">
        <v>1</v>
      </c>
      <c r="T170" s="304"/>
      <c r="U170" s="304"/>
      <c r="V170" s="304"/>
      <c r="W170" s="304"/>
      <c r="X170" s="306"/>
      <c r="Y170" s="304"/>
      <c r="Z170" s="304"/>
      <c r="AA170" s="304"/>
      <c r="AB170" s="306"/>
      <c r="AC170" s="304"/>
      <c r="AD170" s="304"/>
      <c r="AE170" s="304"/>
      <c r="AF170" s="306"/>
      <c r="AG170" s="304"/>
      <c r="AH170" s="304"/>
      <c r="AI170" s="304"/>
      <c r="AJ170" s="304"/>
      <c r="AK170" s="304"/>
      <c r="AL170" s="304"/>
      <c r="AM170" s="304"/>
      <c r="AN170" s="304"/>
      <c r="AO170" s="304"/>
      <c r="AP170" s="304"/>
      <c r="AQ170" s="304"/>
      <c r="AR170" s="304"/>
      <c r="AS170" s="304"/>
      <c r="AT170" s="304"/>
      <c r="AU170" s="304"/>
      <c r="AV170" s="307"/>
    </row>
    <row r="171" spans="1:48" s="325" customFormat="1">
      <c r="A171" s="293"/>
      <c r="B171" s="294" t="s">
        <v>342</v>
      </c>
      <c r="C171" s="295" t="s">
        <v>343</v>
      </c>
      <c r="D171" s="296" t="s">
        <v>42</v>
      </c>
      <c r="E171" s="297" t="s">
        <v>228</v>
      </c>
      <c r="F171" s="298" t="s">
        <v>119</v>
      </c>
      <c r="G171" s="299">
        <v>7.1952547342799997</v>
      </c>
      <c r="H171" s="299">
        <v>5.8431483571699996</v>
      </c>
      <c r="I171" s="300">
        <v>1.3521063771099999</v>
      </c>
      <c r="J171" s="301">
        <v>1</v>
      </c>
      <c r="K171" s="302">
        <v>5.84</v>
      </c>
      <c r="L171" s="302">
        <v>1.35</v>
      </c>
      <c r="M171" s="302">
        <v>0</v>
      </c>
      <c r="N171" s="302">
        <v>0</v>
      </c>
      <c r="O171" s="301">
        <v>20</v>
      </c>
      <c r="P171" s="303">
        <v>0</v>
      </c>
      <c r="Q171" s="303">
        <v>0</v>
      </c>
      <c r="R171" s="301">
        <v>2</v>
      </c>
      <c r="S171" s="301">
        <v>1</v>
      </c>
      <c r="T171" s="304"/>
      <c r="U171" s="304"/>
      <c r="V171" s="304"/>
      <c r="W171" s="304"/>
      <c r="X171" s="306"/>
      <c r="Y171" s="304"/>
      <c r="Z171" s="304"/>
      <c r="AA171" s="304"/>
      <c r="AB171" s="306"/>
      <c r="AC171" s="304"/>
      <c r="AD171" s="304"/>
      <c r="AE171" s="304"/>
      <c r="AF171" s="306"/>
      <c r="AG171" s="304"/>
      <c r="AH171" s="304"/>
      <c r="AI171" s="304"/>
      <c r="AJ171" s="304"/>
      <c r="AK171" s="304"/>
      <c r="AL171" s="304"/>
      <c r="AM171" s="304"/>
      <c r="AN171" s="352"/>
      <c r="AO171" s="304"/>
      <c r="AP171" s="304"/>
      <c r="AQ171" s="304"/>
      <c r="AR171" s="304"/>
      <c r="AS171" s="304"/>
      <c r="AT171" s="304"/>
      <c r="AU171" s="304"/>
      <c r="AV171" s="307"/>
    </row>
    <row r="172" spans="1:48" s="325" customFormat="1">
      <c r="A172" s="293"/>
      <c r="B172" s="294" t="s">
        <v>344</v>
      </c>
      <c r="C172" s="295" t="s">
        <v>345</v>
      </c>
      <c r="D172" s="296" t="s">
        <v>42</v>
      </c>
      <c r="E172" s="297" t="s">
        <v>228</v>
      </c>
      <c r="F172" s="298" t="s">
        <v>119</v>
      </c>
      <c r="G172" s="299">
        <v>42.264133032499998</v>
      </c>
      <c r="H172" s="299">
        <v>42.264133032499998</v>
      </c>
      <c r="I172" s="300"/>
      <c r="J172" s="301">
        <v>1</v>
      </c>
      <c r="K172" s="302">
        <v>42.26</v>
      </c>
      <c r="L172" s="302">
        <v>0</v>
      </c>
      <c r="M172" s="302">
        <v>0</v>
      </c>
      <c r="N172" s="302">
        <v>0</v>
      </c>
      <c r="O172" s="301">
        <v>18</v>
      </c>
      <c r="P172" s="303">
        <v>0</v>
      </c>
      <c r="Q172" s="303">
        <v>0</v>
      </c>
      <c r="R172" s="301">
        <v>2</v>
      </c>
      <c r="S172" s="301">
        <v>1</v>
      </c>
      <c r="T172" s="304"/>
      <c r="U172" s="304"/>
      <c r="V172" s="304"/>
      <c r="W172" s="304"/>
      <c r="X172" s="306"/>
      <c r="Y172" s="304"/>
      <c r="Z172" s="304"/>
      <c r="AA172" s="304"/>
      <c r="AB172" s="306"/>
      <c r="AC172" s="304"/>
      <c r="AD172" s="304"/>
      <c r="AE172" s="304"/>
      <c r="AF172" s="306"/>
      <c r="AG172" s="304"/>
      <c r="AH172" s="304"/>
      <c r="AI172" s="304"/>
      <c r="AJ172" s="304"/>
      <c r="AK172" s="304"/>
      <c r="AL172" s="304"/>
      <c r="AM172" s="304"/>
      <c r="AN172" s="352"/>
      <c r="AO172" s="304"/>
      <c r="AP172" s="304"/>
      <c r="AQ172" s="304"/>
      <c r="AR172" s="304"/>
      <c r="AS172" s="304"/>
      <c r="AT172" s="304"/>
      <c r="AU172" s="304"/>
      <c r="AV172" s="307"/>
    </row>
    <row r="173" spans="1:48" s="325" customFormat="1">
      <c r="A173" s="293"/>
      <c r="B173" s="294" t="s">
        <v>346</v>
      </c>
      <c r="C173" s="295" t="s">
        <v>347</v>
      </c>
      <c r="D173" s="296" t="s">
        <v>42</v>
      </c>
      <c r="E173" s="297" t="s">
        <v>228</v>
      </c>
      <c r="F173" s="298" t="s">
        <v>119</v>
      </c>
      <c r="G173" s="299">
        <v>30.168279815399998</v>
      </c>
      <c r="H173" s="299">
        <v>30.168279815399998</v>
      </c>
      <c r="I173" s="300"/>
      <c r="J173" s="301">
        <v>2</v>
      </c>
      <c r="K173" s="302">
        <v>30.17</v>
      </c>
      <c r="L173" s="302">
        <v>0</v>
      </c>
      <c r="M173" s="302">
        <v>0</v>
      </c>
      <c r="N173" s="302">
        <v>0</v>
      </c>
      <c r="O173" s="301">
        <v>0</v>
      </c>
      <c r="P173" s="303">
        <v>0</v>
      </c>
      <c r="Q173" s="303">
        <v>0</v>
      </c>
      <c r="R173" s="301">
        <v>2</v>
      </c>
      <c r="S173" s="301">
        <v>1</v>
      </c>
      <c r="T173" s="304"/>
      <c r="U173" s="304"/>
      <c r="V173" s="304"/>
      <c r="W173" s="304"/>
      <c r="X173" s="306"/>
      <c r="Y173" s="304"/>
      <c r="Z173" s="304"/>
      <c r="AA173" s="304"/>
      <c r="AB173" s="306"/>
      <c r="AC173" s="304"/>
      <c r="AD173" s="304"/>
      <c r="AE173" s="304"/>
      <c r="AF173" s="306"/>
      <c r="AG173" s="304"/>
      <c r="AH173" s="304"/>
      <c r="AI173" s="304"/>
      <c r="AJ173" s="304"/>
      <c r="AK173" s="304"/>
      <c r="AL173" s="304"/>
      <c r="AM173" s="304"/>
      <c r="AN173" s="304"/>
      <c r="AO173" s="304"/>
      <c r="AP173" s="304"/>
      <c r="AQ173" s="304"/>
      <c r="AR173" s="352"/>
      <c r="AS173" s="304"/>
      <c r="AT173" s="304"/>
      <c r="AU173" s="304"/>
      <c r="AV173" s="307"/>
    </row>
    <row r="174" spans="1:48" s="325" customFormat="1">
      <c r="A174" s="293"/>
      <c r="B174" s="294" t="s">
        <v>348</v>
      </c>
      <c r="C174" s="295" t="s">
        <v>349</v>
      </c>
      <c r="D174" s="296" t="s">
        <v>42</v>
      </c>
      <c r="E174" s="297" t="s">
        <v>228</v>
      </c>
      <c r="F174" s="298" t="s">
        <v>119</v>
      </c>
      <c r="G174" s="299">
        <v>40.660216832303995</v>
      </c>
      <c r="H174" s="299">
        <v>14.587238833800001</v>
      </c>
      <c r="I174" s="300">
        <v>26.072977998503994</v>
      </c>
      <c r="J174" s="301">
        <v>2</v>
      </c>
      <c r="K174" s="302">
        <v>14.59</v>
      </c>
      <c r="L174" s="302">
        <v>26.07</v>
      </c>
      <c r="M174" s="302">
        <v>0</v>
      </c>
      <c r="N174" s="302">
        <v>0</v>
      </c>
      <c r="O174" s="301">
        <v>0</v>
      </c>
      <c r="P174" s="303">
        <v>0</v>
      </c>
      <c r="Q174" s="303">
        <v>0</v>
      </c>
      <c r="R174" s="301">
        <v>2</v>
      </c>
      <c r="S174" s="301">
        <v>1</v>
      </c>
      <c r="T174" s="304"/>
      <c r="U174" s="304"/>
      <c r="V174" s="304"/>
      <c r="W174" s="304"/>
      <c r="X174" s="306"/>
      <c r="Y174" s="304"/>
      <c r="Z174" s="304"/>
      <c r="AA174" s="304"/>
      <c r="AB174" s="306"/>
      <c r="AC174" s="304"/>
      <c r="AD174" s="304"/>
      <c r="AE174" s="304"/>
      <c r="AF174" s="306"/>
      <c r="AG174" s="304"/>
      <c r="AH174" s="304"/>
      <c r="AI174" s="304"/>
      <c r="AJ174" s="304"/>
      <c r="AK174" s="304"/>
      <c r="AL174" s="304"/>
      <c r="AM174" s="304"/>
      <c r="AN174" s="304"/>
      <c r="AO174" s="304"/>
      <c r="AP174" s="304"/>
      <c r="AQ174" s="304"/>
      <c r="AR174" s="352"/>
      <c r="AS174" s="304"/>
      <c r="AT174" s="304"/>
      <c r="AU174" s="304"/>
      <c r="AV174" s="307"/>
    </row>
    <row r="175" spans="1:48" s="325" customFormat="1">
      <c r="A175" s="293"/>
      <c r="B175" s="294" t="s">
        <v>350</v>
      </c>
      <c r="C175" s="295" t="s">
        <v>351</v>
      </c>
      <c r="D175" s="296" t="s">
        <v>42</v>
      </c>
      <c r="E175" s="297" t="s">
        <v>228</v>
      </c>
      <c r="F175" s="298" t="s">
        <v>119</v>
      </c>
      <c r="G175" s="299">
        <v>8.9350720839399997</v>
      </c>
      <c r="H175" s="299"/>
      <c r="I175" s="300">
        <v>8.9350720839399997</v>
      </c>
      <c r="J175" s="301">
        <v>1</v>
      </c>
      <c r="K175" s="302">
        <v>0</v>
      </c>
      <c r="L175" s="302">
        <v>8.94</v>
      </c>
      <c r="M175" s="302">
        <v>0</v>
      </c>
      <c r="N175" s="302">
        <v>0</v>
      </c>
      <c r="O175" s="301">
        <v>25</v>
      </c>
      <c r="P175" s="303">
        <v>0</v>
      </c>
      <c r="Q175" s="303">
        <v>0</v>
      </c>
      <c r="R175" s="301">
        <v>2</v>
      </c>
      <c r="S175" s="301">
        <v>1</v>
      </c>
      <c r="T175" s="304"/>
      <c r="U175" s="304"/>
      <c r="V175" s="304"/>
      <c r="W175" s="304"/>
      <c r="X175" s="306"/>
      <c r="Y175" s="304"/>
      <c r="Z175" s="304"/>
      <c r="AA175" s="304"/>
      <c r="AB175" s="306"/>
      <c r="AC175" s="304"/>
      <c r="AD175" s="304"/>
      <c r="AE175" s="304"/>
      <c r="AF175" s="306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52"/>
      <c r="AS175" s="304"/>
      <c r="AT175" s="304"/>
      <c r="AU175" s="304"/>
      <c r="AV175" s="307"/>
    </row>
    <row r="176" spans="1:48" s="325" customFormat="1">
      <c r="A176" s="293"/>
      <c r="B176" s="294" t="s">
        <v>352</v>
      </c>
      <c r="C176" s="295" t="s">
        <v>353</v>
      </c>
      <c r="D176" s="296" t="s">
        <v>42</v>
      </c>
      <c r="E176" s="297" t="s">
        <v>228</v>
      </c>
      <c r="F176" s="298" t="s">
        <v>119</v>
      </c>
      <c r="G176" s="299">
        <v>20.362442125770961</v>
      </c>
      <c r="H176" s="299">
        <v>0.68830128937500001</v>
      </c>
      <c r="I176" s="300">
        <v>19.67414083639596</v>
      </c>
      <c r="J176" s="301">
        <v>1</v>
      </c>
      <c r="K176" s="300" t="s">
        <v>148</v>
      </c>
      <c r="L176" s="302">
        <v>19.84</v>
      </c>
      <c r="M176" s="302">
        <v>0</v>
      </c>
      <c r="N176" s="302">
        <v>0</v>
      </c>
      <c r="O176" s="301">
        <v>25</v>
      </c>
      <c r="P176" s="329">
        <v>0</v>
      </c>
      <c r="Q176" s="303">
        <v>0</v>
      </c>
      <c r="R176" s="301">
        <v>2</v>
      </c>
      <c r="S176" s="301">
        <v>1</v>
      </c>
      <c r="T176" s="304"/>
      <c r="U176" s="304"/>
      <c r="V176" s="304"/>
      <c r="W176" s="304"/>
      <c r="X176" s="306"/>
      <c r="Y176" s="304"/>
      <c r="Z176" s="304"/>
      <c r="AA176" s="304"/>
      <c r="AB176" s="306"/>
      <c r="AC176" s="304"/>
      <c r="AD176" s="304"/>
      <c r="AE176" s="304"/>
      <c r="AF176" s="306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52"/>
      <c r="AS176" s="304"/>
      <c r="AT176" s="304"/>
      <c r="AU176" s="304"/>
      <c r="AV176" s="307"/>
    </row>
    <row r="177" spans="1:48" s="325" customFormat="1">
      <c r="A177" s="293"/>
      <c r="B177" s="294"/>
      <c r="C177" s="295"/>
      <c r="D177" s="296" t="s">
        <v>120</v>
      </c>
      <c r="E177" s="297"/>
      <c r="F177" s="298"/>
      <c r="G177" s="299"/>
      <c r="H177" s="299"/>
      <c r="I177" s="300"/>
      <c r="J177" s="301">
        <v>2</v>
      </c>
      <c r="K177" s="300">
        <v>0.52</v>
      </c>
      <c r="L177" s="302">
        <v>0</v>
      </c>
      <c r="M177" s="302">
        <v>0</v>
      </c>
      <c r="N177" s="302">
        <v>0</v>
      </c>
      <c r="O177" s="301">
        <v>25</v>
      </c>
      <c r="P177" s="329">
        <v>0</v>
      </c>
      <c r="Q177" s="303">
        <v>0</v>
      </c>
      <c r="R177" s="301">
        <v>2</v>
      </c>
      <c r="S177" s="301">
        <v>1</v>
      </c>
      <c r="T177" s="304"/>
      <c r="U177" s="304"/>
      <c r="V177" s="304"/>
      <c r="W177" s="304"/>
      <c r="X177" s="306"/>
      <c r="Y177" s="304"/>
      <c r="Z177" s="304"/>
      <c r="AA177" s="304"/>
      <c r="AB177" s="306"/>
      <c r="AC177" s="304"/>
      <c r="AD177" s="304"/>
      <c r="AE177" s="304"/>
      <c r="AF177" s="306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52"/>
      <c r="AS177" s="304"/>
      <c r="AT177" s="304"/>
      <c r="AU177" s="304"/>
      <c r="AV177" s="307"/>
    </row>
    <row r="178" spans="1:48" s="325" customFormat="1">
      <c r="A178" s="293"/>
      <c r="B178" s="294" t="s">
        <v>354</v>
      </c>
      <c r="C178" s="295" t="s">
        <v>355</v>
      </c>
      <c r="D178" s="296" t="s">
        <v>42</v>
      </c>
      <c r="E178" s="297" t="s">
        <v>228</v>
      </c>
      <c r="F178" s="298" t="s">
        <v>119</v>
      </c>
      <c r="G178" s="299">
        <v>25.093396745903899</v>
      </c>
      <c r="H178" s="299">
        <v>2.5950493728900001</v>
      </c>
      <c r="I178" s="300">
        <v>22.4983473730139</v>
      </c>
      <c r="J178" s="301">
        <v>1</v>
      </c>
      <c r="K178" s="299">
        <v>0.124375</v>
      </c>
      <c r="L178" s="302">
        <v>0</v>
      </c>
      <c r="M178" s="302">
        <v>0</v>
      </c>
      <c r="N178" s="302">
        <v>0</v>
      </c>
      <c r="O178" s="301">
        <v>20</v>
      </c>
      <c r="P178" s="303">
        <v>0</v>
      </c>
      <c r="Q178" s="303">
        <v>0</v>
      </c>
      <c r="R178" s="301">
        <v>2</v>
      </c>
      <c r="S178" s="301">
        <v>1</v>
      </c>
      <c r="T178" s="304"/>
      <c r="U178" s="304"/>
      <c r="V178" s="304"/>
      <c r="W178" s="304"/>
      <c r="X178" s="306"/>
      <c r="Y178" s="304"/>
      <c r="Z178" s="304"/>
      <c r="AA178" s="304"/>
      <c r="AB178" s="306"/>
      <c r="AC178" s="304"/>
      <c r="AD178" s="304"/>
      <c r="AE178" s="304"/>
      <c r="AF178" s="306"/>
      <c r="AG178" s="304"/>
      <c r="AH178" s="304"/>
      <c r="AI178" s="304"/>
      <c r="AJ178" s="304"/>
      <c r="AK178" s="304"/>
      <c r="AL178" s="304"/>
      <c r="AM178" s="304"/>
      <c r="AN178" s="304"/>
      <c r="AO178" s="304"/>
      <c r="AP178" s="304"/>
      <c r="AQ178" s="304"/>
      <c r="AR178" s="304"/>
      <c r="AS178" s="304"/>
      <c r="AT178" s="304"/>
      <c r="AU178" s="304"/>
      <c r="AV178" s="307"/>
    </row>
    <row r="179" spans="1:48" s="325" customFormat="1">
      <c r="A179" s="293"/>
      <c r="B179" s="294"/>
      <c r="C179" s="295"/>
      <c r="D179" s="296" t="s">
        <v>120</v>
      </c>
      <c r="E179" s="297"/>
      <c r="F179" s="298"/>
      <c r="G179" s="299"/>
      <c r="H179" s="299"/>
      <c r="I179" s="300"/>
      <c r="J179" s="301">
        <v>1</v>
      </c>
      <c r="K179" s="299"/>
      <c r="L179" s="302">
        <v>22.64</v>
      </c>
      <c r="M179" s="302">
        <v>0</v>
      </c>
      <c r="N179" s="302">
        <v>0</v>
      </c>
      <c r="O179" s="301">
        <v>0</v>
      </c>
      <c r="P179" s="303">
        <v>0</v>
      </c>
      <c r="Q179" s="303">
        <v>0</v>
      </c>
      <c r="R179" s="301">
        <v>2</v>
      </c>
      <c r="S179" s="301">
        <v>1</v>
      </c>
      <c r="T179" s="304"/>
      <c r="U179" s="304"/>
      <c r="V179" s="304"/>
      <c r="W179" s="304"/>
      <c r="X179" s="306"/>
      <c r="Y179" s="304"/>
      <c r="Z179" s="304"/>
      <c r="AA179" s="304"/>
      <c r="AB179" s="306"/>
      <c r="AC179" s="304"/>
      <c r="AD179" s="304"/>
      <c r="AE179" s="304"/>
      <c r="AF179" s="306"/>
      <c r="AG179" s="304"/>
      <c r="AH179" s="304"/>
      <c r="AI179" s="304"/>
      <c r="AJ179" s="304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7"/>
    </row>
    <row r="180" spans="1:48" s="325" customFormat="1">
      <c r="A180" s="293"/>
      <c r="B180" s="294"/>
      <c r="C180" s="295"/>
      <c r="D180" s="296" t="s">
        <v>121</v>
      </c>
      <c r="E180" s="297"/>
      <c r="F180" s="298"/>
      <c r="G180" s="299"/>
      <c r="H180" s="299"/>
      <c r="I180" s="300"/>
      <c r="J180" s="301">
        <v>2</v>
      </c>
      <c r="K180" s="299">
        <v>2.3406250000000002</v>
      </c>
      <c r="L180" s="302">
        <v>0</v>
      </c>
      <c r="M180" s="302">
        <v>0</v>
      </c>
      <c r="N180" s="302">
        <v>0</v>
      </c>
      <c r="O180" s="301">
        <v>0</v>
      </c>
      <c r="P180" s="303">
        <v>0</v>
      </c>
      <c r="Q180" s="303">
        <v>0</v>
      </c>
      <c r="R180" s="301">
        <v>2</v>
      </c>
      <c r="S180" s="301">
        <v>1</v>
      </c>
      <c r="T180" s="304"/>
      <c r="U180" s="304"/>
      <c r="V180" s="304"/>
      <c r="W180" s="304"/>
      <c r="X180" s="306"/>
      <c r="Y180" s="304"/>
      <c r="Z180" s="304"/>
      <c r="AA180" s="304"/>
      <c r="AB180" s="306"/>
      <c r="AC180" s="304"/>
      <c r="AD180" s="304"/>
      <c r="AE180" s="304"/>
      <c r="AF180" s="306"/>
      <c r="AG180" s="304"/>
      <c r="AH180" s="304"/>
      <c r="AI180" s="304"/>
      <c r="AJ180" s="304"/>
      <c r="AK180" s="304"/>
      <c r="AL180" s="304"/>
      <c r="AM180" s="304"/>
      <c r="AN180" s="304"/>
      <c r="AO180" s="304"/>
      <c r="AP180" s="304"/>
      <c r="AQ180" s="304"/>
      <c r="AR180" s="304"/>
      <c r="AS180" s="304"/>
      <c r="AT180" s="304"/>
      <c r="AU180" s="304"/>
      <c r="AV180" s="307"/>
    </row>
    <row r="181" spans="1:48" s="325" customFormat="1">
      <c r="A181" s="293"/>
      <c r="B181" s="294" t="s">
        <v>356</v>
      </c>
      <c r="C181" s="295" t="s">
        <v>357</v>
      </c>
      <c r="D181" s="296" t="s">
        <v>42</v>
      </c>
      <c r="E181" s="297" t="s">
        <v>228</v>
      </c>
      <c r="F181" s="298" t="s">
        <v>119</v>
      </c>
      <c r="G181" s="299">
        <v>15.696408434228768</v>
      </c>
      <c r="H181" s="299">
        <v>0.141133212156</v>
      </c>
      <c r="I181" s="300">
        <v>15.555275222072769</v>
      </c>
      <c r="J181" s="301">
        <v>1</v>
      </c>
      <c r="K181" s="300" t="s">
        <v>148</v>
      </c>
      <c r="L181" s="299">
        <v>15.696408434228768</v>
      </c>
      <c r="M181" s="302">
        <v>0</v>
      </c>
      <c r="N181" s="302">
        <v>0</v>
      </c>
      <c r="O181" s="301">
        <v>20</v>
      </c>
      <c r="P181" s="303">
        <v>0</v>
      </c>
      <c r="Q181" s="303">
        <v>0</v>
      </c>
      <c r="R181" s="301">
        <v>2</v>
      </c>
      <c r="S181" s="301">
        <v>1</v>
      </c>
      <c r="T181" s="304"/>
      <c r="U181" s="304"/>
      <c r="V181" s="304"/>
      <c r="W181" s="304"/>
      <c r="X181" s="306"/>
      <c r="Y181" s="304"/>
      <c r="Z181" s="304"/>
      <c r="AA181" s="304"/>
      <c r="AB181" s="306"/>
      <c r="AC181" s="304"/>
      <c r="AD181" s="304"/>
      <c r="AE181" s="304"/>
      <c r="AF181" s="306"/>
      <c r="AG181" s="304"/>
      <c r="AH181" s="304"/>
      <c r="AI181" s="304"/>
      <c r="AJ181" s="304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7"/>
    </row>
    <row r="182" spans="1:48" s="325" customFormat="1">
      <c r="A182" s="293"/>
      <c r="B182" s="294" t="s">
        <v>358</v>
      </c>
      <c r="C182" s="295" t="s">
        <v>359</v>
      </c>
      <c r="D182" s="296" t="s">
        <v>42</v>
      </c>
      <c r="E182" s="297" t="s">
        <v>228</v>
      </c>
      <c r="F182" s="298" t="s">
        <v>119</v>
      </c>
      <c r="G182" s="299">
        <v>40.748402083184999</v>
      </c>
      <c r="H182" s="299">
        <v>3.3397147519899999</v>
      </c>
      <c r="I182" s="300">
        <v>37.408687331194997</v>
      </c>
      <c r="J182" s="301">
        <v>2</v>
      </c>
      <c r="K182" s="302"/>
      <c r="L182" s="302">
        <v>40.75</v>
      </c>
      <c r="M182" s="302">
        <v>0</v>
      </c>
      <c r="N182" s="302">
        <v>0</v>
      </c>
      <c r="O182" s="301">
        <v>0</v>
      </c>
      <c r="P182" s="303">
        <v>0</v>
      </c>
      <c r="Q182" s="303">
        <v>0</v>
      </c>
      <c r="R182" s="301">
        <v>2</v>
      </c>
      <c r="S182" s="301">
        <v>1</v>
      </c>
      <c r="T182" s="304"/>
      <c r="U182" s="304"/>
      <c r="V182" s="304"/>
      <c r="W182" s="304"/>
      <c r="X182" s="306"/>
      <c r="Y182" s="304"/>
      <c r="Z182" s="304"/>
      <c r="AA182" s="304"/>
      <c r="AB182" s="306"/>
      <c r="AC182" s="304"/>
      <c r="AD182" s="304"/>
      <c r="AE182" s="304"/>
      <c r="AF182" s="306"/>
      <c r="AG182" s="304"/>
      <c r="AH182" s="304"/>
      <c r="AI182" s="304"/>
      <c r="AJ182" s="304"/>
      <c r="AK182" s="304"/>
      <c r="AL182" s="304"/>
      <c r="AM182" s="304"/>
      <c r="AN182" s="304"/>
      <c r="AO182" s="304"/>
      <c r="AP182" s="304"/>
      <c r="AQ182" s="304"/>
      <c r="AR182" s="304"/>
      <c r="AS182" s="304"/>
      <c r="AT182" s="304"/>
      <c r="AU182" s="304"/>
      <c r="AV182" s="307"/>
    </row>
    <row r="183" spans="1:48" s="325" customFormat="1">
      <c r="A183" s="293"/>
      <c r="B183" s="294" t="s">
        <v>360</v>
      </c>
      <c r="C183" s="295" t="s">
        <v>361</v>
      </c>
      <c r="D183" s="296" t="s">
        <v>42</v>
      </c>
      <c r="E183" s="297" t="s">
        <v>228</v>
      </c>
      <c r="F183" s="298" t="s">
        <v>119</v>
      </c>
      <c r="G183" s="299">
        <v>14.734549153208549</v>
      </c>
      <c r="H183" s="299">
        <v>14.7343119429</v>
      </c>
      <c r="I183" s="300">
        <v>2.37210308549E-4</v>
      </c>
      <c r="J183" s="301">
        <v>2</v>
      </c>
      <c r="K183" s="302">
        <v>0</v>
      </c>
      <c r="L183" s="302">
        <v>14.73</v>
      </c>
      <c r="M183" s="302">
        <v>0</v>
      </c>
      <c r="N183" s="302">
        <v>0</v>
      </c>
      <c r="O183" s="301">
        <v>0</v>
      </c>
      <c r="P183" s="303">
        <v>0</v>
      </c>
      <c r="Q183" s="303">
        <v>0</v>
      </c>
      <c r="R183" s="301">
        <v>2</v>
      </c>
      <c r="S183" s="301">
        <v>1</v>
      </c>
      <c r="T183" s="304"/>
      <c r="U183" s="304"/>
      <c r="V183" s="304"/>
      <c r="W183" s="304"/>
      <c r="X183" s="306"/>
      <c r="Y183" s="304"/>
      <c r="Z183" s="304"/>
      <c r="AA183" s="304"/>
      <c r="AB183" s="306"/>
      <c r="AC183" s="304"/>
      <c r="AD183" s="304"/>
      <c r="AE183" s="304"/>
      <c r="AF183" s="306"/>
      <c r="AG183" s="304"/>
      <c r="AH183" s="304"/>
      <c r="AI183" s="304"/>
      <c r="AJ183" s="304"/>
      <c r="AK183" s="304"/>
      <c r="AL183" s="304"/>
      <c r="AM183" s="304"/>
      <c r="AN183" s="304"/>
      <c r="AO183" s="304"/>
      <c r="AP183" s="304"/>
      <c r="AQ183" s="304"/>
      <c r="AR183" s="304"/>
      <c r="AS183" s="304"/>
      <c r="AT183" s="304"/>
      <c r="AU183" s="304"/>
      <c r="AV183" s="307"/>
    </row>
    <row r="184" spans="1:48" s="325" customFormat="1">
      <c r="A184" s="293"/>
      <c r="B184" s="294" t="s">
        <v>362</v>
      </c>
      <c r="C184" s="295" t="s">
        <v>363</v>
      </c>
      <c r="D184" s="296" t="s">
        <v>42</v>
      </c>
      <c r="E184" s="297" t="s">
        <v>228</v>
      </c>
      <c r="F184" s="298" t="s">
        <v>119</v>
      </c>
      <c r="G184" s="299">
        <v>20.308328452439497</v>
      </c>
      <c r="H184" s="299">
        <v>5.4490593234700002</v>
      </c>
      <c r="I184" s="300">
        <v>14.859269128969498</v>
      </c>
      <c r="J184" s="301">
        <v>1</v>
      </c>
      <c r="K184" s="299">
        <v>3.1237499999999998</v>
      </c>
      <c r="L184" s="302">
        <v>0</v>
      </c>
      <c r="M184" s="302">
        <v>0</v>
      </c>
      <c r="N184" s="302">
        <v>0</v>
      </c>
      <c r="O184" s="301">
        <v>25</v>
      </c>
      <c r="P184" s="303">
        <v>0</v>
      </c>
      <c r="Q184" s="303">
        <v>0</v>
      </c>
      <c r="R184" s="301">
        <v>2</v>
      </c>
      <c r="S184" s="301">
        <v>1</v>
      </c>
      <c r="T184" s="304"/>
      <c r="U184" s="304"/>
      <c r="V184" s="304"/>
      <c r="W184" s="304"/>
      <c r="X184" s="306"/>
      <c r="Y184" s="304"/>
      <c r="Z184" s="304"/>
      <c r="AA184" s="304"/>
      <c r="AB184" s="306"/>
      <c r="AC184" s="304"/>
      <c r="AD184" s="304"/>
      <c r="AE184" s="304"/>
      <c r="AF184" s="306"/>
      <c r="AG184" s="304"/>
      <c r="AH184" s="304"/>
      <c r="AI184" s="304"/>
      <c r="AJ184" s="304"/>
      <c r="AK184" s="304"/>
      <c r="AL184" s="304"/>
      <c r="AM184" s="304"/>
      <c r="AN184" s="304"/>
      <c r="AO184" s="304"/>
      <c r="AP184" s="304"/>
      <c r="AQ184" s="304"/>
      <c r="AR184" s="304"/>
      <c r="AS184" s="304"/>
      <c r="AT184" s="304"/>
      <c r="AU184" s="304"/>
      <c r="AV184" s="307"/>
    </row>
    <row r="185" spans="1:48" s="325" customFormat="1">
      <c r="A185" s="293"/>
      <c r="B185" s="294"/>
      <c r="C185" s="295"/>
      <c r="D185" s="296" t="s">
        <v>120</v>
      </c>
      <c r="E185" s="297"/>
      <c r="F185" s="298"/>
      <c r="G185" s="299"/>
      <c r="H185" s="299"/>
      <c r="I185" s="300"/>
      <c r="J185" s="301">
        <v>1</v>
      </c>
      <c r="K185" s="299">
        <v>0.56156249999999996</v>
      </c>
      <c r="L185" s="302">
        <v>0</v>
      </c>
      <c r="M185" s="302">
        <v>0</v>
      </c>
      <c r="N185" s="302">
        <v>0</v>
      </c>
      <c r="O185" s="301">
        <v>25</v>
      </c>
      <c r="P185" s="303">
        <v>0</v>
      </c>
      <c r="Q185" s="303">
        <v>0</v>
      </c>
      <c r="R185" s="301">
        <v>2</v>
      </c>
      <c r="S185" s="301">
        <v>1</v>
      </c>
      <c r="T185" s="304"/>
      <c r="U185" s="304"/>
      <c r="V185" s="304"/>
      <c r="W185" s="304"/>
      <c r="X185" s="306"/>
      <c r="Y185" s="304"/>
      <c r="Z185" s="304"/>
      <c r="AA185" s="304"/>
      <c r="AB185" s="306"/>
      <c r="AC185" s="304"/>
      <c r="AD185" s="304"/>
      <c r="AE185" s="304"/>
      <c r="AF185" s="306"/>
      <c r="AG185" s="304"/>
      <c r="AH185" s="304"/>
      <c r="AI185" s="304"/>
      <c r="AJ185" s="304"/>
      <c r="AK185" s="304"/>
      <c r="AL185" s="304"/>
      <c r="AM185" s="304"/>
      <c r="AN185" s="304"/>
      <c r="AO185" s="304"/>
      <c r="AP185" s="304"/>
      <c r="AQ185" s="304"/>
      <c r="AR185" s="304"/>
      <c r="AS185" s="304"/>
      <c r="AT185" s="304"/>
      <c r="AU185" s="304"/>
      <c r="AV185" s="307"/>
    </row>
    <row r="186" spans="1:48" s="325" customFormat="1">
      <c r="A186" s="293"/>
      <c r="B186" s="294"/>
      <c r="C186" s="295"/>
      <c r="D186" s="296" t="s">
        <v>121</v>
      </c>
      <c r="E186" s="297"/>
      <c r="F186" s="298"/>
      <c r="G186" s="299"/>
      <c r="H186" s="299"/>
      <c r="I186" s="300"/>
      <c r="J186" s="301">
        <v>1</v>
      </c>
      <c r="K186" s="299"/>
      <c r="L186" s="302">
        <v>15.65</v>
      </c>
      <c r="M186" s="302">
        <v>0</v>
      </c>
      <c r="N186" s="302">
        <v>0</v>
      </c>
      <c r="O186" s="301">
        <v>25</v>
      </c>
      <c r="P186" s="303">
        <v>0</v>
      </c>
      <c r="Q186" s="303">
        <v>0</v>
      </c>
      <c r="R186" s="301">
        <v>2</v>
      </c>
      <c r="S186" s="301">
        <v>1</v>
      </c>
      <c r="T186" s="304"/>
      <c r="U186" s="304"/>
      <c r="V186" s="304"/>
      <c r="W186" s="304"/>
      <c r="X186" s="306"/>
      <c r="Y186" s="304"/>
      <c r="Z186" s="304"/>
      <c r="AA186" s="304"/>
      <c r="AB186" s="306"/>
      <c r="AC186" s="304"/>
      <c r="AD186" s="304"/>
      <c r="AE186" s="304"/>
      <c r="AF186" s="306"/>
      <c r="AG186" s="304"/>
      <c r="AH186" s="304"/>
      <c r="AI186" s="304"/>
      <c r="AJ186" s="304"/>
      <c r="AK186" s="304"/>
      <c r="AL186" s="304"/>
      <c r="AM186" s="304"/>
      <c r="AN186" s="304"/>
      <c r="AO186" s="304"/>
      <c r="AP186" s="304"/>
      <c r="AQ186" s="304"/>
      <c r="AR186" s="304"/>
      <c r="AS186" s="304"/>
      <c r="AT186" s="304"/>
      <c r="AU186" s="304"/>
      <c r="AV186" s="307"/>
    </row>
    <row r="187" spans="1:48" s="325" customFormat="1">
      <c r="A187" s="293"/>
      <c r="B187" s="294"/>
      <c r="C187" s="295"/>
      <c r="D187" s="296" t="s">
        <v>124</v>
      </c>
      <c r="E187" s="297"/>
      <c r="F187" s="298"/>
      <c r="G187" s="299"/>
      <c r="H187" s="299"/>
      <c r="I187" s="300"/>
      <c r="J187" s="301">
        <v>2</v>
      </c>
      <c r="K187" s="299">
        <v>0.29281249999999998</v>
      </c>
      <c r="L187" s="302">
        <v>0</v>
      </c>
      <c r="M187" s="302">
        <v>0</v>
      </c>
      <c r="N187" s="302">
        <v>0</v>
      </c>
      <c r="O187" s="301">
        <v>0</v>
      </c>
      <c r="P187" s="303">
        <v>0</v>
      </c>
      <c r="Q187" s="303">
        <v>0</v>
      </c>
      <c r="R187" s="301">
        <v>2</v>
      </c>
      <c r="S187" s="301">
        <v>1</v>
      </c>
      <c r="T187" s="304"/>
      <c r="U187" s="304"/>
      <c r="V187" s="304"/>
      <c r="W187" s="304"/>
      <c r="X187" s="306"/>
      <c r="Y187" s="304"/>
      <c r="Z187" s="304"/>
      <c r="AA187" s="304"/>
      <c r="AB187" s="306"/>
      <c r="AC187" s="304"/>
      <c r="AD187" s="304"/>
      <c r="AE187" s="304"/>
      <c r="AF187" s="306"/>
      <c r="AG187" s="304"/>
      <c r="AH187" s="304"/>
      <c r="AI187" s="304"/>
      <c r="AJ187" s="304"/>
      <c r="AK187" s="304"/>
      <c r="AL187" s="304"/>
      <c r="AM187" s="304"/>
      <c r="AN187" s="304"/>
      <c r="AO187" s="304"/>
      <c r="AP187" s="304"/>
      <c r="AQ187" s="304"/>
      <c r="AR187" s="304"/>
      <c r="AS187" s="304"/>
      <c r="AT187" s="304"/>
      <c r="AU187" s="304"/>
      <c r="AV187" s="307"/>
    </row>
    <row r="188" spans="1:48" s="325" customFormat="1">
      <c r="A188" s="293"/>
      <c r="B188" s="294"/>
      <c r="C188" s="295"/>
      <c r="D188" s="296" t="s">
        <v>149</v>
      </c>
      <c r="E188" s="297"/>
      <c r="F188" s="298"/>
      <c r="G188" s="299"/>
      <c r="H188" s="299"/>
      <c r="I188" s="300"/>
      <c r="J188" s="301">
        <v>2</v>
      </c>
      <c r="K188" s="299">
        <v>0.69218749999999996</v>
      </c>
      <c r="L188" s="302">
        <v>0</v>
      </c>
      <c r="M188" s="302">
        <v>0</v>
      </c>
      <c r="N188" s="302">
        <v>0</v>
      </c>
      <c r="O188" s="301">
        <v>0</v>
      </c>
      <c r="P188" s="303">
        <v>0</v>
      </c>
      <c r="Q188" s="303">
        <v>0</v>
      </c>
      <c r="R188" s="301">
        <v>2</v>
      </c>
      <c r="S188" s="301">
        <v>1</v>
      </c>
      <c r="T188" s="304"/>
      <c r="U188" s="304"/>
      <c r="V188" s="304"/>
      <c r="W188" s="304"/>
      <c r="X188" s="306"/>
      <c r="Y188" s="304"/>
      <c r="Z188" s="304"/>
      <c r="AA188" s="304"/>
      <c r="AB188" s="306"/>
      <c r="AC188" s="304"/>
      <c r="AD188" s="304"/>
      <c r="AE188" s="304"/>
      <c r="AF188" s="306"/>
      <c r="AG188" s="304"/>
      <c r="AH188" s="304"/>
      <c r="AI188" s="304"/>
      <c r="AJ188" s="304"/>
      <c r="AK188" s="304"/>
      <c r="AL188" s="304"/>
      <c r="AM188" s="304"/>
      <c r="AN188" s="304"/>
      <c r="AO188" s="304"/>
      <c r="AP188" s="304"/>
      <c r="AQ188" s="304"/>
      <c r="AR188" s="304"/>
      <c r="AS188" s="304"/>
      <c r="AT188" s="304"/>
      <c r="AU188" s="304"/>
      <c r="AV188" s="307"/>
    </row>
    <row r="189" spans="1:48" s="324" customFormat="1">
      <c r="A189" s="309"/>
      <c r="B189" s="310" t="s">
        <v>364</v>
      </c>
      <c r="C189" s="311" t="s">
        <v>365</v>
      </c>
      <c r="D189" s="312" t="s">
        <v>42</v>
      </c>
      <c r="E189" s="313" t="s">
        <v>228</v>
      </c>
      <c r="F189" s="314" t="s">
        <v>119</v>
      </c>
      <c r="G189" s="315">
        <v>22.9818571526</v>
      </c>
      <c r="H189" s="315">
        <v>22.9818571526</v>
      </c>
      <c r="I189" s="316"/>
      <c r="J189" s="317">
        <v>1</v>
      </c>
      <c r="K189" s="318">
        <v>22.98</v>
      </c>
      <c r="L189" s="318">
        <v>0</v>
      </c>
      <c r="M189" s="318">
        <v>0</v>
      </c>
      <c r="N189" s="318">
        <v>0</v>
      </c>
      <c r="O189" s="317">
        <v>10</v>
      </c>
      <c r="P189" s="319">
        <v>22.98</v>
      </c>
      <c r="Q189" s="319">
        <v>100</v>
      </c>
      <c r="R189" s="317">
        <v>2</v>
      </c>
      <c r="S189" s="317">
        <v>1</v>
      </c>
      <c r="T189" s="320"/>
      <c r="U189" s="320"/>
      <c r="V189" s="320"/>
      <c r="W189" s="320"/>
      <c r="X189" s="322"/>
      <c r="Y189" s="320"/>
      <c r="Z189" s="320"/>
      <c r="AA189" s="320"/>
      <c r="AB189" s="322"/>
      <c r="AC189" s="320"/>
      <c r="AD189" s="320"/>
      <c r="AE189" s="320"/>
      <c r="AF189" s="322"/>
      <c r="AG189" s="319">
        <v>22.98</v>
      </c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3"/>
    </row>
    <row r="190" spans="1:48" s="325" customFormat="1">
      <c r="A190" s="293"/>
      <c r="B190" s="294" t="s">
        <v>366</v>
      </c>
      <c r="C190" s="295" t="s">
        <v>367</v>
      </c>
      <c r="D190" s="296" t="s">
        <v>42</v>
      </c>
      <c r="E190" s="297" t="s">
        <v>228</v>
      </c>
      <c r="F190" s="298" t="s">
        <v>119</v>
      </c>
      <c r="G190" s="299">
        <v>168.45296778357479</v>
      </c>
      <c r="H190" s="299">
        <v>48.040048638199998</v>
      </c>
      <c r="I190" s="300">
        <v>120.4129191453748</v>
      </c>
      <c r="J190" s="301">
        <v>1</v>
      </c>
      <c r="K190" s="302">
        <v>1.4850000000000001</v>
      </c>
      <c r="L190" s="302">
        <v>0</v>
      </c>
      <c r="M190" s="302">
        <v>0</v>
      </c>
      <c r="N190" s="302">
        <v>0</v>
      </c>
      <c r="O190" s="301">
        <v>25</v>
      </c>
      <c r="P190" s="303">
        <v>0</v>
      </c>
      <c r="Q190" s="303">
        <v>0</v>
      </c>
      <c r="R190" s="301">
        <v>2</v>
      </c>
      <c r="S190" s="301">
        <v>1</v>
      </c>
      <c r="T190" s="304"/>
      <c r="U190" s="304"/>
      <c r="V190" s="304"/>
      <c r="W190" s="304"/>
      <c r="X190" s="306"/>
      <c r="Y190" s="304"/>
      <c r="Z190" s="304"/>
      <c r="AA190" s="304"/>
      <c r="AB190" s="306"/>
      <c r="AC190" s="304"/>
      <c r="AD190" s="304"/>
      <c r="AE190" s="304"/>
      <c r="AF190" s="306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4"/>
      <c r="AU190" s="304"/>
      <c r="AV190" s="307"/>
    </row>
    <row r="191" spans="1:48" s="325" customFormat="1">
      <c r="A191" s="293"/>
      <c r="B191" s="375"/>
      <c r="C191" s="375"/>
      <c r="D191" s="296" t="s">
        <v>120</v>
      </c>
      <c r="E191" s="375"/>
      <c r="F191" s="375"/>
      <c r="G191" s="375"/>
      <c r="H191" s="375"/>
      <c r="I191" s="375"/>
      <c r="J191" s="376">
        <v>1</v>
      </c>
      <c r="K191" s="377">
        <v>9.7281250000000004</v>
      </c>
      <c r="L191" s="302">
        <v>0</v>
      </c>
      <c r="M191" s="302">
        <v>0</v>
      </c>
      <c r="N191" s="302">
        <v>0</v>
      </c>
      <c r="O191" s="301">
        <v>25</v>
      </c>
      <c r="P191" s="303">
        <v>0</v>
      </c>
      <c r="Q191" s="303">
        <v>0</v>
      </c>
      <c r="R191" s="301">
        <v>2</v>
      </c>
      <c r="S191" s="301">
        <v>1</v>
      </c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</row>
    <row r="192" spans="1:48" s="325" customFormat="1">
      <c r="A192" s="293"/>
      <c r="B192" s="375"/>
      <c r="C192" s="375"/>
      <c r="D192" s="296" t="s">
        <v>121</v>
      </c>
      <c r="E192" s="305"/>
      <c r="F192" s="305"/>
      <c r="G192" s="305"/>
      <c r="H192" s="305"/>
      <c r="I192" s="305"/>
      <c r="J192" s="301">
        <v>2</v>
      </c>
      <c r="K192" s="352">
        <v>12.149062499999999</v>
      </c>
      <c r="L192" s="302">
        <v>0</v>
      </c>
      <c r="M192" s="302">
        <v>0</v>
      </c>
      <c r="N192" s="302">
        <v>0</v>
      </c>
      <c r="O192" s="301">
        <v>0</v>
      </c>
      <c r="P192" s="303">
        <v>0</v>
      </c>
      <c r="Q192" s="303">
        <v>0</v>
      </c>
      <c r="R192" s="301">
        <v>2</v>
      </c>
      <c r="S192" s="301">
        <v>1</v>
      </c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</row>
    <row r="193" spans="1:48" s="325" customFormat="1">
      <c r="A193" s="293"/>
      <c r="B193" s="375"/>
      <c r="C193" s="375"/>
      <c r="D193" s="296" t="s">
        <v>124</v>
      </c>
      <c r="E193" s="305"/>
      <c r="F193" s="305"/>
      <c r="G193" s="305"/>
      <c r="H193" s="305"/>
      <c r="I193" s="305"/>
      <c r="J193" s="301">
        <v>1</v>
      </c>
      <c r="K193" s="378" t="s">
        <v>148</v>
      </c>
      <c r="L193" s="377">
        <v>120.4129191453748</v>
      </c>
      <c r="M193" s="302">
        <v>0</v>
      </c>
      <c r="N193" s="302">
        <v>0</v>
      </c>
      <c r="O193" s="301">
        <v>25</v>
      </c>
      <c r="P193" s="303">
        <v>0</v>
      </c>
      <c r="Q193" s="303">
        <v>0</v>
      </c>
      <c r="R193" s="301">
        <v>2</v>
      </c>
      <c r="S193" s="301">
        <v>1</v>
      </c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</row>
    <row r="194" spans="1:48" s="325" customFormat="1">
      <c r="A194" s="293"/>
      <c r="B194" s="375"/>
      <c r="C194" s="375"/>
      <c r="D194" s="296" t="s">
        <v>149</v>
      </c>
      <c r="E194" s="375"/>
      <c r="F194" s="375"/>
      <c r="G194" s="375"/>
      <c r="H194" s="375"/>
      <c r="I194" s="375"/>
      <c r="J194" s="379">
        <v>9</v>
      </c>
      <c r="K194" s="377">
        <v>24.68</v>
      </c>
      <c r="L194" s="302">
        <v>0</v>
      </c>
      <c r="M194" s="302">
        <v>0</v>
      </c>
      <c r="N194" s="302">
        <v>0</v>
      </c>
      <c r="O194" s="301">
        <v>0</v>
      </c>
      <c r="P194" s="303">
        <v>0</v>
      </c>
      <c r="Q194" s="303">
        <v>0</v>
      </c>
      <c r="R194" s="301">
        <v>2</v>
      </c>
      <c r="S194" s="301">
        <v>1</v>
      </c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</row>
    <row r="195" spans="1:48" s="325" customFormat="1">
      <c r="A195" s="293"/>
      <c r="B195" s="294" t="s">
        <v>368</v>
      </c>
      <c r="C195" s="295" t="s">
        <v>369</v>
      </c>
      <c r="D195" s="296" t="s">
        <v>42</v>
      </c>
      <c r="E195" s="297" t="s">
        <v>228</v>
      </c>
      <c r="F195" s="298" t="s">
        <v>119</v>
      </c>
      <c r="G195" s="299">
        <v>30.418523903599997</v>
      </c>
      <c r="H195" s="299">
        <v>16.540709136699999</v>
      </c>
      <c r="I195" s="299">
        <v>13.8778147669</v>
      </c>
      <c r="J195" s="301">
        <v>1</v>
      </c>
      <c r="K195" s="299">
        <v>12.098125</v>
      </c>
      <c r="L195" s="302">
        <v>0</v>
      </c>
      <c r="M195" s="302">
        <v>0</v>
      </c>
      <c r="N195" s="302">
        <v>0</v>
      </c>
      <c r="O195" s="301">
        <v>20</v>
      </c>
      <c r="P195" s="303">
        <v>0</v>
      </c>
      <c r="Q195" s="303">
        <v>0</v>
      </c>
      <c r="R195" s="301">
        <v>2</v>
      </c>
      <c r="S195" s="301">
        <v>1</v>
      </c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</row>
    <row r="196" spans="1:48" s="325" customFormat="1">
      <c r="A196" s="293"/>
      <c r="B196" s="294"/>
      <c r="C196" s="295"/>
      <c r="D196" s="296" t="s">
        <v>120</v>
      </c>
      <c r="E196" s="297"/>
      <c r="F196" s="298"/>
      <c r="G196" s="299"/>
      <c r="H196" s="299"/>
      <c r="I196" s="299"/>
      <c r="J196" s="301">
        <v>1</v>
      </c>
      <c r="K196" s="299">
        <v>2.6924999999999999</v>
      </c>
      <c r="L196" s="302">
        <v>0</v>
      </c>
      <c r="M196" s="302">
        <v>0</v>
      </c>
      <c r="N196" s="302">
        <v>0</v>
      </c>
      <c r="O196" s="301">
        <v>20</v>
      </c>
      <c r="P196" s="303">
        <v>0</v>
      </c>
      <c r="Q196" s="303">
        <v>0</v>
      </c>
      <c r="R196" s="301">
        <v>2</v>
      </c>
      <c r="S196" s="301">
        <v>1</v>
      </c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</row>
    <row r="197" spans="1:48" s="325" customFormat="1">
      <c r="A197" s="293"/>
      <c r="B197" s="294"/>
      <c r="C197" s="295"/>
      <c r="D197" s="296" t="s">
        <v>121</v>
      </c>
      <c r="E197" s="297"/>
      <c r="F197" s="298"/>
      <c r="G197" s="299"/>
      <c r="H197" s="299"/>
      <c r="I197" s="299"/>
      <c r="J197" s="301">
        <v>1</v>
      </c>
      <c r="K197" s="299">
        <v>0.23</v>
      </c>
      <c r="L197" s="302">
        <v>0</v>
      </c>
      <c r="M197" s="302">
        <v>0</v>
      </c>
      <c r="N197" s="302">
        <v>0</v>
      </c>
      <c r="O197" s="301">
        <v>20</v>
      </c>
      <c r="P197" s="352">
        <v>0</v>
      </c>
      <c r="Q197" s="303">
        <v>0</v>
      </c>
      <c r="R197" s="301">
        <v>2</v>
      </c>
      <c r="S197" s="301">
        <v>1</v>
      </c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</row>
    <row r="198" spans="1:48" s="325" customFormat="1">
      <c r="A198" s="293"/>
      <c r="B198" s="294"/>
      <c r="C198" s="295"/>
      <c r="D198" s="296" t="s">
        <v>124</v>
      </c>
      <c r="E198" s="297"/>
      <c r="F198" s="298"/>
      <c r="G198" s="299"/>
      <c r="H198" s="299"/>
      <c r="I198" s="299"/>
      <c r="J198" s="301">
        <v>1</v>
      </c>
      <c r="K198" s="299"/>
      <c r="L198" s="299">
        <v>15.4</v>
      </c>
      <c r="M198" s="302">
        <v>0</v>
      </c>
      <c r="N198" s="302">
        <v>0</v>
      </c>
      <c r="O198" s="301">
        <v>0</v>
      </c>
      <c r="P198" s="352">
        <v>0</v>
      </c>
      <c r="Q198" s="303">
        <v>0</v>
      </c>
      <c r="R198" s="301">
        <v>2</v>
      </c>
      <c r="S198" s="301">
        <v>1</v>
      </c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</row>
    <row r="199" spans="1:48" s="325" customFormat="1">
      <c r="A199" s="293"/>
      <c r="B199" s="294" t="s">
        <v>370</v>
      </c>
      <c r="C199" s="295" t="s">
        <v>371</v>
      </c>
      <c r="D199" s="296" t="s">
        <v>42</v>
      </c>
      <c r="E199" s="297" t="s">
        <v>228</v>
      </c>
      <c r="F199" s="298" t="s">
        <v>119</v>
      </c>
      <c r="G199" s="299">
        <v>25.763727004360003</v>
      </c>
      <c r="H199" s="299">
        <v>3.7205189815600002</v>
      </c>
      <c r="I199" s="299">
        <v>22.043208022800002</v>
      </c>
      <c r="J199" s="301">
        <v>1</v>
      </c>
      <c r="K199" s="299">
        <v>2.1893750000000001</v>
      </c>
      <c r="L199" s="302">
        <v>0</v>
      </c>
      <c r="M199" s="302">
        <v>0</v>
      </c>
      <c r="N199" s="302">
        <v>0</v>
      </c>
      <c r="O199" s="301">
        <v>30</v>
      </c>
      <c r="P199" s="352">
        <v>0</v>
      </c>
      <c r="Q199" s="303">
        <v>0</v>
      </c>
      <c r="R199" s="301">
        <v>2</v>
      </c>
      <c r="S199" s="301">
        <v>1</v>
      </c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</row>
    <row r="200" spans="1:48" s="325" customFormat="1">
      <c r="A200" s="293"/>
      <c r="B200" s="294"/>
      <c r="C200" s="295"/>
      <c r="D200" s="296" t="s">
        <v>120</v>
      </c>
      <c r="E200" s="297"/>
      <c r="F200" s="298"/>
      <c r="G200" s="299"/>
      <c r="H200" s="299"/>
      <c r="I200" s="299"/>
      <c r="J200" s="301">
        <v>1</v>
      </c>
      <c r="K200" s="299"/>
      <c r="L200" s="299">
        <v>23.57</v>
      </c>
      <c r="M200" s="302">
        <v>0</v>
      </c>
      <c r="N200" s="302">
        <v>0</v>
      </c>
      <c r="O200" s="301">
        <v>0</v>
      </c>
      <c r="P200" s="352">
        <v>0</v>
      </c>
      <c r="Q200" s="303">
        <v>0</v>
      </c>
      <c r="R200" s="301">
        <v>2</v>
      </c>
      <c r="S200" s="301">
        <v>1</v>
      </c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</row>
    <row r="201" spans="1:48" s="325" customFormat="1">
      <c r="A201" s="293"/>
      <c r="B201" s="294" t="s">
        <v>372</v>
      </c>
      <c r="C201" s="295" t="s">
        <v>373</v>
      </c>
      <c r="D201" s="296" t="s">
        <v>42</v>
      </c>
      <c r="E201" s="297" t="s">
        <v>228</v>
      </c>
      <c r="F201" s="298" t="s">
        <v>119</v>
      </c>
      <c r="G201" s="299">
        <v>98.437330877111151</v>
      </c>
      <c r="H201" s="299">
        <v>26.852238575099999</v>
      </c>
      <c r="I201" s="300">
        <v>71.585092302011148</v>
      </c>
      <c r="J201" s="301">
        <v>1</v>
      </c>
      <c r="K201" s="299">
        <v>34.372500000000002</v>
      </c>
      <c r="L201" s="302"/>
      <c r="M201" s="302">
        <v>0</v>
      </c>
      <c r="N201" s="302">
        <v>0</v>
      </c>
      <c r="O201" s="301">
        <v>20</v>
      </c>
      <c r="P201" s="303">
        <v>0</v>
      </c>
      <c r="Q201" s="303">
        <v>0</v>
      </c>
      <c r="R201" s="301">
        <v>2</v>
      </c>
      <c r="S201" s="301">
        <v>1</v>
      </c>
      <c r="T201" s="304"/>
      <c r="U201" s="304"/>
      <c r="V201" s="304"/>
      <c r="W201" s="304"/>
      <c r="X201" s="306"/>
      <c r="Y201" s="304"/>
      <c r="Z201" s="304"/>
      <c r="AA201" s="304"/>
      <c r="AB201" s="306"/>
      <c r="AC201" s="304"/>
      <c r="AD201" s="304"/>
      <c r="AE201" s="304"/>
      <c r="AF201" s="306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4"/>
      <c r="AT201" s="304"/>
      <c r="AU201" s="304"/>
      <c r="AV201" s="307"/>
    </row>
    <row r="202" spans="1:48" s="325" customFormat="1">
      <c r="A202" s="293"/>
      <c r="B202" s="294"/>
      <c r="C202" s="295"/>
      <c r="D202" s="296" t="s">
        <v>120</v>
      </c>
      <c r="E202" s="297"/>
      <c r="F202" s="298"/>
      <c r="G202" s="299"/>
      <c r="H202" s="299"/>
      <c r="I202" s="300"/>
      <c r="J202" s="301">
        <v>1</v>
      </c>
      <c r="K202" s="299"/>
      <c r="L202" s="302">
        <v>71.585092302011148</v>
      </c>
      <c r="M202" s="302">
        <v>0</v>
      </c>
      <c r="N202" s="302">
        <v>0</v>
      </c>
      <c r="O202" s="301">
        <v>0</v>
      </c>
      <c r="P202" s="303">
        <v>0</v>
      </c>
      <c r="Q202" s="303">
        <v>0</v>
      </c>
      <c r="R202" s="301">
        <v>2</v>
      </c>
      <c r="S202" s="301">
        <v>1</v>
      </c>
      <c r="T202" s="304"/>
      <c r="U202" s="304"/>
      <c r="V202" s="304"/>
      <c r="W202" s="304"/>
      <c r="X202" s="306"/>
      <c r="Y202" s="304"/>
      <c r="Z202" s="304"/>
      <c r="AA202" s="304"/>
      <c r="AB202" s="306"/>
      <c r="AC202" s="304"/>
      <c r="AD202" s="304"/>
      <c r="AE202" s="304"/>
      <c r="AF202" s="306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4"/>
      <c r="AT202" s="304"/>
      <c r="AU202" s="304"/>
      <c r="AV202" s="307"/>
    </row>
    <row r="203" spans="1:48" s="325" customFormat="1">
      <c r="A203" s="293"/>
      <c r="B203" s="294" t="s">
        <v>374</v>
      </c>
      <c r="C203" s="295" t="s">
        <v>375</v>
      </c>
      <c r="D203" s="296" t="s">
        <v>42</v>
      </c>
      <c r="E203" s="297" t="s">
        <v>228</v>
      </c>
      <c r="F203" s="298" t="s">
        <v>119</v>
      </c>
      <c r="G203" s="299">
        <v>5.8193783285989999</v>
      </c>
      <c r="H203" s="299"/>
      <c r="I203" s="300">
        <v>5.8193783285989999</v>
      </c>
      <c r="J203" s="301">
        <v>1</v>
      </c>
      <c r="K203" s="302">
        <v>0</v>
      </c>
      <c r="L203" s="302">
        <v>5.82</v>
      </c>
      <c r="M203" s="302">
        <v>0</v>
      </c>
      <c r="N203" s="302">
        <v>0</v>
      </c>
      <c r="O203" s="301">
        <v>15</v>
      </c>
      <c r="P203" s="303">
        <v>0</v>
      </c>
      <c r="Q203" s="303">
        <v>0</v>
      </c>
      <c r="R203" s="301">
        <v>2</v>
      </c>
      <c r="S203" s="301">
        <v>1</v>
      </c>
      <c r="T203" s="304"/>
      <c r="U203" s="304"/>
      <c r="V203" s="304"/>
      <c r="W203" s="304"/>
      <c r="X203" s="306"/>
      <c r="Y203" s="304"/>
      <c r="Z203" s="304"/>
      <c r="AA203" s="304"/>
      <c r="AB203" s="306"/>
      <c r="AC203" s="304"/>
      <c r="AD203" s="304"/>
      <c r="AE203" s="304"/>
      <c r="AF203" s="306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4"/>
      <c r="AT203" s="304"/>
      <c r="AU203" s="304"/>
      <c r="AV203" s="307"/>
    </row>
    <row r="204" spans="1:48" s="325" customFormat="1">
      <c r="A204" s="293"/>
      <c r="B204" s="294" t="s">
        <v>376</v>
      </c>
      <c r="C204" s="295" t="s">
        <v>377</v>
      </c>
      <c r="D204" s="296" t="s">
        <v>42</v>
      </c>
      <c r="E204" s="297" t="s">
        <v>228</v>
      </c>
      <c r="F204" s="298" t="s">
        <v>119</v>
      </c>
      <c r="G204" s="299">
        <v>6.9287524117661006</v>
      </c>
      <c r="H204" s="299">
        <v>0.36417514565199999</v>
      </c>
      <c r="I204" s="300">
        <v>6.5645772661141004</v>
      </c>
      <c r="J204" s="301">
        <v>2</v>
      </c>
      <c r="K204" s="302"/>
      <c r="L204" s="302">
        <v>6.93</v>
      </c>
      <c r="M204" s="302">
        <v>0</v>
      </c>
      <c r="N204" s="302">
        <v>0</v>
      </c>
      <c r="O204" s="301">
        <v>0</v>
      </c>
      <c r="P204" s="303">
        <v>0</v>
      </c>
      <c r="Q204" s="303">
        <v>0</v>
      </c>
      <c r="R204" s="301">
        <v>2</v>
      </c>
      <c r="S204" s="301">
        <v>1</v>
      </c>
      <c r="T204" s="333"/>
      <c r="U204" s="333"/>
      <c r="V204" s="333"/>
      <c r="W204" s="333"/>
      <c r="X204" s="334"/>
      <c r="Y204" s="333"/>
      <c r="Z204" s="333"/>
      <c r="AA204" s="333"/>
      <c r="AB204" s="334"/>
      <c r="AC204" s="333"/>
      <c r="AD204" s="333"/>
      <c r="AE204" s="333"/>
      <c r="AF204" s="334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5"/>
    </row>
    <row r="205" spans="1:48" s="325" customFormat="1">
      <c r="A205" s="293"/>
      <c r="B205" s="294" t="s">
        <v>378</v>
      </c>
      <c r="C205" s="295" t="s">
        <v>379</v>
      </c>
      <c r="D205" s="296" t="s">
        <v>42</v>
      </c>
      <c r="E205" s="297" t="s">
        <v>228</v>
      </c>
      <c r="F205" s="298" t="s">
        <v>119</v>
      </c>
      <c r="G205" s="299">
        <v>17.1866451502</v>
      </c>
      <c r="H205" s="299">
        <v>17.1866451502</v>
      </c>
      <c r="I205" s="300"/>
      <c r="J205" s="301">
        <v>2</v>
      </c>
      <c r="K205" s="302">
        <v>0</v>
      </c>
      <c r="L205" s="302">
        <v>17.190000000000001</v>
      </c>
      <c r="M205" s="302">
        <v>0</v>
      </c>
      <c r="N205" s="302">
        <v>0</v>
      </c>
      <c r="O205" s="301">
        <v>0</v>
      </c>
      <c r="P205" s="303">
        <v>0</v>
      </c>
      <c r="Q205" s="303">
        <v>0</v>
      </c>
      <c r="R205" s="301">
        <v>2</v>
      </c>
      <c r="S205" s="301">
        <v>1</v>
      </c>
      <c r="T205" s="304"/>
      <c r="U205" s="304"/>
      <c r="V205" s="304"/>
      <c r="W205" s="304"/>
      <c r="X205" s="306"/>
      <c r="Y205" s="304"/>
      <c r="Z205" s="304"/>
      <c r="AA205" s="304"/>
      <c r="AB205" s="306"/>
      <c r="AC205" s="304"/>
      <c r="AD205" s="304"/>
      <c r="AE205" s="304"/>
      <c r="AF205" s="306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4"/>
      <c r="AT205" s="304"/>
      <c r="AU205" s="304"/>
      <c r="AV205" s="307"/>
    </row>
    <row r="206" spans="1:48" s="325" customFormat="1">
      <c r="A206" s="293"/>
      <c r="B206" s="294" t="s">
        <v>380</v>
      </c>
      <c r="C206" s="295" t="s">
        <v>381</v>
      </c>
      <c r="D206" s="296" t="s">
        <v>42</v>
      </c>
      <c r="E206" s="297" t="s">
        <v>228</v>
      </c>
      <c r="F206" s="298" t="s">
        <v>119</v>
      </c>
      <c r="G206" s="299">
        <v>7.9696378974441595</v>
      </c>
      <c r="H206" s="299">
        <v>0.66276603299400005</v>
      </c>
      <c r="I206" s="300">
        <v>7.3068718644501596</v>
      </c>
      <c r="J206" s="301">
        <v>1</v>
      </c>
      <c r="K206" s="300">
        <v>0.66</v>
      </c>
      <c r="L206" s="302">
        <v>7.31</v>
      </c>
      <c r="M206" s="302"/>
      <c r="N206" s="302">
        <v>0</v>
      </c>
      <c r="O206" s="301">
        <v>18</v>
      </c>
      <c r="P206" s="303">
        <v>0</v>
      </c>
      <c r="Q206" s="303">
        <v>0</v>
      </c>
      <c r="R206" s="301">
        <v>2</v>
      </c>
      <c r="S206" s="301">
        <v>1</v>
      </c>
      <c r="T206" s="304"/>
      <c r="U206" s="304"/>
      <c r="V206" s="304"/>
      <c r="W206" s="304"/>
      <c r="X206" s="306"/>
      <c r="Y206" s="304"/>
      <c r="Z206" s="304"/>
      <c r="AA206" s="304"/>
      <c r="AB206" s="306"/>
      <c r="AC206" s="304"/>
      <c r="AD206" s="304"/>
      <c r="AE206" s="304"/>
      <c r="AF206" s="306"/>
      <c r="AG206" s="304"/>
      <c r="AH206" s="304"/>
      <c r="AI206" s="304"/>
      <c r="AJ206" s="304"/>
      <c r="AK206" s="304"/>
      <c r="AL206" s="304"/>
      <c r="AM206" s="304"/>
      <c r="AN206" s="352"/>
      <c r="AO206" s="304"/>
      <c r="AP206" s="304"/>
      <c r="AQ206" s="304"/>
      <c r="AR206" s="304"/>
      <c r="AS206" s="304"/>
      <c r="AT206" s="304"/>
      <c r="AU206" s="304"/>
      <c r="AV206" s="307"/>
    </row>
    <row r="207" spans="1:48" s="325" customFormat="1">
      <c r="A207" s="293"/>
      <c r="B207" s="294" t="s">
        <v>382</v>
      </c>
      <c r="C207" s="295" t="s">
        <v>383</v>
      </c>
      <c r="D207" s="296" t="s">
        <v>42</v>
      </c>
      <c r="E207" s="297" t="s">
        <v>228</v>
      </c>
      <c r="F207" s="298" t="s">
        <v>119</v>
      </c>
      <c r="G207" s="299">
        <v>27.813858736533</v>
      </c>
      <c r="H207" s="299">
        <v>9.9107330962500004</v>
      </c>
      <c r="I207" s="300">
        <v>17.903125640283001</v>
      </c>
      <c r="J207" s="301">
        <v>2</v>
      </c>
      <c r="K207" s="299">
        <v>0.15</v>
      </c>
      <c r="L207" s="302">
        <v>0</v>
      </c>
      <c r="M207" s="302">
        <v>0</v>
      </c>
      <c r="N207" s="302">
        <v>0</v>
      </c>
      <c r="O207" s="301">
        <v>0</v>
      </c>
      <c r="P207" s="303">
        <v>0</v>
      </c>
      <c r="Q207" s="303">
        <v>0</v>
      </c>
      <c r="R207" s="301">
        <v>2</v>
      </c>
      <c r="S207" s="301">
        <v>1</v>
      </c>
      <c r="T207" s="304"/>
      <c r="U207" s="304"/>
      <c r="V207" s="304"/>
      <c r="W207" s="304"/>
      <c r="X207" s="306"/>
      <c r="Y207" s="304"/>
      <c r="Z207" s="304"/>
      <c r="AA207" s="304"/>
      <c r="AB207" s="306"/>
      <c r="AC207" s="304"/>
      <c r="AD207" s="304"/>
      <c r="AE207" s="304"/>
      <c r="AF207" s="306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4"/>
      <c r="AT207" s="304"/>
      <c r="AU207" s="304"/>
      <c r="AV207" s="307"/>
    </row>
    <row r="208" spans="1:48" s="325" customFormat="1">
      <c r="A208" s="293"/>
      <c r="B208" s="294"/>
      <c r="C208" s="295"/>
      <c r="D208" s="296" t="s">
        <v>120</v>
      </c>
      <c r="E208" s="297"/>
      <c r="F208" s="298"/>
      <c r="G208" s="299"/>
      <c r="H208" s="299"/>
      <c r="I208" s="300"/>
      <c r="J208" s="301">
        <v>2</v>
      </c>
      <c r="K208" s="299">
        <v>0.53343750000000001</v>
      </c>
      <c r="L208" s="302">
        <v>0</v>
      </c>
      <c r="M208" s="302">
        <v>0</v>
      </c>
      <c r="N208" s="302">
        <v>0</v>
      </c>
      <c r="O208" s="301">
        <v>0</v>
      </c>
      <c r="P208" s="303">
        <v>0</v>
      </c>
      <c r="Q208" s="303">
        <v>0</v>
      </c>
      <c r="R208" s="301">
        <v>2</v>
      </c>
      <c r="S208" s="301">
        <v>1</v>
      </c>
      <c r="T208" s="304"/>
      <c r="U208" s="304"/>
      <c r="V208" s="304"/>
      <c r="W208" s="304"/>
      <c r="X208" s="306"/>
      <c r="Y208" s="304"/>
      <c r="Z208" s="304"/>
      <c r="AA208" s="304"/>
      <c r="AB208" s="306"/>
      <c r="AC208" s="304"/>
      <c r="AD208" s="304"/>
      <c r="AE208" s="304"/>
      <c r="AF208" s="306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4"/>
      <c r="AT208" s="304"/>
      <c r="AU208" s="304"/>
      <c r="AV208" s="307"/>
    </row>
    <row r="209" spans="1:48" s="325" customFormat="1">
      <c r="A209" s="293"/>
      <c r="B209" s="294"/>
      <c r="C209" s="295"/>
      <c r="D209" s="296" t="s">
        <v>121</v>
      </c>
      <c r="E209" s="297"/>
      <c r="F209" s="298"/>
      <c r="G209" s="299"/>
      <c r="H209" s="299"/>
      <c r="I209" s="300"/>
      <c r="J209" s="301">
        <v>3</v>
      </c>
      <c r="K209" s="299">
        <v>0.8984375</v>
      </c>
      <c r="L209" s="302">
        <v>0</v>
      </c>
      <c r="M209" s="302">
        <v>0</v>
      </c>
      <c r="N209" s="302">
        <v>0</v>
      </c>
      <c r="O209" s="301">
        <v>0</v>
      </c>
      <c r="P209" s="303">
        <v>0</v>
      </c>
      <c r="Q209" s="303">
        <v>0</v>
      </c>
      <c r="R209" s="301">
        <v>2</v>
      </c>
      <c r="S209" s="301">
        <v>1</v>
      </c>
      <c r="T209" s="304"/>
      <c r="U209" s="304"/>
      <c r="V209" s="304"/>
      <c r="W209" s="304"/>
      <c r="X209" s="306"/>
      <c r="Y209" s="304"/>
      <c r="Z209" s="304"/>
      <c r="AA209" s="304"/>
      <c r="AB209" s="306"/>
      <c r="AC209" s="304"/>
      <c r="AD209" s="304"/>
      <c r="AE209" s="304"/>
      <c r="AF209" s="306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4"/>
      <c r="AT209" s="304"/>
      <c r="AU209" s="304"/>
      <c r="AV209" s="307"/>
    </row>
    <row r="210" spans="1:48" s="325" customFormat="1">
      <c r="A210" s="293"/>
      <c r="B210" s="294"/>
      <c r="C210" s="295"/>
      <c r="D210" s="296" t="s">
        <v>124</v>
      </c>
      <c r="E210" s="297"/>
      <c r="F210" s="298"/>
      <c r="G210" s="299"/>
      <c r="H210" s="299"/>
      <c r="I210" s="300"/>
      <c r="J210" s="301">
        <v>1</v>
      </c>
      <c r="K210" s="299"/>
      <c r="L210" s="302">
        <v>26.23</v>
      </c>
      <c r="M210" s="302">
        <v>0</v>
      </c>
      <c r="N210" s="302">
        <v>0</v>
      </c>
      <c r="O210" s="301">
        <v>20</v>
      </c>
      <c r="P210" s="303">
        <v>0</v>
      </c>
      <c r="Q210" s="303">
        <v>0</v>
      </c>
      <c r="R210" s="301">
        <v>2</v>
      </c>
      <c r="S210" s="301">
        <v>1</v>
      </c>
      <c r="T210" s="304"/>
      <c r="U210" s="304"/>
      <c r="V210" s="304"/>
      <c r="W210" s="304"/>
      <c r="X210" s="306"/>
      <c r="Y210" s="304"/>
      <c r="Z210" s="304"/>
      <c r="AA210" s="304"/>
      <c r="AB210" s="306"/>
      <c r="AC210" s="304"/>
      <c r="AD210" s="304"/>
      <c r="AE210" s="304"/>
      <c r="AF210" s="306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4"/>
      <c r="AU210" s="304"/>
      <c r="AV210" s="307"/>
    </row>
    <row r="211" spans="1:48" s="325" customFormat="1">
      <c r="A211" s="293"/>
      <c r="B211" s="294" t="s">
        <v>384</v>
      </c>
      <c r="C211" s="295" t="s">
        <v>385</v>
      </c>
      <c r="D211" s="296" t="s">
        <v>42</v>
      </c>
      <c r="E211" s="297" t="s">
        <v>228</v>
      </c>
      <c r="F211" s="298" t="s">
        <v>119</v>
      </c>
      <c r="G211" s="299">
        <v>9.0189465365165482</v>
      </c>
      <c r="H211" s="299">
        <v>0.65179273692499995</v>
      </c>
      <c r="I211" s="300">
        <v>8.3671537995915486</v>
      </c>
      <c r="J211" s="301">
        <v>1</v>
      </c>
      <c r="K211" s="302">
        <v>0</v>
      </c>
      <c r="L211" s="302">
        <v>9.02</v>
      </c>
      <c r="M211" s="302"/>
      <c r="N211" s="302">
        <v>0</v>
      </c>
      <c r="O211" s="301">
        <v>25</v>
      </c>
      <c r="P211" s="303">
        <v>0</v>
      </c>
      <c r="Q211" s="303">
        <v>0</v>
      </c>
      <c r="R211" s="301">
        <v>2</v>
      </c>
      <c r="S211" s="301">
        <v>1</v>
      </c>
      <c r="T211" s="304"/>
      <c r="U211" s="304"/>
      <c r="V211" s="304"/>
      <c r="W211" s="304"/>
      <c r="X211" s="306"/>
      <c r="Y211" s="304"/>
      <c r="Z211" s="304"/>
      <c r="AA211" s="304"/>
      <c r="AB211" s="306"/>
      <c r="AC211" s="304"/>
      <c r="AD211" s="304"/>
      <c r="AE211" s="304"/>
      <c r="AF211" s="306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4"/>
      <c r="AT211" s="304"/>
      <c r="AU211" s="304"/>
      <c r="AV211" s="307"/>
    </row>
    <row r="212" spans="1:48" s="325" customFormat="1">
      <c r="A212" s="293"/>
      <c r="B212" s="294" t="s">
        <v>386</v>
      </c>
      <c r="C212" s="295" t="s">
        <v>387</v>
      </c>
      <c r="D212" s="296" t="s">
        <v>42</v>
      </c>
      <c r="E212" s="297" t="s">
        <v>228</v>
      </c>
      <c r="F212" s="298" t="s">
        <v>119</v>
      </c>
      <c r="G212" s="299">
        <v>9.4062801990123504</v>
      </c>
      <c r="H212" s="299">
        <v>0.83095657878100004</v>
      </c>
      <c r="I212" s="300">
        <v>8.5753236202313499</v>
      </c>
      <c r="J212" s="301">
        <v>1</v>
      </c>
      <c r="K212" s="302">
        <v>0.83</v>
      </c>
      <c r="L212" s="302">
        <v>8.58</v>
      </c>
      <c r="M212" s="302">
        <v>0</v>
      </c>
      <c r="N212" s="302">
        <v>0</v>
      </c>
      <c r="O212" s="301">
        <v>15</v>
      </c>
      <c r="P212" s="303">
        <v>0</v>
      </c>
      <c r="Q212" s="303">
        <v>0</v>
      </c>
      <c r="R212" s="301">
        <v>2</v>
      </c>
      <c r="S212" s="301">
        <v>1</v>
      </c>
      <c r="T212" s="304"/>
      <c r="U212" s="304"/>
      <c r="V212" s="304"/>
      <c r="W212" s="304"/>
      <c r="X212" s="306"/>
      <c r="Y212" s="304"/>
      <c r="Z212" s="304"/>
      <c r="AA212" s="304"/>
      <c r="AB212" s="306"/>
      <c r="AC212" s="304"/>
      <c r="AD212" s="304"/>
      <c r="AE212" s="304"/>
      <c r="AF212" s="306"/>
      <c r="AG212" s="304"/>
      <c r="AH212" s="304"/>
      <c r="AI212" s="304"/>
      <c r="AJ212" s="304"/>
      <c r="AK212" s="304"/>
      <c r="AL212" s="304"/>
      <c r="AM212" s="304"/>
      <c r="AN212" s="352"/>
      <c r="AO212" s="304"/>
      <c r="AP212" s="304"/>
      <c r="AQ212" s="304"/>
      <c r="AR212" s="304"/>
      <c r="AS212" s="304"/>
      <c r="AT212" s="304"/>
      <c r="AU212" s="304"/>
      <c r="AV212" s="307"/>
    </row>
    <row r="213" spans="1:48" s="325" customFormat="1">
      <c r="A213" s="293"/>
      <c r="B213" s="294" t="s">
        <v>388</v>
      </c>
      <c r="C213" s="295" t="s">
        <v>389</v>
      </c>
      <c r="D213" s="296" t="s">
        <v>42</v>
      </c>
      <c r="E213" s="297" t="s">
        <v>228</v>
      </c>
      <c r="F213" s="298" t="s">
        <v>119</v>
      </c>
      <c r="G213" s="299">
        <v>28.875948172907002</v>
      </c>
      <c r="H213" s="299">
        <v>1.8006202205399999</v>
      </c>
      <c r="I213" s="300">
        <v>27.075327952367001</v>
      </c>
      <c r="J213" s="301">
        <v>1</v>
      </c>
      <c r="K213" s="299">
        <v>0.76906249999999998</v>
      </c>
      <c r="L213" s="302"/>
      <c r="M213" s="302">
        <v>0</v>
      </c>
      <c r="N213" s="302">
        <v>0</v>
      </c>
      <c r="O213" s="301">
        <v>16</v>
      </c>
      <c r="P213" s="329">
        <v>0</v>
      </c>
      <c r="Q213" s="303">
        <v>0</v>
      </c>
      <c r="R213" s="301">
        <v>0</v>
      </c>
      <c r="S213" s="301">
        <v>1</v>
      </c>
      <c r="T213" s="304"/>
      <c r="U213" s="304"/>
      <c r="V213" s="304"/>
      <c r="W213" s="304"/>
      <c r="X213" s="306"/>
      <c r="Y213" s="304"/>
      <c r="Z213" s="304"/>
      <c r="AA213" s="304"/>
      <c r="AB213" s="306"/>
      <c r="AC213" s="304"/>
      <c r="AD213" s="304"/>
      <c r="AE213" s="304"/>
      <c r="AF213" s="306"/>
      <c r="AG213" s="304"/>
      <c r="AH213" s="304"/>
      <c r="AI213" s="304"/>
      <c r="AJ213" s="304"/>
      <c r="AK213" s="304"/>
      <c r="AL213" s="304"/>
      <c r="AM213" s="304"/>
      <c r="AN213" s="352"/>
      <c r="AO213" s="304"/>
      <c r="AP213" s="304"/>
      <c r="AQ213" s="304"/>
      <c r="AR213" s="304"/>
      <c r="AS213" s="304"/>
      <c r="AT213" s="304"/>
      <c r="AU213" s="304"/>
      <c r="AV213" s="307"/>
    </row>
    <row r="214" spans="1:48" s="325" customFormat="1">
      <c r="A214" s="293"/>
      <c r="B214" s="294"/>
      <c r="C214" s="295"/>
      <c r="D214" s="296" t="s">
        <v>120</v>
      </c>
      <c r="E214" s="297"/>
      <c r="F214" s="298"/>
      <c r="G214" s="299"/>
      <c r="H214" s="299"/>
      <c r="I214" s="300"/>
      <c r="J214" s="301">
        <v>1</v>
      </c>
      <c r="K214" s="299"/>
      <c r="L214" s="302">
        <v>27.37</v>
      </c>
      <c r="M214" s="302">
        <v>0</v>
      </c>
      <c r="N214" s="302">
        <v>0</v>
      </c>
      <c r="O214" s="301">
        <v>0</v>
      </c>
      <c r="P214" s="329">
        <v>0</v>
      </c>
      <c r="Q214" s="303">
        <v>0</v>
      </c>
      <c r="R214" s="301">
        <v>0</v>
      </c>
      <c r="S214" s="301">
        <v>1</v>
      </c>
      <c r="T214" s="304"/>
      <c r="U214" s="304"/>
      <c r="V214" s="304"/>
      <c r="W214" s="304"/>
      <c r="X214" s="306"/>
      <c r="Y214" s="304"/>
      <c r="Z214" s="304"/>
      <c r="AA214" s="304"/>
      <c r="AB214" s="306"/>
      <c r="AC214" s="304"/>
      <c r="AD214" s="304"/>
      <c r="AE214" s="304"/>
      <c r="AF214" s="306"/>
      <c r="AG214" s="304"/>
      <c r="AH214" s="304"/>
      <c r="AI214" s="304"/>
      <c r="AJ214" s="304"/>
      <c r="AK214" s="304"/>
      <c r="AL214" s="304"/>
      <c r="AM214" s="304"/>
      <c r="AN214" s="352"/>
      <c r="AO214" s="304"/>
      <c r="AP214" s="304"/>
      <c r="AQ214" s="304"/>
      <c r="AR214" s="304"/>
      <c r="AS214" s="304"/>
      <c r="AT214" s="304"/>
      <c r="AU214" s="304"/>
      <c r="AV214" s="307"/>
    </row>
    <row r="215" spans="1:48" s="325" customFormat="1">
      <c r="A215" s="293"/>
      <c r="B215" s="294"/>
      <c r="C215" s="295"/>
      <c r="D215" s="296" t="s">
        <v>121</v>
      </c>
      <c r="E215" s="297"/>
      <c r="F215" s="298"/>
      <c r="G215" s="299"/>
      <c r="H215" s="299"/>
      <c r="I215" s="300"/>
      <c r="J215" s="301">
        <v>3</v>
      </c>
      <c r="K215" s="299">
        <v>0.74</v>
      </c>
      <c r="L215" s="302"/>
      <c r="M215" s="302">
        <v>0</v>
      </c>
      <c r="N215" s="302">
        <v>0</v>
      </c>
      <c r="O215" s="301">
        <v>0</v>
      </c>
      <c r="P215" s="329">
        <v>0</v>
      </c>
      <c r="Q215" s="303">
        <v>0</v>
      </c>
      <c r="R215" s="301">
        <v>0</v>
      </c>
      <c r="S215" s="301">
        <v>1</v>
      </c>
      <c r="T215" s="304"/>
      <c r="U215" s="304"/>
      <c r="V215" s="304"/>
      <c r="W215" s="304"/>
      <c r="X215" s="306"/>
      <c r="Y215" s="304"/>
      <c r="Z215" s="304"/>
      <c r="AA215" s="304"/>
      <c r="AB215" s="306"/>
      <c r="AC215" s="304"/>
      <c r="AD215" s="304"/>
      <c r="AE215" s="304"/>
      <c r="AF215" s="306"/>
      <c r="AG215" s="304"/>
      <c r="AH215" s="304"/>
      <c r="AI215" s="304"/>
      <c r="AJ215" s="304"/>
      <c r="AK215" s="304"/>
      <c r="AL215" s="304"/>
      <c r="AM215" s="304"/>
      <c r="AN215" s="352"/>
      <c r="AO215" s="304"/>
      <c r="AP215" s="304"/>
      <c r="AQ215" s="304"/>
      <c r="AR215" s="304"/>
      <c r="AS215" s="304"/>
      <c r="AT215" s="304"/>
      <c r="AU215" s="304"/>
      <c r="AV215" s="307"/>
    </row>
    <row r="216" spans="1:48" s="325" customFormat="1">
      <c r="A216" s="293"/>
      <c r="B216" s="294" t="s">
        <v>390</v>
      </c>
      <c r="C216" s="295" t="s">
        <v>391</v>
      </c>
      <c r="D216" s="296" t="s">
        <v>42</v>
      </c>
      <c r="E216" s="297" t="s">
        <v>228</v>
      </c>
      <c r="F216" s="298" t="s">
        <v>119</v>
      </c>
      <c r="G216" s="299">
        <v>8.2346180496999999</v>
      </c>
      <c r="H216" s="299">
        <v>0.41479451464900002</v>
      </c>
      <c r="I216" s="300">
        <v>7.8198235350510004</v>
      </c>
      <c r="J216" s="301">
        <v>1</v>
      </c>
      <c r="K216" s="302">
        <v>0.41</v>
      </c>
      <c r="L216" s="302">
        <v>7.82</v>
      </c>
      <c r="M216" s="302">
        <v>0</v>
      </c>
      <c r="N216" s="302">
        <v>0</v>
      </c>
      <c r="O216" s="301">
        <v>15</v>
      </c>
      <c r="P216" s="303">
        <v>0</v>
      </c>
      <c r="Q216" s="303">
        <v>0</v>
      </c>
      <c r="R216" s="301">
        <v>2</v>
      </c>
      <c r="S216" s="301">
        <v>1</v>
      </c>
      <c r="T216" s="304"/>
      <c r="U216" s="304"/>
      <c r="V216" s="304"/>
      <c r="W216" s="304"/>
      <c r="X216" s="306"/>
      <c r="Y216" s="304"/>
      <c r="Z216" s="304"/>
      <c r="AA216" s="304"/>
      <c r="AB216" s="306"/>
      <c r="AC216" s="304"/>
      <c r="AD216" s="304"/>
      <c r="AE216" s="304"/>
      <c r="AF216" s="306"/>
      <c r="AG216" s="304"/>
      <c r="AH216" s="304"/>
      <c r="AI216" s="304"/>
      <c r="AJ216" s="304"/>
      <c r="AK216" s="304"/>
      <c r="AL216" s="304"/>
      <c r="AM216" s="304"/>
      <c r="AN216" s="352"/>
      <c r="AO216" s="304"/>
      <c r="AP216" s="304"/>
      <c r="AQ216" s="304"/>
      <c r="AR216" s="304"/>
      <c r="AS216" s="304"/>
      <c r="AT216" s="304"/>
      <c r="AU216" s="304"/>
      <c r="AV216" s="307"/>
    </row>
    <row r="217" spans="1:48" s="325" customFormat="1">
      <c r="A217" s="293"/>
      <c r="B217" s="294" t="s">
        <v>392</v>
      </c>
      <c r="C217" s="295" t="s">
        <v>393</v>
      </c>
      <c r="D217" s="296" t="s">
        <v>42</v>
      </c>
      <c r="E217" s="297" t="s">
        <v>228</v>
      </c>
      <c r="F217" s="298" t="s">
        <v>119</v>
      </c>
      <c r="G217" s="299">
        <v>20.61153016291</v>
      </c>
      <c r="H217" s="299">
        <v>2.2169930333800001</v>
      </c>
      <c r="I217" s="300">
        <v>18.394537129530001</v>
      </c>
      <c r="J217" s="301">
        <v>1</v>
      </c>
      <c r="K217" s="299">
        <v>1.2949999999999999</v>
      </c>
      <c r="L217" s="302">
        <v>0</v>
      </c>
      <c r="M217" s="302">
        <v>0</v>
      </c>
      <c r="N217" s="302">
        <v>0</v>
      </c>
      <c r="O217" s="301">
        <v>15</v>
      </c>
      <c r="P217" s="329">
        <v>0</v>
      </c>
      <c r="Q217" s="303">
        <v>0</v>
      </c>
      <c r="R217" s="301">
        <v>2</v>
      </c>
      <c r="S217" s="301">
        <v>1</v>
      </c>
      <c r="T217" s="304"/>
      <c r="U217" s="304"/>
      <c r="V217" s="304"/>
      <c r="W217" s="304"/>
      <c r="X217" s="306"/>
      <c r="Y217" s="304"/>
      <c r="Z217" s="304"/>
      <c r="AA217" s="304"/>
      <c r="AB217" s="306"/>
      <c r="AC217" s="304"/>
      <c r="AD217" s="304"/>
      <c r="AE217" s="304"/>
      <c r="AF217" s="306"/>
      <c r="AG217" s="304"/>
      <c r="AH217" s="304"/>
      <c r="AI217" s="304"/>
      <c r="AJ217" s="304"/>
      <c r="AK217" s="304"/>
      <c r="AL217" s="304"/>
      <c r="AM217" s="304"/>
      <c r="AN217" s="299"/>
      <c r="AO217" s="304"/>
      <c r="AP217" s="304"/>
      <c r="AQ217" s="304"/>
      <c r="AR217" s="304"/>
      <c r="AS217" s="304"/>
      <c r="AT217" s="304"/>
      <c r="AU217" s="304"/>
      <c r="AV217" s="307"/>
    </row>
    <row r="218" spans="1:48" s="325" customFormat="1">
      <c r="A218" s="293"/>
      <c r="B218" s="294"/>
      <c r="C218" s="295"/>
      <c r="D218" s="296" t="s">
        <v>120</v>
      </c>
      <c r="E218" s="297"/>
      <c r="F218" s="298"/>
      <c r="G218" s="299"/>
      <c r="H218" s="299"/>
      <c r="I218" s="300"/>
      <c r="J218" s="301">
        <v>1</v>
      </c>
      <c r="K218" s="299">
        <v>0.26187500000000002</v>
      </c>
      <c r="L218" s="302">
        <v>0</v>
      </c>
      <c r="M218" s="302">
        <v>0</v>
      </c>
      <c r="N218" s="302">
        <v>0</v>
      </c>
      <c r="O218" s="301">
        <v>15</v>
      </c>
      <c r="P218" s="329">
        <v>0</v>
      </c>
      <c r="Q218" s="303">
        <v>0</v>
      </c>
      <c r="R218" s="301">
        <v>2</v>
      </c>
      <c r="S218" s="301">
        <v>1</v>
      </c>
      <c r="T218" s="304"/>
      <c r="U218" s="304"/>
      <c r="V218" s="304"/>
      <c r="W218" s="304"/>
      <c r="X218" s="306"/>
      <c r="Y218" s="304"/>
      <c r="Z218" s="304"/>
      <c r="AA218" s="304"/>
      <c r="AB218" s="306"/>
      <c r="AC218" s="304"/>
      <c r="AD218" s="304"/>
      <c r="AE218" s="304"/>
      <c r="AF218" s="306"/>
      <c r="AG218" s="304"/>
      <c r="AH218" s="304"/>
      <c r="AI218" s="304"/>
      <c r="AJ218" s="304"/>
      <c r="AK218" s="304"/>
      <c r="AL218" s="304"/>
      <c r="AM218" s="304"/>
      <c r="AN218" s="299"/>
      <c r="AO218" s="304"/>
      <c r="AP218" s="304"/>
      <c r="AQ218" s="304"/>
      <c r="AR218" s="304"/>
      <c r="AS218" s="304"/>
      <c r="AT218" s="304"/>
      <c r="AU218" s="304"/>
      <c r="AV218" s="307"/>
    </row>
    <row r="219" spans="1:48" s="325" customFormat="1">
      <c r="A219" s="293"/>
      <c r="B219" s="294"/>
      <c r="C219" s="295"/>
      <c r="D219" s="296" t="s">
        <v>121</v>
      </c>
      <c r="E219" s="297"/>
      <c r="F219" s="298"/>
      <c r="G219" s="299"/>
      <c r="H219" s="299"/>
      <c r="I219" s="300"/>
      <c r="J219" s="301">
        <v>1</v>
      </c>
      <c r="K219" s="299"/>
      <c r="L219" s="302">
        <v>19.05</v>
      </c>
      <c r="M219" s="302">
        <v>0</v>
      </c>
      <c r="N219" s="302">
        <v>0</v>
      </c>
      <c r="O219" s="301">
        <v>0</v>
      </c>
      <c r="P219" s="329">
        <v>0</v>
      </c>
      <c r="Q219" s="303">
        <v>0</v>
      </c>
      <c r="R219" s="301">
        <v>2</v>
      </c>
      <c r="S219" s="301">
        <v>1</v>
      </c>
      <c r="T219" s="304"/>
      <c r="U219" s="304"/>
      <c r="V219" s="304"/>
      <c r="W219" s="304"/>
      <c r="X219" s="306"/>
      <c r="Y219" s="304"/>
      <c r="Z219" s="304"/>
      <c r="AA219" s="304"/>
      <c r="AB219" s="306"/>
      <c r="AC219" s="304"/>
      <c r="AD219" s="304"/>
      <c r="AE219" s="304"/>
      <c r="AF219" s="306"/>
      <c r="AG219" s="304"/>
      <c r="AH219" s="304"/>
      <c r="AI219" s="304"/>
      <c r="AJ219" s="304"/>
      <c r="AK219" s="304"/>
      <c r="AL219" s="304"/>
      <c r="AM219" s="304"/>
      <c r="AN219" s="299"/>
      <c r="AO219" s="304"/>
      <c r="AP219" s="304"/>
      <c r="AQ219" s="304"/>
      <c r="AR219" s="304"/>
      <c r="AS219" s="304"/>
      <c r="AT219" s="304"/>
      <c r="AU219" s="304"/>
      <c r="AV219" s="307"/>
    </row>
    <row r="220" spans="1:48" s="325" customFormat="1">
      <c r="A220" s="293"/>
      <c r="B220" s="294" t="s">
        <v>394</v>
      </c>
      <c r="C220" s="295" t="s">
        <v>395</v>
      </c>
      <c r="D220" s="296" t="s">
        <v>42</v>
      </c>
      <c r="E220" s="297" t="s">
        <v>228</v>
      </c>
      <c r="F220" s="298" t="s">
        <v>119</v>
      </c>
      <c r="G220" s="299">
        <v>12.602521145639999</v>
      </c>
      <c r="H220" s="299">
        <v>2.0032771784399999</v>
      </c>
      <c r="I220" s="300">
        <v>10.5992439672</v>
      </c>
      <c r="J220" s="301">
        <v>1</v>
      </c>
      <c r="K220" s="299">
        <v>0.91843750000000002</v>
      </c>
      <c r="L220" s="302">
        <v>0</v>
      </c>
      <c r="M220" s="302">
        <v>0</v>
      </c>
      <c r="N220" s="302">
        <v>0</v>
      </c>
      <c r="O220" s="301">
        <v>15</v>
      </c>
      <c r="P220" s="303">
        <v>0</v>
      </c>
      <c r="Q220" s="303">
        <v>0</v>
      </c>
      <c r="R220" s="301">
        <v>2</v>
      </c>
      <c r="S220" s="301">
        <v>1</v>
      </c>
      <c r="T220" s="304"/>
      <c r="U220" s="304"/>
      <c r="V220" s="304"/>
      <c r="W220" s="304"/>
      <c r="X220" s="306"/>
      <c r="Y220" s="304"/>
      <c r="Z220" s="304"/>
      <c r="AA220" s="304"/>
      <c r="AB220" s="306"/>
      <c r="AC220" s="304"/>
      <c r="AD220" s="304"/>
      <c r="AE220" s="304"/>
      <c r="AF220" s="306"/>
      <c r="AG220" s="304"/>
      <c r="AH220" s="304"/>
      <c r="AI220" s="304"/>
      <c r="AJ220" s="304"/>
      <c r="AK220" s="304"/>
      <c r="AL220" s="304"/>
      <c r="AM220" s="304"/>
      <c r="AN220" s="299"/>
      <c r="AO220" s="304"/>
      <c r="AP220" s="304"/>
      <c r="AQ220" s="304"/>
      <c r="AR220" s="304"/>
      <c r="AS220" s="304"/>
      <c r="AT220" s="304"/>
      <c r="AU220" s="304"/>
      <c r="AV220" s="307"/>
    </row>
    <row r="221" spans="1:48" s="325" customFormat="1">
      <c r="A221" s="293"/>
      <c r="B221" s="294"/>
      <c r="C221" s="295"/>
      <c r="D221" s="296" t="s">
        <v>120</v>
      </c>
      <c r="E221" s="297"/>
      <c r="F221" s="298"/>
      <c r="G221" s="299"/>
      <c r="H221" s="299"/>
      <c r="I221" s="300"/>
      <c r="J221" s="301">
        <v>1</v>
      </c>
      <c r="K221" s="299">
        <v>0.28249999999999997</v>
      </c>
      <c r="L221" s="302">
        <v>0</v>
      </c>
      <c r="M221" s="302">
        <v>0</v>
      </c>
      <c r="N221" s="302">
        <v>0</v>
      </c>
      <c r="O221" s="301">
        <v>15</v>
      </c>
      <c r="P221" s="303">
        <v>0</v>
      </c>
      <c r="Q221" s="303">
        <v>0</v>
      </c>
      <c r="R221" s="301">
        <v>2</v>
      </c>
      <c r="S221" s="301">
        <v>1</v>
      </c>
      <c r="T221" s="304"/>
      <c r="U221" s="304"/>
      <c r="V221" s="304"/>
      <c r="W221" s="304"/>
      <c r="X221" s="306"/>
      <c r="Y221" s="304"/>
      <c r="Z221" s="304"/>
      <c r="AA221" s="304"/>
      <c r="AB221" s="306"/>
      <c r="AC221" s="304"/>
      <c r="AD221" s="304"/>
      <c r="AE221" s="304"/>
      <c r="AF221" s="306"/>
      <c r="AG221" s="304"/>
      <c r="AH221" s="304"/>
      <c r="AI221" s="304"/>
      <c r="AJ221" s="304"/>
      <c r="AK221" s="304"/>
      <c r="AL221" s="304"/>
      <c r="AM221" s="304"/>
      <c r="AN221" s="299"/>
      <c r="AO221" s="304"/>
      <c r="AP221" s="304"/>
      <c r="AQ221" s="304"/>
      <c r="AR221" s="304"/>
      <c r="AS221" s="304"/>
      <c r="AT221" s="304"/>
      <c r="AU221" s="304"/>
      <c r="AV221" s="307"/>
    </row>
    <row r="222" spans="1:48" s="325" customFormat="1">
      <c r="A222" s="293"/>
      <c r="B222" s="294"/>
      <c r="C222" s="295"/>
      <c r="D222" s="296" t="s">
        <v>121</v>
      </c>
      <c r="E222" s="297"/>
      <c r="F222" s="298"/>
      <c r="G222" s="299"/>
      <c r="H222" s="299"/>
      <c r="I222" s="300"/>
      <c r="J222" s="301">
        <v>1</v>
      </c>
      <c r="K222" s="299">
        <v>0.59968750000000004</v>
      </c>
      <c r="L222" s="302">
        <v>0</v>
      </c>
      <c r="M222" s="302">
        <v>0</v>
      </c>
      <c r="N222" s="302">
        <v>0</v>
      </c>
      <c r="O222" s="301">
        <v>15</v>
      </c>
      <c r="P222" s="303">
        <v>0</v>
      </c>
      <c r="Q222" s="303">
        <v>0</v>
      </c>
      <c r="R222" s="301">
        <v>2</v>
      </c>
      <c r="S222" s="301">
        <v>1</v>
      </c>
      <c r="T222" s="304"/>
      <c r="U222" s="304"/>
      <c r="V222" s="304"/>
      <c r="W222" s="304"/>
      <c r="X222" s="306"/>
      <c r="Y222" s="304"/>
      <c r="Z222" s="304"/>
      <c r="AA222" s="304"/>
      <c r="AB222" s="306"/>
      <c r="AC222" s="304"/>
      <c r="AD222" s="304"/>
      <c r="AE222" s="304"/>
      <c r="AF222" s="306"/>
      <c r="AG222" s="304"/>
      <c r="AH222" s="304"/>
      <c r="AI222" s="304"/>
      <c r="AJ222" s="304"/>
      <c r="AK222" s="304"/>
      <c r="AL222" s="304"/>
      <c r="AM222" s="304"/>
      <c r="AN222" s="299"/>
      <c r="AO222" s="304"/>
      <c r="AP222" s="304"/>
      <c r="AQ222" s="304"/>
      <c r="AR222" s="304"/>
      <c r="AS222" s="304"/>
      <c r="AT222" s="304"/>
      <c r="AU222" s="304"/>
      <c r="AV222" s="307"/>
    </row>
    <row r="223" spans="1:48" s="325" customFormat="1">
      <c r="A223" s="293"/>
      <c r="B223" s="294"/>
      <c r="C223" s="295"/>
      <c r="D223" s="296" t="s">
        <v>124</v>
      </c>
      <c r="E223" s="297"/>
      <c r="F223" s="298"/>
      <c r="G223" s="299"/>
      <c r="H223" s="299"/>
      <c r="I223" s="300"/>
      <c r="J223" s="301">
        <v>1</v>
      </c>
      <c r="K223" s="299"/>
      <c r="L223" s="302">
        <v>10.8</v>
      </c>
      <c r="M223" s="302">
        <v>0</v>
      </c>
      <c r="N223" s="302">
        <v>0</v>
      </c>
      <c r="O223" s="301">
        <v>0</v>
      </c>
      <c r="P223" s="303">
        <v>0</v>
      </c>
      <c r="Q223" s="303">
        <v>0</v>
      </c>
      <c r="R223" s="301">
        <v>2</v>
      </c>
      <c r="S223" s="301">
        <v>1</v>
      </c>
      <c r="T223" s="304"/>
      <c r="U223" s="304"/>
      <c r="V223" s="304"/>
      <c r="W223" s="304"/>
      <c r="X223" s="306"/>
      <c r="Y223" s="304"/>
      <c r="Z223" s="304"/>
      <c r="AA223" s="304"/>
      <c r="AB223" s="306"/>
      <c r="AC223" s="304"/>
      <c r="AD223" s="304"/>
      <c r="AE223" s="304"/>
      <c r="AF223" s="306"/>
      <c r="AG223" s="304"/>
      <c r="AH223" s="304"/>
      <c r="AI223" s="304"/>
      <c r="AJ223" s="304"/>
      <c r="AK223" s="304"/>
      <c r="AL223" s="304"/>
      <c r="AM223" s="304"/>
      <c r="AN223" s="299"/>
      <c r="AO223" s="304"/>
      <c r="AP223" s="304"/>
      <c r="AQ223" s="304"/>
      <c r="AR223" s="304"/>
      <c r="AS223" s="304"/>
      <c r="AT223" s="304"/>
      <c r="AU223" s="304"/>
      <c r="AV223" s="307"/>
    </row>
    <row r="224" spans="1:48" s="325" customFormat="1">
      <c r="A224" s="293"/>
      <c r="B224" s="294" t="s">
        <v>396</v>
      </c>
      <c r="C224" s="295" t="s">
        <v>397</v>
      </c>
      <c r="D224" s="296" t="s">
        <v>42</v>
      </c>
      <c r="E224" s="297" t="s">
        <v>228</v>
      </c>
      <c r="F224" s="298" t="s">
        <v>119</v>
      </c>
      <c r="G224" s="299">
        <v>51.648398159435899</v>
      </c>
      <c r="H224" s="299">
        <v>22.5489007131</v>
      </c>
      <c r="I224" s="300">
        <v>29.099497446335903</v>
      </c>
      <c r="J224" s="301">
        <v>1</v>
      </c>
      <c r="K224" s="299"/>
      <c r="L224" s="302">
        <v>50.95</v>
      </c>
      <c r="M224" s="302">
        <v>0</v>
      </c>
      <c r="N224" s="302">
        <v>0</v>
      </c>
      <c r="O224" s="301">
        <v>0</v>
      </c>
      <c r="P224" s="303">
        <v>0</v>
      </c>
      <c r="Q224" s="303">
        <v>0</v>
      </c>
      <c r="R224" s="301">
        <v>2</v>
      </c>
      <c r="S224" s="301">
        <v>1</v>
      </c>
      <c r="T224" s="304"/>
      <c r="U224" s="304"/>
      <c r="V224" s="304"/>
      <c r="W224" s="304"/>
      <c r="X224" s="306"/>
      <c r="Y224" s="304"/>
      <c r="Z224" s="304"/>
      <c r="AA224" s="304"/>
      <c r="AB224" s="306"/>
      <c r="AC224" s="304"/>
      <c r="AD224" s="304"/>
      <c r="AE224" s="304"/>
      <c r="AF224" s="306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4"/>
      <c r="AT224" s="304"/>
      <c r="AU224" s="304"/>
      <c r="AV224" s="307"/>
    </row>
    <row r="225" spans="1:48" s="325" customFormat="1">
      <c r="A225" s="293"/>
      <c r="B225" s="294"/>
      <c r="C225" s="295"/>
      <c r="D225" s="296" t="s">
        <v>120</v>
      </c>
      <c r="E225" s="297"/>
      <c r="F225" s="298"/>
      <c r="G225" s="299"/>
      <c r="H225" s="299"/>
      <c r="I225" s="300"/>
      <c r="J225" s="301">
        <v>3</v>
      </c>
      <c r="K225" s="299">
        <v>0.46625</v>
      </c>
      <c r="L225" s="302"/>
      <c r="M225" s="302">
        <v>0</v>
      </c>
      <c r="N225" s="302">
        <v>0</v>
      </c>
      <c r="O225" s="301">
        <v>0</v>
      </c>
      <c r="P225" s="303">
        <v>0</v>
      </c>
      <c r="Q225" s="303">
        <v>0</v>
      </c>
      <c r="R225" s="301">
        <v>2</v>
      </c>
      <c r="S225" s="301">
        <v>1</v>
      </c>
      <c r="T225" s="304"/>
      <c r="U225" s="304"/>
      <c r="V225" s="304"/>
      <c r="W225" s="304"/>
      <c r="X225" s="306"/>
      <c r="Y225" s="304"/>
      <c r="Z225" s="304"/>
      <c r="AA225" s="304"/>
      <c r="AB225" s="306"/>
      <c r="AC225" s="304"/>
      <c r="AD225" s="304"/>
      <c r="AE225" s="304"/>
      <c r="AF225" s="306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4"/>
      <c r="AT225" s="304"/>
      <c r="AU225" s="304"/>
      <c r="AV225" s="307"/>
    </row>
    <row r="226" spans="1:48" s="325" customFormat="1">
      <c r="A226" s="293"/>
      <c r="B226" s="294"/>
      <c r="C226" s="295"/>
      <c r="D226" s="296" t="s">
        <v>121</v>
      </c>
      <c r="E226" s="297"/>
      <c r="F226" s="298"/>
      <c r="G226" s="299"/>
      <c r="H226" s="299"/>
      <c r="I226" s="300"/>
      <c r="J226" s="301">
        <v>3</v>
      </c>
      <c r="K226" s="299">
        <v>0.234375</v>
      </c>
      <c r="L226" s="302"/>
      <c r="M226" s="302">
        <v>0</v>
      </c>
      <c r="N226" s="302">
        <v>0</v>
      </c>
      <c r="O226" s="301">
        <v>0</v>
      </c>
      <c r="P226" s="303">
        <v>0</v>
      </c>
      <c r="Q226" s="303">
        <v>0</v>
      </c>
      <c r="R226" s="301">
        <v>2</v>
      </c>
      <c r="S226" s="301">
        <v>1</v>
      </c>
      <c r="T226" s="304"/>
      <c r="U226" s="304"/>
      <c r="V226" s="304"/>
      <c r="W226" s="304"/>
      <c r="X226" s="306"/>
      <c r="Y226" s="304"/>
      <c r="Z226" s="304"/>
      <c r="AA226" s="304"/>
      <c r="AB226" s="306"/>
      <c r="AC226" s="304"/>
      <c r="AD226" s="304"/>
      <c r="AE226" s="304"/>
      <c r="AF226" s="306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4"/>
      <c r="AT226" s="304"/>
      <c r="AU226" s="304"/>
      <c r="AV226" s="307"/>
    </row>
    <row r="227" spans="1:48" s="325" customFormat="1">
      <c r="A227" s="293"/>
      <c r="B227" s="294" t="s">
        <v>398</v>
      </c>
      <c r="C227" s="295" t="s">
        <v>399</v>
      </c>
      <c r="D227" s="296" t="s">
        <v>42</v>
      </c>
      <c r="E227" s="297" t="s">
        <v>228</v>
      </c>
      <c r="F227" s="298" t="s">
        <v>119</v>
      </c>
      <c r="G227" s="299">
        <v>11.671367170527001</v>
      </c>
      <c r="H227" s="299">
        <v>0.71489318888099995</v>
      </c>
      <c r="I227" s="300">
        <v>10.956473981646001</v>
      </c>
      <c r="J227" s="301">
        <v>1</v>
      </c>
      <c r="K227" s="299">
        <v>0.44437500000000002</v>
      </c>
      <c r="L227" s="302"/>
      <c r="M227" s="302">
        <v>0</v>
      </c>
      <c r="N227" s="302">
        <v>0</v>
      </c>
      <c r="O227" s="301">
        <v>20</v>
      </c>
      <c r="P227" s="303">
        <v>0</v>
      </c>
      <c r="Q227" s="303">
        <v>0</v>
      </c>
      <c r="R227" s="301">
        <v>2</v>
      </c>
      <c r="S227" s="301">
        <v>1</v>
      </c>
      <c r="T227" s="304"/>
      <c r="U227" s="304"/>
      <c r="V227" s="304"/>
      <c r="W227" s="304"/>
      <c r="X227" s="306"/>
      <c r="Y227" s="304"/>
      <c r="Z227" s="304"/>
      <c r="AA227" s="304"/>
      <c r="AB227" s="306"/>
      <c r="AC227" s="304"/>
      <c r="AD227" s="304"/>
      <c r="AE227" s="304"/>
      <c r="AF227" s="306"/>
      <c r="AG227" s="304"/>
      <c r="AH227" s="304"/>
      <c r="AI227" s="304"/>
      <c r="AJ227" s="304"/>
      <c r="AK227" s="304"/>
      <c r="AL227" s="304"/>
      <c r="AM227" s="304"/>
      <c r="AN227" s="352"/>
      <c r="AO227" s="304"/>
      <c r="AP227" s="304"/>
      <c r="AQ227" s="304"/>
      <c r="AR227" s="304"/>
      <c r="AS227" s="304"/>
      <c r="AT227" s="304"/>
      <c r="AU227" s="304"/>
      <c r="AV227" s="307"/>
    </row>
    <row r="228" spans="1:48" s="325" customFormat="1">
      <c r="A228" s="293"/>
      <c r="B228" s="294"/>
      <c r="C228" s="295"/>
      <c r="D228" s="296" t="s">
        <v>120</v>
      </c>
      <c r="E228" s="297"/>
      <c r="F228" s="298"/>
      <c r="G228" s="299"/>
      <c r="H228" s="299"/>
      <c r="I228" s="300"/>
      <c r="J228" s="301">
        <v>1</v>
      </c>
      <c r="K228" s="299">
        <v>0.34156249999999999</v>
      </c>
      <c r="L228" s="302"/>
      <c r="M228" s="302">
        <v>0</v>
      </c>
      <c r="N228" s="302">
        <v>0</v>
      </c>
      <c r="O228" s="301">
        <v>20</v>
      </c>
      <c r="P228" s="303">
        <v>0</v>
      </c>
      <c r="Q228" s="303">
        <v>0</v>
      </c>
      <c r="R228" s="301">
        <v>2</v>
      </c>
      <c r="S228" s="301">
        <v>1</v>
      </c>
      <c r="T228" s="304"/>
      <c r="U228" s="304"/>
      <c r="V228" s="304"/>
      <c r="W228" s="304"/>
      <c r="X228" s="306"/>
      <c r="Y228" s="304"/>
      <c r="Z228" s="304"/>
      <c r="AA228" s="304"/>
      <c r="AB228" s="306"/>
      <c r="AC228" s="304"/>
      <c r="AD228" s="304"/>
      <c r="AE228" s="304"/>
      <c r="AF228" s="306"/>
      <c r="AG228" s="304"/>
      <c r="AH228" s="304"/>
      <c r="AI228" s="304"/>
      <c r="AJ228" s="304"/>
      <c r="AK228" s="304"/>
      <c r="AL228" s="304"/>
      <c r="AM228" s="304"/>
      <c r="AN228" s="352"/>
      <c r="AO228" s="304"/>
      <c r="AP228" s="304"/>
      <c r="AQ228" s="304"/>
      <c r="AR228" s="304"/>
      <c r="AS228" s="304"/>
      <c r="AT228" s="304"/>
      <c r="AU228" s="304"/>
      <c r="AV228" s="307"/>
    </row>
    <row r="229" spans="1:48" s="325" customFormat="1">
      <c r="A229" s="293"/>
      <c r="B229" s="294"/>
      <c r="C229" s="295"/>
      <c r="D229" s="296" t="s">
        <v>121</v>
      </c>
      <c r="E229" s="297"/>
      <c r="F229" s="298"/>
      <c r="G229" s="299"/>
      <c r="H229" s="299"/>
      <c r="I229" s="300"/>
      <c r="J229" s="301">
        <v>1</v>
      </c>
      <c r="K229" s="299"/>
      <c r="L229" s="302">
        <v>10.956473981646001</v>
      </c>
      <c r="M229" s="302">
        <v>0</v>
      </c>
      <c r="N229" s="302">
        <v>0</v>
      </c>
      <c r="O229" s="301">
        <v>0</v>
      </c>
      <c r="P229" s="303">
        <v>0</v>
      </c>
      <c r="Q229" s="303">
        <v>0</v>
      </c>
      <c r="R229" s="301">
        <v>2</v>
      </c>
      <c r="S229" s="301">
        <v>1</v>
      </c>
      <c r="T229" s="304"/>
      <c r="U229" s="304"/>
      <c r="V229" s="304"/>
      <c r="W229" s="304"/>
      <c r="X229" s="306"/>
      <c r="Y229" s="304"/>
      <c r="Z229" s="304"/>
      <c r="AA229" s="304"/>
      <c r="AB229" s="306"/>
      <c r="AC229" s="304"/>
      <c r="AD229" s="304"/>
      <c r="AE229" s="304"/>
      <c r="AF229" s="306"/>
      <c r="AG229" s="304"/>
      <c r="AH229" s="304"/>
      <c r="AI229" s="304"/>
      <c r="AJ229" s="304"/>
      <c r="AK229" s="304"/>
      <c r="AL229" s="304"/>
      <c r="AM229" s="304"/>
      <c r="AN229" s="352"/>
      <c r="AO229" s="304"/>
      <c r="AP229" s="304"/>
      <c r="AQ229" s="304"/>
      <c r="AR229" s="304"/>
      <c r="AS229" s="304"/>
      <c r="AT229" s="304"/>
      <c r="AU229" s="304"/>
      <c r="AV229" s="307"/>
    </row>
    <row r="230" spans="1:48" s="325" customFormat="1">
      <c r="A230" s="293"/>
      <c r="B230" s="294" t="s">
        <v>400</v>
      </c>
      <c r="C230" s="295" t="s">
        <v>401</v>
      </c>
      <c r="D230" s="296" t="s">
        <v>42</v>
      </c>
      <c r="E230" s="297" t="s">
        <v>228</v>
      </c>
      <c r="F230" s="298" t="s">
        <v>119</v>
      </c>
      <c r="G230" s="299">
        <v>7.9383374103479998</v>
      </c>
      <c r="H230" s="299">
        <v>0.22708842943400001</v>
      </c>
      <c r="I230" s="300">
        <v>7.7112489809140001</v>
      </c>
      <c r="J230" s="301">
        <v>1</v>
      </c>
      <c r="K230" s="302">
        <v>0.23</v>
      </c>
      <c r="L230" s="302">
        <v>7.71</v>
      </c>
      <c r="M230" s="302">
        <v>0</v>
      </c>
      <c r="N230" s="302">
        <v>0</v>
      </c>
      <c r="O230" s="301">
        <v>15</v>
      </c>
      <c r="P230" s="303">
        <v>0</v>
      </c>
      <c r="Q230" s="303">
        <v>0</v>
      </c>
      <c r="R230" s="301">
        <v>2</v>
      </c>
      <c r="S230" s="301">
        <v>1</v>
      </c>
      <c r="T230" s="304"/>
      <c r="U230" s="304"/>
      <c r="V230" s="304"/>
      <c r="W230" s="304"/>
      <c r="X230" s="306"/>
      <c r="Y230" s="304"/>
      <c r="Z230" s="304"/>
      <c r="AA230" s="304"/>
      <c r="AB230" s="306"/>
      <c r="AC230" s="304"/>
      <c r="AD230" s="304"/>
      <c r="AE230" s="304"/>
      <c r="AF230" s="306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4"/>
      <c r="AT230" s="304"/>
      <c r="AU230" s="304"/>
      <c r="AV230" s="307"/>
    </row>
    <row r="231" spans="1:48" s="325" customFormat="1">
      <c r="A231" s="293"/>
      <c r="B231" s="294" t="s">
        <v>402</v>
      </c>
      <c r="C231" s="295" t="s">
        <v>403</v>
      </c>
      <c r="D231" s="296" t="s">
        <v>42</v>
      </c>
      <c r="E231" s="297" t="s">
        <v>228</v>
      </c>
      <c r="F231" s="298" t="s">
        <v>119</v>
      </c>
      <c r="G231" s="299">
        <v>40.176930485309995</v>
      </c>
      <c r="H231" s="299">
        <v>22.5533955595</v>
      </c>
      <c r="I231" s="300">
        <v>17.623534925809999</v>
      </c>
      <c r="J231" s="301">
        <v>1</v>
      </c>
      <c r="K231" s="299">
        <v>12.366250000000001</v>
      </c>
      <c r="L231" s="302"/>
      <c r="M231" s="302">
        <v>0</v>
      </c>
      <c r="N231" s="302">
        <v>0</v>
      </c>
      <c r="O231" s="301">
        <v>20</v>
      </c>
      <c r="P231" s="303">
        <v>0</v>
      </c>
      <c r="Q231" s="303">
        <v>0</v>
      </c>
      <c r="R231" s="301">
        <v>2</v>
      </c>
      <c r="S231" s="301">
        <v>1</v>
      </c>
      <c r="T231" s="304"/>
      <c r="U231" s="304"/>
      <c r="V231" s="304"/>
      <c r="W231" s="304"/>
      <c r="X231" s="306"/>
      <c r="Y231" s="304"/>
      <c r="Z231" s="304"/>
      <c r="AA231" s="304"/>
      <c r="AB231" s="306"/>
      <c r="AC231" s="304"/>
      <c r="AD231" s="304"/>
      <c r="AE231" s="304"/>
      <c r="AF231" s="306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4"/>
      <c r="AT231" s="304"/>
      <c r="AU231" s="304"/>
      <c r="AV231" s="307"/>
    </row>
    <row r="232" spans="1:48" s="325" customFormat="1">
      <c r="A232" s="293"/>
      <c r="B232" s="294"/>
      <c r="C232" s="295"/>
      <c r="D232" s="296" t="s">
        <v>120</v>
      </c>
      <c r="E232" s="297"/>
      <c r="F232" s="298"/>
      <c r="G232" s="299"/>
      <c r="H232" s="299"/>
      <c r="I232" s="300"/>
      <c r="J232" s="301">
        <v>1</v>
      </c>
      <c r="K232" s="299"/>
      <c r="L232" s="302">
        <v>27.81</v>
      </c>
      <c r="M232" s="302">
        <v>0</v>
      </c>
      <c r="N232" s="302">
        <v>0</v>
      </c>
      <c r="O232" s="301">
        <v>0</v>
      </c>
      <c r="P232" s="303">
        <v>0</v>
      </c>
      <c r="Q232" s="303">
        <v>0</v>
      </c>
      <c r="R232" s="301">
        <v>2</v>
      </c>
      <c r="S232" s="301">
        <v>1</v>
      </c>
      <c r="T232" s="304"/>
      <c r="U232" s="304"/>
      <c r="V232" s="304"/>
      <c r="W232" s="304"/>
      <c r="X232" s="306"/>
      <c r="Y232" s="304"/>
      <c r="Z232" s="304"/>
      <c r="AA232" s="304"/>
      <c r="AB232" s="306"/>
      <c r="AC232" s="304"/>
      <c r="AD232" s="304"/>
      <c r="AE232" s="304"/>
      <c r="AF232" s="306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4"/>
      <c r="AT232" s="304"/>
      <c r="AU232" s="304"/>
      <c r="AV232" s="307"/>
    </row>
    <row r="233" spans="1:48" s="325" customFormat="1">
      <c r="A233" s="293"/>
      <c r="B233" s="294" t="s">
        <v>404</v>
      </c>
      <c r="C233" s="295" t="s">
        <v>405</v>
      </c>
      <c r="D233" s="296" t="s">
        <v>42</v>
      </c>
      <c r="E233" s="297" t="s">
        <v>228</v>
      </c>
      <c r="F233" s="298" t="s">
        <v>119</v>
      </c>
      <c r="G233" s="299">
        <v>44.447168486324699</v>
      </c>
      <c r="H233" s="299">
        <v>3.1522846976699999</v>
      </c>
      <c r="I233" s="300">
        <v>41.294883788654701</v>
      </c>
      <c r="J233" s="301">
        <v>1</v>
      </c>
      <c r="K233" s="299">
        <v>1.0787500000000001</v>
      </c>
      <c r="L233" s="300"/>
      <c r="M233" s="302">
        <v>0</v>
      </c>
      <c r="N233" s="302">
        <v>0</v>
      </c>
      <c r="O233" s="301">
        <v>20</v>
      </c>
      <c r="P233" s="303">
        <v>0</v>
      </c>
      <c r="Q233" s="303">
        <v>0</v>
      </c>
      <c r="R233" s="301">
        <v>0</v>
      </c>
      <c r="S233" s="301">
        <v>1</v>
      </c>
      <c r="T233" s="304"/>
      <c r="U233" s="304"/>
      <c r="V233" s="304"/>
      <c r="W233" s="304"/>
      <c r="X233" s="306"/>
      <c r="Y233" s="304"/>
      <c r="Z233" s="304"/>
      <c r="AA233" s="304"/>
      <c r="AB233" s="306"/>
      <c r="AC233" s="304"/>
      <c r="AD233" s="304"/>
      <c r="AE233" s="304"/>
      <c r="AF233" s="306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4"/>
      <c r="AT233" s="304"/>
      <c r="AU233" s="304"/>
      <c r="AV233" s="307"/>
    </row>
    <row r="234" spans="1:48" s="325" customFormat="1">
      <c r="A234" s="293"/>
      <c r="B234" s="294"/>
      <c r="C234" s="295"/>
      <c r="D234" s="296" t="s">
        <v>120</v>
      </c>
      <c r="E234" s="297"/>
      <c r="F234" s="298"/>
      <c r="G234" s="299"/>
      <c r="H234" s="299"/>
      <c r="I234" s="300"/>
      <c r="J234" s="301">
        <v>1</v>
      </c>
      <c r="K234" s="299"/>
      <c r="L234" s="300">
        <v>43.37</v>
      </c>
      <c r="M234" s="302">
        <v>0</v>
      </c>
      <c r="N234" s="302">
        <v>0</v>
      </c>
      <c r="O234" s="301">
        <v>0</v>
      </c>
      <c r="P234" s="303">
        <v>0</v>
      </c>
      <c r="Q234" s="303">
        <v>0</v>
      </c>
      <c r="R234" s="301">
        <v>0</v>
      </c>
      <c r="S234" s="301">
        <v>1</v>
      </c>
      <c r="T234" s="304"/>
      <c r="U234" s="304"/>
      <c r="V234" s="304"/>
      <c r="W234" s="304"/>
      <c r="X234" s="306"/>
      <c r="Y234" s="304"/>
      <c r="Z234" s="304"/>
      <c r="AA234" s="304"/>
      <c r="AB234" s="306"/>
      <c r="AC234" s="304"/>
      <c r="AD234" s="304"/>
      <c r="AE234" s="304"/>
      <c r="AF234" s="306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4"/>
      <c r="AT234" s="304"/>
      <c r="AU234" s="304"/>
      <c r="AV234" s="307"/>
    </row>
    <row r="235" spans="1:48" s="325" customFormat="1">
      <c r="A235" s="293"/>
      <c r="B235" s="294" t="s">
        <v>406</v>
      </c>
      <c r="C235" s="295" t="s">
        <v>407</v>
      </c>
      <c r="D235" s="296" t="s">
        <v>42</v>
      </c>
      <c r="E235" s="297" t="s">
        <v>228</v>
      </c>
      <c r="F235" s="298" t="s">
        <v>119</v>
      </c>
      <c r="G235" s="299">
        <v>9.2745935454499993</v>
      </c>
      <c r="H235" s="299">
        <v>1.60526060178</v>
      </c>
      <c r="I235" s="300">
        <v>7.6693329436699997</v>
      </c>
      <c r="J235" s="301">
        <v>1</v>
      </c>
      <c r="K235" s="302">
        <v>1.61</v>
      </c>
      <c r="L235" s="302">
        <v>7.67</v>
      </c>
      <c r="M235" s="302">
        <v>0</v>
      </c>
      <c r="N235" s="302">
        <v>0</v>
      </c>
      <c r="O235" s="301">
        <v>18</v>
      </c>
      <c r="P235" s="303">
        <v>0</v>
      </c>
      <c r="Q235" s="303">
        <v>0</v>
      </c>
      <c r="R235" s="301">
        <v>2</v>
      </c>
      <c r="S235" s="301">
        <v>1</v>
      </c>
      <c r="T235" s="304"/>
      <c r="U235" s="304"/>
      <c r="V235" s="304"/>
      <c r="W235" s="304"/>
      <c r="X235" s="306"/>
      <c r="Y235" s="304"/>
      <c r="Z235" s="304"/>
      <c r="AA235" s="304"/>
      <c r="AB235" s="306"/>
      <c r="AC235" s="304"/>
      <c r="AD235" s="304"/>
      <c r="AE235" s="304"/>
      <c r="AF235" s="306"/>
      <c r="AG235" s="304"/>
      <c r="AH235" s="304"/>
      <c r="AI235" s="304"/>
      <c r="AJ235" s="304"/>
      <c r="AK235" s="304"/>
      <c r="AL235" s="304"/>
      <c r="AM235" s="304"/>
      <c r="AN235" s="352"/>
      <c r="AO235" s="304"/>
      <c r="AP235" s="304"/>
      <c r="AQ235" s="304"/>
      <c r="AR235" s="304"/>
      <c r="AS235" s="304"/>
      <c r="AT235" s="304"/>
      <c r="AU235" s="304"/>
      <c r="AV235" s="307"/>
    </row>
    <row r="236" spans="1:48" s="325" customFormat="1">
      <c r="A236" s="293"/>
      <c r="B236" s="294" t="s">
        <v>408</v>
      </c>
      <c r="C236" s="295" t="s">
        <v>409</v>
      </c>
      <c r="D236" s="296" t="s">
        <v>42</v>
      </c>
      <c r="E236" s="297" t="s">
        <v>228</v>
      </c>
      <c r="F236" s="298" t="s">
        <v>119</v>
      </c>
      <c r="G236" s="299">
        <v>120.434693785261</v>
      </c>
      <c r="H236" s="299">
        <v>24.999154170699999</v>
      </c>
      <c r="I236" s="300">
        <v>95.435539614561009</v>
      </c>
      <c r="J236" s="301">
        <v>1</v>
      </c>
      <c r="K236" s="299">
        <v>24.999154170699999</v>
      </c>
      <c r="L236" s="302"/>
      <c r="M236" s="302">
        <v>0</v>
      </c>
      <c r="N236" s="302">
        <v>0</v>
      </c>
      <c r="O236" s="301">
        <v>18</v>
      </c>
      <c r="P236" s="303">
        <v>0</v>
      </c>
      <c r="Q236" s="303">
        <v>0</v>
      </c>
      <c r="R236" s="301">
        <v>2</v>
      </c>
      <c r="S236" s="301">
        <v>1</v>
      </c>
      <c r="T236" s="304"/>
      <c r="U236" s="304"/>
      <c r="V236" s="304"/>
      <c r="W236" s="304"/>
      <c r="X236" s="306"/>
      <c r="Y236" s="304"/>
      <c r="Z236" s="304"/>
      <c r="AA236" s="304"/>
      <c r="AB236" s="306"/>
      <c r="AC236" s="304"/>
      <c r="AD236" s="304"/>
      <c r="AE236" s="304"/>
      <c r="AF236" s="306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4"/>
      <c r="AU236" s="304"/>
      <c r="AV236" s="307"/>
    </row>
    <row r="237" spans="1:48" s="325" customFormat="1">
      <c r="A237" s="293"/>
      <c r="B237" s="294"/>
      <c r="C237" s="295"/>
      <c r="D237" s="296" t="s">
        <v>120</v>
      </c>
      <c r="E237" s="297"/>
      <c r="F237" s="298"/>
      <c r="G237" s="299"/>
      <c r="H237" s="299"/>
      <c r="I237" s="300"/>
      <c r="J237" s="301">
        <v>1</v>
      </c>
      <c r="K237" s="299"/>
      <c r="L237" s="302">
        <v>95.435539614561009</v>
      </c>
      <c r="M237" s="302">
        <v>0</v>
      </c>
      <c r="N237" s="302">
        <v>0</v>
      </c>
      <c r="O237" s="301">
        <v>0</v>
      </c>
      <c r="P237" s="303">
        <v>0</v>
      </c>
      <c r="Q237" s="303">
        <v>0</v>
      </c>
      <c r="R237" s="301">
        <v>2</v>
      </c>
      <c r="S237" s="301">
        <v>1</v>
      </c>
      <c r="T237" s="304"/>
      <c r="U237" s="304"/>
      <c r="V237" s="304"/>
      <c r="W237" s="304"/>
      <c r="X237" s="306"/>
      <c r="Y237" s="304"/>
      <c r="Z237" s="304"/>
      <c r="AA237" s="304"/>
      <c r="AB237" s="306"/>
      <c r="AC237" s="304"/>
      <c r="AD237" s="304"/>
      <c r="AE237" s="304"/>
      <c r="AF237" s="306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4"/>
      <c r="AT237" s="304"/>
      <c r="AU237" s="304"/>
      <c r="AV237" s="307"/>
    </row>
    <row r="238" spans="1:48" s="325" customFormat="1">
      <c r="A238" s="293"/>
      <c r="B238" s="294" t="s">
        <v>410</v>
      </c>
      <c r="C238" s="295" t="s">
        <v>411</v>
      </c>
      <c r="D238" s="296" t="s">
        <v>42</v>
      </c>
      <c r="E238" s="297" t="s">
        <v>228</v>
      </c>
      <c r="F238" s="298" t="s">
        <v>119</v>
      </c>
      <c r="G238" s="299">
        <v>11.693388883699999</v>
      </c>
      <c r="H238" s="299">
        <v>5.6366761431699999</v>
      </c>
      <c r="I238" s="300">
        <v>6.0567127405300001</v>
      </c>
      <c r="J238" s="301">
        <v>9</v>
      </c>
      <c r="K238" s="302">
        <v>5.64</v>
      </c>
      <c r="L238" s="302">
        <v>6.06</v>
      </c>
      <c r="M238" s="302">
        <v>0</v>
      </c>
      <c r="N238" s="302">
        <v>0</v>
      </c>
      <c r="O238" s="301">
        <v>17</v>
      </c>
      <c r="P238" s="303">
        <v>0</v>
      </c>
      <c r="Q238" s="303">
        <v>0</v>
      </c>
      <c r="R238" s="301">
        <v>2</v>
      </c>
      <c r="S238" s="301">
        <v>1</v>
      </c>
      <c r="T238" s="304"/>
      <c r="U238" s="304"/>
      <c r="V238" s="304"/>
      <c r="W238" s="304"/>
      <c r="X238" s="306"/>
      <c r="Y238" s="304"/>
      <c r="Z238" s="304"/>
      <c r="AA238" s="304"/>
      <c r="AB238" s="306"/>
      <c r="AC238" s="304"/>
      <c r="AD238" s="304"/>
      <c r="AE238" s="304"/>
      <c r="AF238" s="306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4"/>
      <c r="AT238" s="304"/>
      <c r="AU238" s="304"/>
      <c r="AV238" s="307"/>
    </row>
    <row r="239" spans="1:48" s="325" customFormat="1">
      <c r="A239" s="293"/>
      <c r="B239" s="294" t="s">
        <v>412</v>
      </c>
      <c r="C239" s="295" t="s">
        <v>413</v>
      </c>
      <c r="D239" s="296" t="s">
        <v>42</v>
      </c>
      <c r="E239" s="297" t="s">
        <v>228</v>
      </c>
      <c r="F239" s="298" t="s">
        <v>119</v>
      </c>
      <c r="G239" s="299">
        <v>15.61489061736572</v>
      </c>
      <c r="H239" s="299">
        <v>15.6115262815</v>
      </c>
      <c r="I239" s="300">
        <v>3.36433586572E-3</v>
      </c>
      <c r="J239" s="301">
        <v>1</v>
      </c>
      <c r="K239" s="299">
        <v>15.6115262815</v>
      </c>
      <c r="L239" s="299">
        <v>3.36433586572E-3</v>
      </c>
      <c r="M239" s="302">
        <v>0</v>
      </c>
      <c r="N239" s="302">
        <v>0</v>
      </c>
      <c r="O239" s="301">
        <v>25</v>
      </c>
      <c r="P239" s="303">
        <v>0</v>
      </c>
      <c r="Q239" s="303">
        <v>0</v>
      </c>
      <c r="R239" s="301">
        <v>2</v>
      </c>
      <c r="S239" s="301">
        <v>1</v>
      </c>
      <c r="T239" s="304"/>
      <c r="U239" s="304"/>
      <c r="V239" s="304"/>
      <c r="W239" s="304"/>
      <c r="X239" s="306"/>
      <c r="Y239" s="304"/>
      <c r="Z239" s="304"/>
      <c r="AA239" s="304"/>
      <c r="AB239" s="306"/>
      <c r="AC239" s="304"/>
      <c r="AD239" s="304"/>
      <c r="AE239" s="304"/>
      <c r="AF239" s="306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4"/>
      <c r="AT239" s="304"/>
      <c r="AU239" s="304"/>
      <c r="AV239" s="307"/>
    </row>
    <row r="240" spans="1:48" s="325" customFormat="1">
      <c r="A240" s="293"/>
      <c r="B240" s="294" t="s">
        <v>414</v>
      </c>
      <c r="C240" s="295" t="s">
        <v>415</v>
      </c>
      <c r="D240" s="296" t="s">
        <v>42</v>
      </c>
      <c r="E240" s="297" t="s">
        <v>228</v>
      </c>
      <c r="F240" s="298" t="s">
        <v>119</v>
      </c>
      <c r="G240" s="299">
        <v>12.160067922751001</v>
      </c>
      <c r="H240" s="299">
        <v>5.0084975742899998</v>
      </c>
      <c r="I240" s="300">
        <v>7.151570348461</v>
      </c>
      <c r="J240" s="301">
        <v>1</v>
      </c>
      <c r="K240" s="302">
        <v>5.01</v>
      </c>
      <c r="L240" s="302">
        <v>7.15</v>
      </c>
      <c r="M240" s="302">
        <v>0</v>
      </c>
      <c r="N240" s="302">
        <v>0</v>
      </c>
      <c r="O240" s="301">
        <v>18</v>
      </c>
      <c r="P240" s="303">
        <v>0</v>
      </c>
      <c r="Q240" s="303">
        <v>0</v>
      </c>
      <c r="R240" s="301">
        <v>2</v>
      </c>
      <c r="S240" s="301">
        <v>1</v>
      </c>
      <c r="T240" s="304"/>
      <c r="U240" s="304"/>
      <c r="V240" s="304"/>
      <c r="W240" s="304"/>
      <c r="X240" s="306"/>
      <c r="Y240" s="304"/>
      <c r="Z240" s="304"/>
      <c r="AA240" s="304"/>
      <c r="AB240" s="306"/>
      <c r="AC240" s="304"/>
      <c r="AD240" s="304"/>
      <c r="AE240" s="304"/>
      <c r="AF240" s="306"/>
      <c r="AG240" s="304"/>
      <c r="AH240" s="304"/>
      <c r="AI240" s="304"/>
      <c r="AJ240" s="304"/>
      <c r="AK240" s="304"/>
      <c r="AL240" s="304"/>
      <c r="AM240" s="304"/>
      <c r="AN240" s="352"/>
      <c r="AO240" s="304"/>
      <c r="AP240" s="304"/>
      <c r="AQ240" s="304"/>
      <c r="AR240" s="304"/>
      <c r="AS240" s="304"/>
      <c r="AT240" s="304"/>
      <c r="AU240" s="304"/>
      <c r="AV240" s="307"/>
    </row>
    <row r="241" spans="1:48" s="325" customFormat="1">
      <c r="A241" s="293"/>
      <c r="B241" s="294" t="s">
        <v>416</v>
      </c>
      <c r="C241" s="295" t="s">
        <v>417</v>
      </c>
      <c r="D241" s="296" t="s">
        <v>42</v>
      </c>
      <c r="E241" s="297" t="s">
        <v>228</v>
      </c>
      <c r="F241" s="298" t="s">
        <v>119</v>
      </c>
      <c r="G241" s="299">
        <v>7.0826569424277404</v>
      </c>
      <c r="H241" s="299">
        <v>0.105430986511</v>
      </c>
      <c r="I241" s="300">
        <v>6.9772259559167402</v>
      </c>
      <c r="J241" s="301">
        <v>1</v>
      </c>
      <c r="K241" s="302">
        <v>0.11</v>
      </c>
      <c r="L241" s="302">
        <v>6.98</v>
      </c>
      <c r="M241" s="302">
        <v>0</v>
      </c>
      <c r="N241" s="302">
        <v>0</v>
      </c>
      <c r="O241" s="301">
        <v>20</v>
      </c>
      <c r="P241" s="303">
        <v>0</v>
      </c>
      <c r="Q241" s="303">
        <v>0</v>
      </c>
      <c r="R241" s="301">
        <v>2</v>
      </c>
      <c r="S241" s="301">
        <v>1</v>
      </c>
      <c r="T241" s="304"/>
      <c r="U241" s="304"/>
      <c r="V241" s="304"/>
      <c r="W241" s="304"/>
      <c r="X241" s="306"/>
      <c r="Y241" s="304"/>
      <c r="Z241" s="304"/>
      <c r="AA241" s="304"/>
      <c r="AB241" s="306"/>
      <c r="AC241" s="304"/>
      <c r="AD241" s="304"/>
      <c r="AE241" s="304"/>
      <c r="AF241" s="306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4"/>
      <c r="AT241" s="304"/>
      <c r="AU241" s="304"/>
      <c r="AV241" s="307"/>
    </row>
    <row r="242" spans="1:48" s="325" customFormat="1">
      <c r="A242" s="293"/>
      <c r="B242" s="294" t="s">
        <v>418</v>
      </c>
      <c r="C242" s="295" t="s">
        <v>419</v>
      </c>
      <c r="D242" s="296" t="s">
        <v>42</v>
      </c>
      <c r="E242" s="297" t="s">
        <v>228</v>
      </c>
      <c r="F242" s="298" t="s">
        <v>119</v>
      </c>
      <c r="G242" s="299">
        <v>69.07409549666697</v>
      </c>
      <c r="H242" s="299">
        <v>2.0671030352100002</v>
      </c>
      <c r="I242" s="300">
        <v>67.006992461456974</v>
      </c>
      <c r="J242" s="301">
        <v>1</v>
      </c>
      <c r="K242" s="299">
        <v>2.0671030352100002</v>
      </c>
      <c r="L242" s="302"/>
      <c r="M242" s="302">
        <v>0</v>
      </c>
      <c r="N242" s="302">
        <v>0</v>
      </c>
      <c r="O242" s="301">
        <v>25</v>
      </c>
      <c r="P242" s="303">
        <v>0</v>
      </c>
      <c r="Q242" s="303">
        <v>0</v>
      </c>
      <c r="R242" s="301">
        <v>0</v>
      </c>
      <c r="S242" s="301">
        <v>1</v>
      </c>
      <c r="T242" s="304"/>
      <c r="U242" s="304"/>
      <c r="V242" s="304"/>
      <c r="W242" s="304"/>
      <c r="X242" s="306"/>
      <c r="Y242" s="304"/>
      <c r="Z242" s="304"/>
      <c r="AA242" s="304"/>
      <c r="AB242" s="306"/>
      <c r="AC242" s="304"/>
      <c r="AD242" s="304"/>
      <c r="AE242" s="304"/>
      <c r="AF242" s="306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4"/>
      <c r="AT242" s="304"/>
      <c r="AU242" s="304"/>
      <c r="AV242" s="307"/>
    </row>
    <row r="243" spans="1:48" s="325" customFormat="1">
      <c r="A243" s="293"/>
      <c r="B243" s="294"/>
      <c r="C243" s="295"/>
      <c r="D243" s="296" t="s">
        <v>120</v>
      </c>
      <c r="E243" s="297"/>
      <c r="F243" s="298"/>
      <c r="G243" s="299"/>
      <c r="H243" s="299"/>
      <c r="I243" s="300"/>
      <c r="J243" s="301">
        <v>1</v>
      </c>
      <c r="K243" s="299"/>
      <c r="L243" s="302">
        <v>67.006992461456974</v>
      </c>
      <c r="M243" s="302">
        <v>0</v>
      </c>
      <c r="N243" s="302">
        <v>0</v>
      </c>
      <c r="O243" s="301">
        <v>0</v>
      </c>
      <c r="P243" s="303">
        <v>0</v>
      </c>
      <c r="Q243" s="303">
        <v>0</v>
      </c>
      <c r="R243" s="301">
        <v>0</v>
      </c>
      <c r="S243" s="301">
        <v>1</v>
      </c>
      <c r="T243" s="304"/>
      <c r="U243" s="304"/>
      <c r="V243" s="304"/>
      <c r="W243" s="304"/>
      <c r="X243" s="306"/>
      <c r="Y243" s="304"/>
      <c r="Z243" s="304"/>
      <c r="AA243" s="304"/>
      <c r="AB243" s="306"/>
      <c r="AC243" s="304"/>
      <c r="AD243" s="304"/>
      <c r="AE243" s="304"/>
      <c r="AF243" s="306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4"/>
      <c r="AT243" s="304"/>
      <c r="AU243" s="304"/>
      <c r="AV243" s="307"/>
    </row>
    <row r="244" spans="1:48" s="325" customFormat="1">
      <c r="A244" s="293"/>
      <c r="B244" s="294" t="s">
        <v>420</v>
      </c>
      <c r="C244" s="295" t="s">
        <v>421</v>
      </c>
      <c r="D244" s="296" t="s">
        <v>42</v>
      </c>
      <c r="E244" s="297" t="s">
        <v>228</v>
      </c>
      <c r="F244" s="298" t="s">
        <v>119</v>
      </c>
      <c r="G244" s="299">
        <v>5.3217325067800001</v>
      </c>
      <c r="H244" s="299">
        <v>2.0074131307699998</v>
      </c>
      <c r="I244" s="300">
        <v>3.3143193760099998</v>
      </c>
      <c r="J244" s="301">
        <v>1</v>
      </c>
      <c r="K244" s="302">
        <v>2.1</v>
      </c>
      <c r="L244" s="302">
        <v>3.31</v>
      </c>
      <c r="M244" s="302">
        <v>0</v>
      </c>
      <c r="N244" s="302">
        <v>0</v>
      </c>
      <c r="O244" s="301">
        <v>20</v>
      </c>
      <c r="P244" s="303">
        <v>0</v>
      </c>
      <c r="Q244" s="303">
        <v>0</v>
      </c>
      <c r="R244" s="301">
        <v>2</v>
      </c>
      <c r="S244" s="301">
        <v>1</v>
      </c>
      <c r="T244" s="343"/>
      <c r="U244" s="343"/>
      <c r="V244" s="343"/>
      <c r="W244" s="343"/>
      <c r="X244" s="344"/>
      <c r="Y244" s="343"/>
      <c r="Z244" s="343"/>
      <c r="AA244" s="343"/>
      <c r="AB244" s="344"/>
      <c r="AC244" s="343"/>
      <c r="AD244" s="343"/>
      <c r="AE244" s="343"/>
      <c r="AF244" s="344"/>
      <c r="AG244" s="343"/>
      <c r="AH244" s="343"/>
      <c r="AI244" s="343"/>
      <c r="AJ244" s="343"/>
      <c r="AK244" s="343"/>
      <c r="AL244" s="343"/>
      <c r="AM244" s="343"/>
      <c r="AN244" s="352"/>
      <c r="AO244" s="343"/>
      <c r="AP244" s="343"/>
      <c r="AQ244" s="343"/>
      <c r="AR244" s="343"/>
      <c r="AS244" s="343"/>
      <c r="AT244" s="343"/>
      <c r="AU244" s="345"/>
      <c r="AV244" s="307"/>
    </row>
    <row r="245" spans="1:48" s="325" customFormat="1">
      <c r="A245" s="293"/>
      <c r="B245" s="294" t="s">
        <v>422</v>
      </c>
      <c r="C245" s="295" t="s">
        <v>423</v>
      </c>
      <c r="D245" s="296" t="s">
        <v>42</v>
      </c>
      <c r="E245" s="297" t="s">
        <v>228</v>
      </c>
      <c r="F245" s="298" t="s">
        <v>119</v>
      </c>
      <c r="G245" s="299">
        <v>6.9152809930474994</v>
      </c>
      <c r="H245" s="299">
        <v>8.7042964557500005E-2</v>
      </c>
      <c r="I245" s="300">
        <v>6.8282380284899995</v>
      </c>
      <c r="J245" s="301">
        <v>1</v>
      </c>
      <c r="K245" s="302">
        <v>0.09</v>
      </c>
      <c r="L245" s="302">
        <v>6.83</v>
      </c>
      <c r="M245" s="302">
        <v>0</v>
      </c>
      <c r="N245" s="302">
        <v>0</v>
      </c>
      <c r="O245" s="301">
        <v>15</v>
      </c>
      <c r="P245" s="303">
        <v>0</v>
      </c>
      <c r="Q245" s="303">
        <v>0</v>
      </c>
      <c r="R245" s="301">
        <v>2</v>
      </c>
      <c r="S245" s="301">
        <v>1</v>
      </c>
      <c r="T245" s="304"/>
      <c r="U245" s="304"/>
      <c r="V245" s="304"/>
      <c r="W245" s="304"/>
      <c r="X245" s="306"/>
      <c r="Y245" s="304"/>
      <c r="Z245" s="304"/>
      <c r="AA245" s="304"/>
      <c r="AB245" s="306"/>
      <c r="AC245" s="304"/>
      <c r="AD245" s="304"/>
      <c r="AE245" s="304"/>
      <c r="AF245" s="306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4"/>
      <c r="AT245" s="304"/>
      <c r="AU245" s="304"/>
      <c r="AV245" s="307"/>
    </row>
    <row r="246" spans="1:48" s="325" customFormat="1">
      <c r="A246" s="293"/>
      <c r="B246" s="294" t="s">
        <v>424</v>
      </c>
      <c r="C246" s="295" t="s">
        <v>425</v>
      </c>
      <c r="D246" s="296" t="s">
        <v>42</v>
      </c>
      <c r="E246" s="297" t="s">
        <v>228</v>
      </c>
      <c r="F246" s="298" t="s">
        <v>119</v>
      </c>
      <c r="G246" s="299">
        <v>7.0112411505900001</v>
      </c>
      <c r="H246" s="299">
        <v>0.64489872910599999</v>
      </c>
      <c r="I246" s="300">
        <v>6.3663424214840001</v>
      </c>
      <c r="J246" s="301">
        <v>1</v>
      </c>
      <c r="K246" s="302">
        <v>0.64</v>
      </c>
      <c r="L246" s="302">
        <v>6.37</v>
      </c>
      <c r="M246" s="302">
        <v>0</v>
      </c>
      <c r="N246" s="302">
        <v>0</v>
      </c>
      <c r="O246" s="301">
        <v>20</v>
      </c>
      <c r="P246" s="303">
        <v>0</v>
      </c>
      <c r="Q246" s="303">
        <v>0</v>
      </c>
      <c r="R246" s="301">
        <v>2</v>
      </c>
      <c r="S246" s="301">
        <v>1</v>
      </c>
      <c r="T246" s="304"/>
      <c r="U246" s="304"/>
      <c r="V246" s="304"/>
      <c r="W246" s="304"/>
      <c r="X246" s="306"/>
      <c r="Y246" s="304"/>
      <c r="Z246" s="304"/>
      <c r="AA246" s="304"/>
      <c r="AB246" s="306"/>
      <c r="AC246" s="304"/>
      <c r="AD246" s="304"/>
      <c r="AE246" s="304"/>
      <c r="AF246" s="306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4"/>
      <c r="AT246" s="304"/>
      <c r="AU246" s="304"/>
      <c r="AV246" s="307"/>
    </row>
    <row r="247" spans="1:48" s="325" customFormat="1">
      <c r="A247" s="293"/>
      <c r="B247" s="294" t="s">
        <v>426</v>
      </c>
      <c r="C247" s="295" t="s">
        <v>427</v>
      </c>
      <c r="D247" s="296" t="s">
        <v>42</v>
      </c>
      <c r="E247" s="297" t="s">
        <v>228</v>
      </c>
      <c r="F247" s="298" t="s">
        <v>119</v>
      </c>
      <c r="G247" s="299">
        <v>12.602005331758521</v>
      </c>
      <c r="H247" s="299">
        <v>2.15438188673</v>
      </c>
      <c r="I247" s="300">
        <v>10.447623445028521</v>
      </c>
      <c r="J247" s="301">
        <v>1</v>
      </c>
      <c r="K247" s="299">
        <v>2.15438188673</v>
      </c>
      <c r="L247" s="302">
        <v>0</v>
      </c>
      <c r="M247" s="302">
        <v>0</v>
      </c>
      <c r="N247" s="302">
        <v>0</v>
      </c>
      <c r="O247" s="301">
        <v>25</v>
      </c>
      <c r="P247" s="303">
        <v>0</v>
      </c>
      <c r="Q247" s="303">
        <v>0</v>
      </c>
      <c r="R247" s="301">
        <v>2</v>
      </c>
      <c r="S247" s="301">
        <v>1</v>
      </c>
      <c r="T247" s="304"/>
      <c r="U247" s="304"/>
      <c r="V247" s="304"/>
      <c r="W247" s="304"/>
      <c r="X247" s="306"/>
      <c r="Y247" s="304"/>
      <c r="Z247" s="304"/>
      <c r="AA247" s="304"/>
      <c r="AB247" s="306"/>
      <c r="AC247" s="304"/>
      <c r="AD247" s="304"/>
      <c r="AE247" s="304"/>
      <c r="AF247" s="306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/>
      <c r="AT247" s="304"/>
      <c r="AU247" s="304"/>
      <c r="AV247" s="307"/>
    </row>
    <row r="248" spans="1:48" s="325" customFormat="1">
      <c r="A248" s="293"/>
      <c r="B248" s="294"/>
      <c r="C248" s="295"/>
      <c r="D248" s="296" t="s">
        <v>120</v>
      </c>
      <c r="E248" s="297"/>
      <c r="F248" s="298"/>
      <c r="G248" s="299"/>
      <c r="H248" s="299"/>
      <c r="I248" s="300"/>
      <c r="J248" s="301">
        <v>1</v>
      </c>
      <c r="K248" s="299"/>
      <c r="L248" s="302">
        <v>10.447623445028521</v>
      </c>
      <c r="M248" s="302">
        <v>0</v>
      </c>
      <c r="N248" s="302">
        <v>0</v>
      </c>
      <c r="O248" s="301">
        <v>0</v>
      </c>
      <c r="P248" s="303">
        <v>0</v>
      </c>
      <c r="Q248" s="303">
        <v>0</v>
      </c>
      <c r="R248" s="301">
        <v>2</v>
      </c>
      <c r="S248" s="301">
        <v>1</v>
      </c>
      <c r="T248" s="304"/>
      <c r="U248" s="304"/>
      <c r="V248" s="304"/>
      <c r="W248" s="304"/>
      <c r="X248" s="306"/>
      <c r="Y248" s="304"/>
      <c r="Z248" s="304"/>
      <c r="AA248" s="304"/>
      <c r="AB248" s="306"/>
      <c r="AC248" s="304"/>
      <c r="AD248" s="304"/>
      <c r="AE248" s="304"/>
      <c r="AF248" s="306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/>
      <c r="AT248" s="304"/>
      <c r="AU248" s="304"/>
      <c r="AV248" s="307"/>
    </row>
    <row r="249" spans="1:48" s="325" customFormat="1">
      <c r="A249" s="293"/>
      <c r="B249" s="294" t="s">
        <v>428</v>
      </c>
      <c r="C249" s="295" t="s">
        <v>429</v>
      </c>
      <c r="D249" s="296" t="s">
        <v>42</v>
      </c>
      <c r="E249" s="297" t="s">
        <v>228</v>
      </c>
      <c r="F249" s="298" t="s">
        <v>119</v>
      </c>
      <c r="G249" s="299">
        <v>15.438618238055101</v>
      </c>
      <c r="H249" s="299">
        <v>1.68710510074</v>
      </c>
      <c r="I249" s="300">
        <v>13.751513137315101</v>
      </c>
      <c r="J249" s="301">
        <v>1</v>
      </c>
      <c r="K249" s="302">
        <v>1.69</v>
      </c>
      <c r="L249" s="302">
        <v>13.75</v>
      </c>
      <c r="M249" s="302">
        <v>0</v>
      </c>
      <c r="N249" s="302">
        <v>0</v>
      </c>
      <c r="O249" s="301">
        <v>15</v>
      </c>
      <c r="P249" s="303">
        <v>0</v>
      </c>
      <c r="Q249" s="303">
        <v>0</v>
      </c>
      <c r="R249" s="301">
        <v>2</v>
      </c>
      <c r="S249" s="301">
        <v>1</v>
      </c>
      <c r="T249" s="304"/>
      <c r="U249" s="304"/>
      <c r="V249" s="304"/>
      <c r="W249" s="304"/>
      <c r="X249" s="306"/>
      <c r="Y249" s="304"/>
      <c r="Z249" s="304"/>
      <c r="AA249" s="304"/>
      <c r="AB249" s="306"/>
      <c r="AC249" s="304"/>
      <c r="AD249" s="304"/>
      <c r="AE249" s="304"/>
      <c r="AF249" s="306"/>
      <c r="AG249" s="304"/>
      <c r="AH249" s="304"/>
      <c r="AI249" s="304"/>
      <c r="AJ249" s="304"/>
      <c r="AK249" s="304"/>
      <c r="AL249" s="304"/>
      <c r="AM249" s="304"/>
      <c r="AN249" s="352"/>
      <c r="AO249" s="304"/>
      <c r="AP249" s="304"/>
      <c r="AQ249" s="304"/>
      <c r="AR249" s="304"/>
      <c r="AS249" s="304"/>
      <c r="AT249" s="304"/>
      <c r="AU249" s="304"/>
      <c r="AV249" s="307"/>
    </row>
    <row r="250" spans="1:48" s="325" customFormat="1">
      <c r="A250" s="293"/>
      <c r="B250" s="294" t="s">
        <v>430</v>
      </c>
      <c r="C250" s="295" t="s">
        <v>431</v>
      </c>
      <c r="D250" s="296" t="s">
        <v>42</v>
      </c>
      <c r="E250" s="297" t="s">
        <v>228</v>
      </c>
      <c r="F250" s="298" t="s">
        <v>119</v>
      </c>
      <c r="G250" s="299">
        <v>8.5892696221690006</v>
      </c>
      <c r="H250" s="299">
        <v>0.15934229553900001</v>
      </c>
      <c r="I250" s="300">
        <v>8.4299273266300006</v>
      </c>
      <c r="J250" s="301">
        <v>1</v>
      </c>
      <c r="K250" s="302">
        <v>0.16</v>
      </c>
      <c r="L250" s="302">
        <v>8.43</v>
      </c>
      <c r="M250" s="302">
        <v>0</v>
      </c>
      <c r="N250" s="302">
        <v>0</v>
      </c>
      <c r="O250" s="301">
        <v>20</v>
      </c>
      <c r="P250" s="303">
        <v>0</v>
      </c>
      <c r="Q250" s="303">
        <v>0</v>
      </c>
      <c r="R250" s="301">
        <v>2</v>
      </c>
      <c r="S250" s="301">
        <v>1</v>
      </c>
      <c r="T250" s="304"/>
      <c r="U250" s="304"/>
      <c r="V250" s="304"/>
      <c r="W250" s="304"/>
      <c r="X250" s="306"/>
      <c r="Y250" s="304"/>
      <c r="Z250" s="304"/>
      <c r="AA250" s="304"/>
      <c r="AB250" s="306"/>
      <c r="AC250" s="304"/>
      <c r="AD250" s="304"/>
      <c r="AE250" s="304"/>
      <c r="AF250" s="306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/>
      <c r="AT250" s="304"/>
      <c r="AU250" s="304"/>
      <c r="AV250" s="307"/>
    </row>
    <row r="251" spans="1:48" s="325" customFormat="1">
      <c r="A251" s="293"/>
      <c r="B251" s="294" t="s">
        <v>432</v>
      </c>
      <c r="C251" s="295" t="s">
        <v>433</v>
      </c>
      <c r="D251" s="296" t="s">
        <v>42</v>
      </c>
      <c r="E251" s="297" t="s">
        <v>228</v>
      </c>
      <c r="F251" s="298" t="s">
        <v>119</v>
      </c>
      <c r="G251" s="299">
        <v>8.7459394331470008</v>
      </c>
      <c r="H251" s="299">
        <v>0.48864394020700003</v>
      </c>
      <c r="I251" s="300">
        <v>8.2572954929400009</v>
      </c>
      <c r="J251" s="301">
        <v>1</v>
      </c>
      <c r="K251" s="302">
        <v>0.49</v>
      </c>
      <c r="L251" s="302">
        <v>8.26</v>
      </c>
      <c r="M251" s="302">
        <v>0</v>
      </c>
      <c r="N251" s="302">
        <v>0</v>
      </c>
      <c r="O251" s="301">
        <v>20</v>
      </c>
      <c r="P251" s="303">
        <v>0</v>
      </c>
      <c r="Q251" s="303">
        <v>0</v>
      </c>
      <c r="R251" s="301">
        <v>2</v>
      </c>
      <c r="S251" s="301">
        <v>1</v>
      </c>
      <c r="T251" s="304"/>
      <c r="U251" s="304"/>
      <c r="V251" s="304"/>
      <c r="W251" s="304"/>
      <c r="X251" s="306"/>
      <c r="Y251" s="304"/>
      <c r="Z251" s="304"/>
      <c r="AA251" s="304"/>
      <c r="AB251" s="306"/>
      <c r="AC251" s="304"/>
      <c r="AD251" s="304"/>
      <c r="AE251" s="304"/>
      <c r="AF251" s="306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7"/>
    </row>
    <row r="252" spans="1:48" s="325" customFormat="1">
      <c r="A252" s="293"/>
      <c r="B252" s="294" t="s">
        <v>434</v>
      </c>
      <c r="C252" s="295" t="s">
        <v>435</v>
      </c>
      <c r="D252" s="296" t="s">
        <v>42</v>
      </c>
      <c r="E252" s="297" t="s">
        <v>228</v>
      </c>
      <c r="F252" s="298" t="s">
        <v>119</v>
      </c>
      <c r="G252" s="299">
        <v>17.116005289081599</v>
      </c>
      <c r="H252" s="299">
        <v>0.25508064025400001</v>
      </c>
      <c r="I252" s="300">
        <v>16.860924648827599</v>
      </c>
      <c r="J252" s="301">
        <v>1</v>
      </c>
      <c r="K252" s="299">
        <v>0.25508064025400001</v>
      </c>
      <c r="L252" s="302">
        <v>0</v>
      </c>
      <c r="M252" s="302">
        <v>0</v>
      </c>
      <c r="N252" s="302">
        <v>0</v>
      </c>
      <c r="O252" s="301">
        <v>20</v>
      </c>
      <c r="P252" s="303">
        <v>0</v>
      </c>
      <c r="Q252" s="303">
        <v>0</v>
      </c>
      <c r="R252" s="301">
        <v>2</v>
      </c>
      <c r="S252" s="301">
        <v>1</v>
      </c>
      <c r="T252" s="304"/>
      <c r="U252" s="304"/>
      <c r="V252" s="304"/>
      <c r="W252" s="304"/>
      <c r="X252" s="306"/>
      <c r="Y252" s="304"/>
      <c r="Z252" s="304"/>
      <c r="AA252" s="304"/>
      <c r="AB252" s="306"/>
      <c r="AC252" s="304"/>
      <c r="AD252" s="304"/>
      <c r="AE252" s="304"/>
      <c r="AF252" s="306"/>
      <c r="AG252" s="304"/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/>
      <c r="AT252" s="304"/>
      <c r="AU252" s="304"/>
      <c r="AV252" s="307"/>
    </row>
    <row r="253" spans="1:48" s="325" customFormat="1">
      <c r="A253" s="293"/>
      <c r="B253" s="294"/>
      <c r="C253" s="295"/>
      <c r="D253" s="296" t="s">
        <v>120</v>
      </c>
      <c r="E253" s="297"/>
      <c r="F253" s="298"/>
      <c r="G253" s="299"/>
      <c r="H253" s="299"/>
      <c r="I253" s="300"/>
      <c r="J253" s="301">
        <v>1</v>
      </c>
      <c r="K253" s="299"/>
      <c r="L253" s="302">
        <v>16.860924648827599</v>
      </c>
      <c r="M253" s="302">
        <v>0</v>
      </c>
      <c r="N253" s="302">
        <v>0</v>
      </c>
      <c r="O253" s="301">
        <v>0</v>
      </c>
      <c r="P253" s="303">
        <v>0</v>
      </c>
      <c r="Q253" s="303">
        <v>0</v>
      </c>
      <c r="R253" s="301">
        <v>2</v>
      </c>
      <c r="S253" s="301">
        <v>1</v>
      </c>
      <c r="T253" s="304"/>
      <c r="U253" s="304"/>
      <c r="V253" s="304"/>
      <c r="W253" s="304"/>
      <c r="X253" s="306"/>
      <c r="Y253" s="304"/>
      <c r="Z253" s="304"/>
      <c r="AA253" s="304"/>
      <c r="AB253" s="306"/>
      <c r="AC253" s="304"/>
      <c r="AD253" s="304"/>
      <c r="AE253" s="304"/>
      <c r="AF253" s="306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7"/>
    </row>
    <row r="254" spans="1:48" s="325" customFormat="1">
      <c r="A254" s="293"/>
      <c r="B254" s="294" t="s">
        <v>436</v>
      </c>
      <c r="C254" s="295" t="s">
        <v>437</v>
      </c>
      <c r="D254" s="296" t="s">
        <v>42</v>
      </c>
      <c r="E254" s="297" t="s">
        <v>228</v>
      </c>
      <c r="F254" s="298" t="s">
        <v>119</v>
      </c>
      <c r="G254" s="299">
        <v>44.970413786403654</v>
      </c>
      <c r="H254" s="299">
        <v>26.545504169699999</v>
      </c>
      <c r="I254" s="300">
        <v>18.424909616703651</v>
      </c>
      <c r="J254" s="301">
        <v>1</v>
      </c>
      <c r="K254" s="299">
        <v>26.545504169699999</v>
      </c>
      <c r="L254" s="302">
        <v>0</v>
      </c>
      <c r="M254" s="302">
        <v>0</v>
      </c>
      <c r="N254" s="302">
        <v>0</v>
      </c>
      <c r="O254" s="301">
        <v>25</v>
      </c>
      <c r="P254" s="303">
        <v>0</v>
      </c>
      <c r="Q254" s="303">
        <v>0</v>
      </c>
      <c r="R254" s="301">
        <v>2</v>
      </c>
      <c r="S254" s="301">
        <v>1</v>
      </c>
      <c r="T254" s="304"/>
      <c r="U254" s="304"/>
      <c r="V254" s="304"/>
      <c r="W254" s="304"/>
      <c r="X254" s="306"/>
      <c r="Y254" s="304"/>
      <c r="Z254" s="304"/>
      <c r="AA254" s="304"/>
      <c r="AB254" s="306"/>
      <c r="AC254" s="304"/>
      <c r="AD254" s="304"/>
      <c r="AE254" s="304"/>
      <c r="AF254" s="306"/>
      <c r="AG254" s="304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7"/>
    </row>
    <row r="255" spans="1:48" s="325" customFormat="1">
      <c r="A255" s="293"/>
      <c r="B255" s="294"/>
      <c r="C255" s="295"/>
      <c r="D255" s="296" t="s">
        <v>120</v>
      </c>
      <c r="E255" s="297"/>
      <c r="F255" s="298"/>
      <c r="G255" s="299"/>
      <c r="H255" s="299"/>
      <c r="I255" s="300"/>
      <c r="J255" s="301">
        <v>1</v>
      </c>
      <c r="K255" s="299"/>
      <c r="L255" s="302">
        <v>18.424909616703651</v>
      </c>
      <c r="M255" s="302">
        <v>0</v>
      </c>
      <c r="N255" s="302">
        <v>0</v>
      </c>
      <c r="O255" s="301">
        <v>0</v>
      </c>
      <c r="P255" s="303">
        <v>0</v>
      </c>
      <c r="Q255" s="303">
        <v>0</v>
      </c>
      <c r="R255" s="301">
        <v>2</v>
      </c>
      <c r="S255" s="301">
        <v>1</v>
      </c>
      <c r="T255" s="304"/>
      <c r="U255" s="304"/>
      <c r="V255" s="304"/>
      <c r="W255" s="304"/>
      <c r="X255" s="306"/>
      <c r="Y255" s="304"/>
      <c r="Z255" s="304"/>
      <c r="AA255" s="304"/>
      <c r="AB255" s="306"/>
      <c r="AC255" s="304"/>
      <c r="AD255" s="304"/>
      <c r="AE255" s="304"/>
      <c r="AF255" s="306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7"/>
    </row>
    <row r="256" spans="1:48" s="325" customFormat="1">
      <c r="A256" s="293"/>
      <c r="B256" s="294" t="s">
        <v>438</v>
      </c>
      <c r="C256" s="295" t="s">
        <v>439</v>
      </c>
      <c r="D256" s="296" t="s">
        <v>42</v>
      </c>
      <c r="E256" s="297" t="s">
        <v>228</v>
      </c>
      <c r="F256" s="298" t="s">
        <v>119</v>
      </c>
      <c r="G256" s="299">
        <v>28.3873215847726</v>
      </c>
      <c r="H256" s="299">
        <v>0.70110624733100002</v>
      </c>
      <c r="I256" s="300">
        <v>27.686215337441599</v>
      </c>
      <c r="J256" s="301">
        <v>1</v>
      </c>
      <c r="K256" s="299">
        <v>0.70110624733100002</v>
      </c>
      <c r="L256" s="302">
        <v>0</v>
      </c>
      <c r="M256" s="302">
        <v>0</v>
      </c>
      <c r="N256" s="302">
        <v>0</v>
      </c>
      <c r="O256" s="301">
        <v>18</v>
      </c>
      <c r="P256" s="303">
        <v>0</v>
      </c>
      <c r="Q256" s="303">
        <v>0</v>
      </c>
      <c r="R256" s="301">
        <v>2</v>
      </c>
      <c r="S256" s="301">
        <v>1</v>
      </c>
      <c r="T256" s="343"/>
      <c r="U256" s="343"/>
      <c r="V256" s="343"/>
      <c r="W256" s="343"/>
      <c r="X256" s="344"/>
      <c r="Y256" s="343"/>
      <c r="Z256" s="343"/>
      <c r="AA256" s="343"/>
      <c r="AB256" s="344"/>
      <c r="AC256" s="343"/>
      <c r="AD256" s="343"/>
      <c r="AE256" s="343"/>
      <c r="AF256" s="344"/>
      <c r="AG256" s="343"/>
      <c r="AH256" s="343"/>
      <c r="AI256" s="343"/>
      <c r="AJ256" s="343"/>
      <c r="AK256" s="343"/>
      <c r="AL256" s="343"/>
      <c r="AM256" s="343"/>
      <c r="AN256" s="352"/>
      <c r="AO256" s="343"/>
      <c r="AP256" s="343"/>
      <c r="AQ256" s="343"/>
      <c r="AR256" s="343"/>
      <c r="AS256" s="343"/>
      <c r="AT256" s="343"/>
      <c r="AU256" s="345"/>
      <c r="AV256" s="307"/>
    </row>
    <row r="257" spans="1:48" s="325" customFormat="1">
      <c r="A257" s="293"/>
      <c r="B257" s="294"/>
      <c r="C257" s="295"/>
      <c r="D257" s="296" t="s">
        <v>120</v>
      </c>
      <c r="E257" s="297"/>
      <c r="F257" s="298"/>
      <c r="G257" s="299"/>
      <c r="H257" s="299"/>
      <c r="I257" s="300"/>
      <c r="J257" s="301">
        <v>1</v>
      </c>
      <c r="K257" s="299"/>
      <c r="L257" s="302">
        <v>27.69</v>
      </c>
      <c r="M257" s="302">
        <v>0</v>
      </c>
      <c r="N257" s="302">
        <v>0</v>
      </c>
      <c r="O257" s="301">
        <v>0</v>
      </c>
      <c r="P257" s="303">
        <v>0</v>
      </c>
      <c r="Q257" s="303">
        <v>0</v>
      </c>
      <c r="R257" s="301">
        <v>2</v>
      </c>
      <c r="S257" s="301">
        <v>1</v>
      </c>
      <c r="T257" s="343"/>
      <c r="U257" s="343"/>
      <c r="V257" s="343"/>
      <c r="W257" s="343"/>
      <c r="X257" s="344"/>
      <c r="Y257" s="343"/>
      <c r="Z257" s="343"/>
      <c r="AA257" s="343"/>
      <c r="AB257" s="344"/>
      <c r="AC257" s="343"/>
      <c r="AD257" s="343"/>
      <c r="AE257" s="343"/>
      <c r="AF257" s="344"/>
      <c r="AG257" s="343"/>
      <c r="AH257" s="343"/>
      <c r="AI257" s="343"/>
      <c r="AJ257" s="343"/>
      <c r="AK257" s="343"/>
      <c r="AL257" s="343"/>
      <c r="AM257" s="343"/>
      <c r="AN257" s="352"/>
      <c r="AO257" s="343"/>
      <c r="AP257" s="343"/>
      <c r="AQ257" s="343"/>
      <c r="AR257" s="343"/>
      <c r="AS257" s="343"/>
      <c r="AT257" s="343"/>
      <c r="AU257" s="345"/>
      <c r="AV257" s="307"/>
    </row>
    <row r="258" spans="1:48" s="325" customFormat="1">
      <c r="A258" s="293"/>
      <c r="B258" s="294" t="s">
        <v>440</v>
      </c>
      <c r="C258" s="295" t="s">
        <v>441</v>
      </c>
      <c r="D258" s="296" t="s">
        <v>42</v>
      </c>
      <c r="E258" s="297" t="s">
        <v>228</v>
      </c>
      <c r="F258" s="298" t="s">
        <v>119</v>
      </c>
      <c r="G258" s="299">
        <v>9.445389432309101</v>
      </c>
      <c r="H258" s="299"/>
      <c r="I258" s="300">
        <v>9.445389432309101</v>
      </c>
      <c r="J258" s="301">
        <v>1</v>
      </c>
      <c r="K258" s="302">
        <v>0</v>
      </c>
      <c r="L258" s="302">
        <v>9.4499999999999993</v>
      </c>
      <c r="M258" s="302">
        <v>0</v>
      </c>
      <c r="N258" s="302">
        <v>0</v>
      </c>
      <c r="O258" s="301">
        <v>20</v>
      </c>
      <c r="P258" s="303">
        <v>0</v>
      </c>
      <c r="Q258" s="303">
        <v>0</v>
      </c>
      <c r="R258" s="301">
        <v>2</v>
      </c>
      <c r="S258" s="301">
        <v>1</v>
      </c>
      <c r="T258" s="304"/>
      <c r="U258" s="304"/>
      <c r="V258" s="304"/>
      <c r="W258" s="304"/>
      <c r="X258" s="306"/>
      <c r="Y258" s="304"/>
      <c r="Z258" s="304"/>
      <c r="AA258" s="304"/>
      <c r="AB258" s="306"/>
      <c r="AC258" s="304"/>
      <c r="AD258" s="304"/>
      <c r="AE258" s="304"/>
      <c r="AF258" s="306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4"/>
      <c r="AT258" s="304"/>
      <c r="AU258" s="304"/>
      <c r="AV258" s="307"/>
    </row>
    <row r="259" spans="1:48" s="325" customFormat="1">
      <c r="A259" s="293"/>
      <c r="B259" s="294" t="s">
        <v>442</v>
      </c>
      <c r="C259" s="295" t="s">
        <v>443</v>
      </c>
      <c r="D259" s="296" t="s">
        <v>42</v>
      </c>
      <c r="E259" s="297" t="s">
        <v>228</v>
      </c>
      <c r="F259" s="298" t="s">
        <v>119</v>
      </c>
      <c r="G259" s="299">
        <v>26.837525292403001</v>
      </c>
      <c r="H259" s="299">
        <v>0.79449001601299996</v>
      </c>
      <c r="I259" s="300">
        <v>26.04303527639</v>
      </c>
      <c r="J259" s="301">
        <v>2</v>
      </c>
      <c r="K259" s="302">
        <v>0.79</v>
      </c>
      <c r="L259" s="302">
        <v>26.04</v>
      </c>
      <c r="M259" s="302">
        <v>0</v>
      </c>
      <c r="N259" s="302">
        <v>0</v>
      </c>
      <c r="O259" s="301">
        <v>18</v>
      </c>
      <c r="P259" s="303">
        <v>0</v>
      </c>
      <c r="Q259" s="303">
        <v>0</v>
      </c>
      <c r="R259" s="301">
        <v>2</v>
      </c>
      <c r="S259" s="301">
        <v>1</v>
      </c>
      <c r="T259" s="304"/>
      <c r="U259" s="304"/>
      <c r="V259" s="304"/>
      <c r="W259" s="304"/>
      <c r="X259" s="306"/>
      <c r="Y259" s="304"/>
      <c r="Z259" s="304"/>
      <c r="AA259" s="304"/>
      <c r="AB259" s="306"/>
      <c r="AC259" s="304"/>
      <c r="AD259" s="304"/>
      <c r="AE259" s="304"/>
      <c r="AF259" s="306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4"/>
      <c r="AT259" s="304"/>
      <c r="AU259" s="304"/>
      <c r="AV259" s="307"/>
    </row>
    <row r="260" spans="1:48" s="325" customFormat="1">
      <c r="A260" s="293"/>
      <c r="B260" s="294" t="s">
        <v>444</v>
      </c>
      <c r="C260" s="295" t="s">
        <v>445</v>
      </c>
      <c r="D260" s="296" t="s">
        <v>42</v>
      </c>
      <c r="E260" s="297" t="s">
        <v>228</v>
      </c>
      <c r="F260" s="298" t="s">
        <v>119</v>
      </c>
      <c r="G260" s="299">
        <v>13.8205601844</v>
      </c>
      <c r="H260" s="299">
        <v>13.8205601844</v>
      </c>
      <c r="I260" s="300"/>
      <c r="J260" s="301">
        <v>1</v>
      </c>
      <c r="K260" s="299"/>
      <c r="L260" s="302">
        <v>13.82</v>
      </c>
      <c r="M260" s="302">
        <v>0</v>
      </c>
      <c r="N260" s="302">
        <v>0</v>
      </c>
      <c r="O260" s="301">
        <v>14</v>
      </c>
      <c r="P260" s="329">
        <v>0</v>
      </c>
      <c r="Q260" s="303">
        <v>0</v>
      </c>
      <c r="R260" s="301">
        <v>2</v>
      </c>
      <c r="S260" s="301">
        <v>1</v>
      </c>
      <c r="T260" s="304"/>
      <c r="U260" s="304"/>
      <c r="V260" s="304"/>
      <c r="W260" s="304"/>
      <c r="X260" s="306"/>
      <c r="Y260" s="304"/>
      <c r="Z260" s="304"/>
      <c r="AA260" s="304"/>
      <c r="AB260" s="306"/>
      <c r="AC260" s="304"/>
      <c r="AD260" s="304"/>
      <c r="AE260" s="304"/>
      <c r="AF260" s="306"/>
      <c r="AG260" s="304"/>
      <c r="AH260" s="304"/>
      <c r="AI260" s="304"/>
      <c r="AJ260" s="304"/>
      <c r="AK260" s="304"/>
      <c r="AL260" s="304"/>
      <c r="AM260" s="304"/>
      <c r="AN260" s="299"/>
      <c r="AO260" s="304"/>
      <c r="AP260" s="304"/>
      <c r="AQ260" s="304"/>
      <c r="AR260" s="304"/>
      <c r="AS260" s="304"/>
      <c r="AT260" s="304"/>
      <c r="AU260" s="304"/>
      <c r="AV260" s="307"/>
    </row>
    <row r="261" spans="1:48" s="325" customFormat="1">
      <c r="A261" s="293"/>
      <c r="B261" s="294" t="s">
        <v>446</v>
      </c>
      <c r="C261" s="295" t="s">
        <v>447</v>
      </c>
      <c r="D261" s="296" t="s">
        <v>42</v>
      </c>
      <c r="E261" s="297" t="s">
        <v>228</v>
      </c>
      <c r="F261" s="298" t="s">
        <v>119</v>
      </c>
      <c r="G261" s="299">
        <v>5.5138215154900001</v>
      </c>
      <c r="H261" s="299">
        <v>5.5138215154900001</v>
      </c>
      <c r="I261" s="300"/>
      <c r="J261" s="301">
        <v>1</v>
      </c>
      <c r="K261" s="302">
        <v>5.51</v>
      </c>
      <c r="L261" s="302">
        <v>0</v>
      </c>
      <c r="M261" s="302">
        <v>0</v>
      </c>
      <c r="N261" s="302">
        <v>0</v>
      </c>
      <c r="O261" s="301">
        <v>17</v>
      </c>
      <c r="P261" s="303">
        <v>0</v>
      </c>
      <c r="Q261" s="303">
        <v>0</v>
      </c>
      <c r="R261" s="301">
        <v>2</v>
      </c>
      <c r="S261" s="301">
        <v>1</v>
      </c>
      <c r="T261" s="304"/>
      <c r="U261" s="304"/>
      <c r="V261" s="304"/>
      <c r="W261" s="304"/>
      <c r="X261" s="306"/>
      <c r="Y261" s="304"/>
      <c r="Z261" s="304"/>
      <c r="AA261" s="304"/>
      <c r="AB261" s="306"/>
      <c r="AC261" s="304"/>
      <c r="AD261" s="304"/>
      <c r="AE261" s="304"/>
      <c r="AF261" s="306"/>
      <c r="AG261" s="304"/>
      <c r="AH261" s="304"/>
      <c r="AI261" s="304"/>
      <c r="AJ261" s="304"/>
      <c r="AK261" s="304"/>
      <c r="AL261" s="304"/>
      <c r="AM261" s="304"/>
      <c r="AN261" s="352"/>
      <c r="AO261" s="304"/>
      <c r="AP261" s="304"/>
      <c r="AQ261" s="304"/>
      <c r="AR261" s="304"/>
      <c r="AS261" s="304"/>
      <c r="AT261" s="304"/>
      <c r="AU261" s="304"/>
      <c r="AV261" s="307"/>
    </row>
    <row r="262" spans="1:48" s="324" customFormat="1">
      <c r="A262" s="309"/>
      <c r="B262" s="310" t="s">
        <v>448</v>
      </c>
      <c r="C262" s="311" t="s">
        <v>449</v>
      </c>
      <c r="D262" s="312" t="s">
        <v>42</v>
      </c>
      <c r="E262" s="313" t="s">
        <v>228</v>
      </c>
      <c r="F262" s="314" t="s">
        <v>119</v>
      </c>
      <c r="G262" s="315">
        <v>6.2105969021399998</v>
      </c>
      <c r="H262" s="315">
        <v>6.2105969021399998</v>
      </c>
      <c r="I262" s="316"/>
      <c r="J262" s="317">
        <v>1</v>
      </c>
      <c r="K262" s="318">
        <v>6.21</v>
      </c>
      <c r="L262" s="318">
        <v>0</v>
      </c>
      <c r="M262" s="318">
        <v>0</v>
      </c>
      <c r="N262" s="318">
        <v>0</v>
      </c>
      <c r="O262" s="317">
        <v>10</v>
      </c>
      <c r="P262" s="319">
        <v>6.21</v>
      </c>
      <c r="Q262" s="319">
        <v>100</v>
      </c>
      <c r="R262" s="317">
        <v>2</v>
      </c>
      <c r="S262" s="317">
        <v>1</v>
      </c>
      <c r="T262" s="320"/>
      <c r="U262" s="320"/>
      <c r="V262" s="320"/>
      <c r="W262" s="320"/>
      <c r="X262" s="322"/>
      <c r="Y262" s="320"/>
      <c r="Z262" s="320"/>
      <c r="AA262" s="320"/>
      <c r="AB262" s="322"/>
      <c r="AC262" s="320"/>
      <c r="AD262" s="320"/>
      <c r="AE262" s="320"/>
      <c r="AF262" s="322"/>
      <c r="AG262" s="318">
        <v>6.21</v>
      </c>
      <c r="AH262" s="320"/>
      <c r="AI262" s="320"/>
      <c r="AJ262" s="320"/>
      <c r="AK262" s="320"/>
      <c r="AL262" s="320"/>
      <c r="AM262" s="320"/>
      <c r="AN262" s="374"/>
      <c r="AO262" s="320"/>
      <c r="AP262" s="320"/>
      <c r="AQ262" s="320"/>
      <c r="AR262" s="320"/>
      <c r="AS262" s="320"/>
      <c r="AT262" s="320"/>
      <c r="AU262" s="320"/>
      <c r="AV262" s="323"/>
    </row>
    <row r="263" spans="1:48" s="325" customFormat="1">
      <c r="A263" s="293"/>
      <c r="B263" s="294" t="s">
        <v>450</v>
      </c>
      <c r="C263" s="295" t="s">
        <v>451</v>
      </c>
      <c r="D263" s="296" t="s">
        <v>42</v>
      </c>
      <c r="E263" s="297" t="s">
        <v>228</v>
      </c>
      <c r="F263" s="298" t="s">
        <v>119</v>
      </c>
      <c r="G263" s="299">
        <v>8.0322366945450003</v>
      </c>
      <c r="H263" s="299"/>
      <c r="I263" s="300">
        <v>8.0322366945450003</v>
      </c>
      <c r="J263" s="301">
        <v>2</v>
      </c>
      <c r="K263" s="302">
        <v>0</v>
      </c>
      <c r="L263" s="302">
        <v>8.0299999999999994</v>
      </c>
      <c r="M263" s="302">
        <v>0</v>
      </c>
      <c r="N263" s="302">
        <v>0</v>
      </c>
      <c r="O263" s="301">
        <v>15</v>
      </c>
      <c r="P263" s="303">
        <v>0</v>
      </c>
      <c r="Q263" s="303">
        <v>0</v>
      </c>
      <c r="R263" s="301">
        <v>2</v>
      </c>
      <c r="S263" s="301">
        <v>1</v>
      </c>
      <c r="T263" s="304"/>
      <c r="U263" s="304"/>
      <c r="V263" s="304"/>
      <c r="W263" s="304"/>
      <c r="X263" s="306"/>
      <c r="Y263" s="304"/>
      <c r="Z263" s="304"/>
      <c r="AA263" s="304"/>
      <c r="AB263" s="306"/>
      <c r="AC263" s="304"/>
      <c r="AD263" s="304"/>
      <c r="AE263" s="304"/>
      <c r="AF263" s="306"/>
      <c r="AG263" s="304"/>
      <c r="AH263" s="304"/>
      <c r="AI263" s="304"/>
      <c r="AJ263" s="304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4"/>
      <c r="AU263" s="304"/>
      <c r="AV263" s="307"/>
    </row>
    <row r="264" spans="1:48" s="325" customFormat="1">
      <c r="A264" s="293"/>
      <c r="B264" s="294" t="s">
        <v>452</v>
      </c>
      <c r="C264" s="295" t="s">
        <v>453</v>
      </c>
      <c r="D264" s="296" t="s">
        <v>42</v>
      </c>
      <c r="E264" s="297" t="s">
        <v>228</v>
      </c>
      <c r="F264" s="298" t="s">
        <v>119</v>
      </c>
      <c r="G264" s="299">
        <v>14.644835693099999</v>
      </c>
      <c r="H264" s="299">
        <v>14.644835693099999</v>
      </c>
      <c r="I264" s="300"/>
      <c r="J264" s="301">
        <v>1</v>
      </c>
      <c r="K264" s="302"/>
      <c r="L264" s="302">
        <v>14.64</v>
      </c>
      <c r="M264" s="302">
        <v>0</v>
      </c>
      <c r="N264" s="302">
        <v>0</v>
      </c>
      <c r="O264" s="301">
        <v>16</v>
      </c>
      <c r="P264" s="303">
        <v>0</v>
      </c>
      <c r="Q264" s="303">
        <v>0</v>
      </c>
      <c r="R264" s="301">
        <v>2</v>
      </c>
      <c r="S264" s="301">
        <v>1</v>
      </c>
      <c r="T264" s="304"/>
      <c r="U264" s="304"/>
      <c r="V264" s="304"/>
      <c r="W264" s="304"/>
      <c r="X264" s="306"/>
      <c r="Y264" s="304"/>
      <c r="Z264" s="304"/>
      <c r="AA264" s="304"/>
      <c r="AB264" s="306"/>
      <c r="AC264" s="304"/>
      <c r="AD264" s="304"/>
      <c r="AE264" s="304"/>
      <c r="AF264" s="306"/>
      <c r="AG264" s="304"/>
      <c r="AH264" s="304"/>
      <c r="AI264" s="304"/>
      <c r="AJ264" s="304"/>
      <c r="AK264" s="304"/>
      <c r="AL264" s="304"/>
      <c r="AM264" s="304"/>
      <c r="AN264" s="352"/>
      <c r="AO264" s="304"/>
      <c r="AP264" s="304"/>
      <c r="AQ264" s="304"/>
      <c r="AR264" s="304"/>
      <c r="AS264" s="304"/>
      <c r="AT264" s="304"/>
      <c r="AU264" s="304"/>
      <c r="AV264" s="307"/>
    </row>
    <row r="265" spans="1:48" s="325" customFormat="1">
      <c r="A265" s="293"/>
      <c r="B265" s="294" t="s">
        <v>454</v>
      </c>
      <c r="C265" s="295" t="s">
        <v>455</v>
      </c>
      <c r="D265" s="296" t="s">
        <v>42</v>
      </c>
      <c r="E265" s="297" t="s">
        <v>228</v>
      </c>
      <c r="F265" s="298" t="s">
        <v>119</v>
      </c>
      <c r="G265" s="299">
        <v>5.5975058979599996</v>
      </c>
      <c r="H265" s="299">
        <v>5.5975058979599996</v>
      </c>
      <c r="I265" s="300"/>
      <c r="J265" s="301">
        <v>1</v>
      </c>
      <c r="K265" s="302"/>
      <c r="L265" s="302">
        <v>5.6</v>
      </c>
      <c r="M265" s="302">
        <v>0</v>
      </c>
      <c r="N265" s="302">
        <v>0</v>
      </c>
      <c r="O265" s="301">
        <v>20</v>
      </c>
      <c r="P265" s="303">
        <v>0</v>
      </c>
      <c r="Q265" s="303">
        <v>0</v>
      </c>
      <c r="R265" s="301">
        <v>2</v>
      </c>
      <c r="S265" s="301">
        <v>1</v>
      </c>
      <c r="T265" s="304"/>
      <c r="U265" s="304"/>
      <c r="V265" s="304"/>
      <c r="W265" s="304"/>
      <c r="X265" s="306"/>
      <c r="Y265" s="304"/>
      <c r="Z265" s="304"/>
      <c r="AA265" s="304"/>
      <c r="AB265" s="306"/>
      <c r="AC265" s="304"/>
      <c r="AD265" s="304"/>
      <c r="AE265" s="304"/>
      <c r="AF265" s="306"/>
      <c r="AG265" s="304"/>
      <c r="AH265" s="304"/>
      <c r="AI265" s="304"/>
      <c r="AJ265" s="304"/>
      <c r="AK265" s="304"/>
      <c r="AL265" s="304"/>
      <c r="AM265" s="304"/>
      <c r="AN265" s="352"/>
      <c r="AO265" s="304"/>
      <c r="AP265" s="304"/>
      <c r="AQ265" s="304"/>
      <c r="AR265" s="304"/>
      <c r="AS265" s="304"/>
      <c r="AT265" s="304"/>
      <c r="AU265" s="304"/>
      <c r="AV265" s="307"/>
    </row>
    <row r="266" spans="1:48" s="325" customFormat="1">
      <c r="A266" s="293"/>
      <c r="B266" s="294" t="s">
        <v>456</v>
      </c>
      <c r="C266" s="295" t="s">
        <v>457</v>
      </c>
      <c r="D266" s="296" t="s">
        <v>42</v>
      </c>
      <c r="E266" s="297" t="s">
        <v>228</v>
      </c>
      <c r="F266" s="298" t="s">
        <v>119</v>
      </c>
      <c r="G266" s="299">
        <v>47.32130951553394</v>
      </c>
      <c r="H266" s="299"/>
      <c r="I266" s="300">
        <v>47.32130951553394</v>
      </c>
      <c r="J266" s="301">
        <v>1</v>
      </c>
      <c r="K266" s="302">
        <v>0</v>
      </c>
      <c r="L266" s="299">
        <v>47.32130951553394</v>
      </c>
      <c r="M266" s="302">
        <v>0</v>
      </c>
      <c r="N266" s="302">
        <v>0</v>
      </c>
      <c r="O266" s="301">
        <v>20</v>
      </c>
      <c r="P266" s="303">
        <v>0</v>
      </c>
      <c r="Q266" s="303">
        <v>0</v>
      </c>
      <c r="R266" s="301">
        <v>2</v>
      </c>
      <c r="S266" s="301">
        <v>1</v>
      </c>
      <c r="T266" s="304"/>
      <c r="U266" s="304"/>
      <c r="V266" s="304"/>
      <c r="W266" s="304"/>
      <c r="X266" s="306"/>
      <c r="Y266" s="304"/>
      <c r="Z266" s="304"/>
      <c r="AA266" s="304"/>
      <c r="AB266" s="306"/>
      <c r="AC266" s="304"/>
      <c r="AD266" s="304"/>
      <c r="AE266" s="304"/>
      <c r="AF266" s="306"/>
      <c r="AG266" s="304"/>
      <c r="AH266" s="304"/>
      <c r="AI266" s="304"/>
      <c r="AJ266" s="304"/>
      <c r="AK266" s="304"/>
      <c r="AL266" s="304"/>
      <c r="AM266" s="304"/>
      <c r="AN266" s="304"/>
      <c r="AO266" s="304"/>
      <c r="AP266" s="304"/>
      <c r="AQ266" s="304"/>
      <c r="AR266" s="304"/>
      <c r="AS266" s="304"/>
      <c r="AT266" s="304"/>
      <c r="AU266" s="304"/>
      <c r="AV266" s="307"/>
    </row>
    <row r="267" spans="1:48" s="325" customFormat="1">
      <c r="A267" s="293"/>
      <c r="B267" s="294" t="s">
        <v>458</v>
      </c>
      <c r="C267" s="295" t="s">
        <v>459</v>
      </c>
      <c r="D267" s="296" t="s">
        <v>42</v>
      </c>
      <c r="E267" s="297" t="s">
        <v>228</v>
      </c>
      <c r="F267" s="298" t="s">
        <v>119</v>
      </c>
      <c r="G267" s="299">
        <v>10.267220269599999</v>
      </c>
      <c r="H267" s="299">
        <v>10.267220269599999</v>
      </c>
      <c r="I267" s="300"/>
      <c r="J267" s="301">
        <v>1</v>
      </c>
      <c r="K267" s="299">
        <v>10.267220269599999</v>
      </c>
      <c r="L267" s="302">
        <v>0</v>
      </c>
      <c r="M267" s="302">
        <v>0</v>
      </c>
      <c r="N267" s="302">
        <v>0</v>
      </c>
      <c r="O267" s="301">
        <v>20</v>
      </c>
      <c r="P267" s="303">
        <v>0</v>
      </c>
      <c r="Q267" s="303">
        <v>0</v>
      </c>
      <c r="R267" s="301">
        <v>2</v>
      </c>
      <c r="S267" s="301">
        <v>1</v>
      </c>
      <c r="T267" s="304"/>
      <c r="U267" s="304"/>
      <c r="V267" s="304"/>
      <c r="W267" s="304"/>
      <c r="X267" s="306"/>
      <c r="Y267" s="304"/>
      <c r="Z267" s="304"/>
      <c r="AA267" s="304"/>
      <c r="AB267" s="306"/>
      <c r="AC267" s="304"/>
      <c r="AD267" s="304"/>
      <c r="AE267" s="304"/>
      <c r="AF267" s="306"/>
      <c r="AG267" s="304"/>
      <c r="AH267" s="304"/>
      <c r="AI267" s="304"/>
      <c r="AJ267" s="304"/>
      <c r="AK267" s="304"/>
      <c r="AL267" s="304"/>
      <c r="AM267" s="304"/>
      <c r="AN267" s="352"/>
      <c r="AO267" s="304"/>
      <c r="AP267" s="304"/>
      <c r="AQ267" s="304"/>
      <c r="AR267" s="304"/>
      <c r="AS267" s="304"/>
      <c r="AT267" s="304"/>
      <c r="AU267" s="304"/>
      <c r="AV267" s="307"/>
    </row>
    <row r="268" spans="1:48" s="325" customFormat="1">
      <c r="A268" s="293"/>
      <c r="B268" s="294" t="s">
        <v>460</v>
      </c>
      <c r="C268" s="295" t="s">
        <v>461</v>
      </c>
      <c r="D268" s="296" t="s">
        <v>42</v>
      </c>
      <c r="E268" s="297" t="s">
        <v>228</v>
      </c>
      <c r="F268" s="298" t="s">
        <v>119</v>
      </c>
      <c r="G268" s="299">
        <v>31.227464543831001</v>
      </c>
      <c r="H268" s="299"/>
      <c r="I268" s="300">
        <v>31.227464543831001</v>
      </c>
      <c r="J268" s="301">
        <v>1</v>
      </c>
      <c r="K268" s="302">
        <v>0</v>
      </c>
      <c r="L268" s="299">
        <v>31.227464543831001</v>
      </c>
      <c r="M268" s="302">
        <v>0</v>
      </c>
      <c r="N268" s="302">
        <v>0</v>
      </c>
      <c r="O268" s="301">
        <v>20</v>
      </c>
      <c r="P268" s="303">
        <v>0</v>
      </c>
      <c r="Q268" s="303">
        <v>0</v>
      </c>
      <c r="R268" s="301">
        <v>2</v>
      </c>
      <c r="S268" s="301">
        <v>1</v>
      </c>
      <c r="T268" s="304"/>
      <c r="U268" s="304"/>
      <c r="V268" s="304"/>
      <c r="W268" s="304"/>
      <c r="X268" s="306"/>
      <c r="Y268" s="304"/>
      <c r="Z268" s="304"/>
      <c r="AA268" s="304"/>
      <c r="AB268" s="306"/>
      <c r="AC268" s="304"/>
      <c r="AD268" s="304"/>
      <c r="AE268" s="304"/>
      <c r="AF268" s="306"/>
      <c r="AG268" s="304"/>
      <c r="AH268" s="304"/>
      <c r="AI268" s="304"/>
      <c r="AJ268" s="304"/>
      <c r="AK268" s="304"/>
      <c r="AL268" s="304"/>
      <c r="AM268" s="304"/>
      <c r="AN268" s="304"/>
      <c r="AO268" s="304"/>
      <c r="AP268" s="304"/>
      <c r="AQ268" s="304"/>
      <c r="AR268" s="304"/>
      <c r="AS268" s="304"/>
      <c r="AT268" s="304"/>
      <c r="AU268" s="304"/>
      <c r="AV268" s="307"/>
    </row>
    <row r="269" spans="1:48" s="325" customFormat="1">
      <c r="A269" s="293"/>
      <c r="B269" s="294" t="s">
        <v>462</v>
      </c>
      <c r="C269" s="295" t="s">
        <v>463</v>
      </c>
      <c r="D269" s="296" t="s">
        <v>42</v>
      </c>
      <c r="E269" s="297" t="s">
        <v>228</v>
      </c>
      <c r="F269" s="298" t="s">
        <v>119</v>
      </c>
      <c r="G269" s="299">
        <v>7.2989564331459995</v>
      </c>
      <c r="H269" s="299">
        <v>0.16171164157599999</v>
      </c>
      <c r="I269" s="300">
        <v>7.1372447915699997</v>
      </c>
      <c r="J269" s="301">
        <v>1</v>
      </c>
      <c r="K269" s="302">
        <v>0.16</v>
      </c>
      <c r="L269" s="302">
        <v>7.14</v>
      </c>
      <c r="M269" s="302">
        <v>0</v>
      </c>
      <c r="N269" s="302">
        <v>0</v>
      </c>
      <c r="O269" s="301">
        <v>20</v>
      </c>
      <c r="P269" s="303">
        <v>0</v>
      </c>
      <c r="Q269" s="303">
        <v>0</v>
      </c>
      <c r="R269" s="301">
        <v>2</v>
      </c>
      <c r="S269" s="301">
        <v>1</v>
      </c>
      <c r="T269" s="304"/>
      <c r="U269" s="304"/>
      <c r="V269" s="304"/>
      <c r="W269" s="304"/>
      <c r="X269" s="306"/>
      <c r="Y269" s="304"/>
      <c r="Z269" s="304"/>
      <c r="AA269" s="304"/>
      <c r="AB269" s="306"/>
      <c r="AC269" s="304"/>
      <c r="AD269" s="304"/>
      <c r="AE269" s="304"/>
      <c r="AF269" s="306"/>
      <c r="AG269" s="304"/>
      <c r="AH269" s="304"/>
      <c r="AI269" s="304"/>
      <c r="AJ269" s="304"/>
      <c r="AK269" s="304"/>
      <c r="AL269" s="304"/>
      <c r="AM269" s="304"/>
      <c r="AN269" s="304"/>
      <c r="AO269" s="304"/>
      <c r="AP269" s="304"/>
      <c r="AQ269" s="304"/>
      <c r="AR269" s="304"/>
      <c r="AS269" s="304"/>
      <c r="AT269" s="304"/>
      <c r="AU269" s="304"/>
      <c r="AV269" s="307"/>
    </row>
    <row r="270" spans="1:48" s="325" customFormat="1">
      <c r="A270" s="293"/>
      <c r="B270" s="294" t="s">
        <v>464</v>
      </c>
      <c r="C270" s="295" t="s">
        <v>465</v>
      </c>
      <c r="D270" s="296" t="s">
        <v>42</v>
      </c>
      <c r="E270" s="297" t="s">
        <v>228</v>
      </c>
      <c r="F270" s="298" t="s">
        <v>119</v>
      </c>
      <c r="G270" s="299">
        <v>8.3949560710449997</v>
      </c>
      <c r="H270" s="299">
        <v>0.211178624407</v>
      </c>
      <c r="I270" s="300">
        <v>8.1837774466380004</v>
      </c>
      <c r="J270" s="301">
        <v>1</v>
      </c>
      <c r="K270" s="302">
        <v>0.21</v>
      </c>
      <c r="L270" s="302">
        <v>8.18</v>
      </c>
      <c r="M270" s="302">
        <v>0</v>
      </c>
      <c r="N270" s="302">
        <v>0</v>
      </c>
      <c r="O270" s="301">
        <v>17</v>
      </c>
      <c r="P270" s="303">
        <v>0</v>
      </c>
      <c r="Q270" s="303">
        <v>0</v>
      </c>
      <c r="R270" s="301">
        <v>2</v>
      </c>
      <c r="S270" s="301">
        <v>1</v>
      </c>
      <c r="T270" s="304"/>
      <c r="U270" s="304"/>
      <c r="V270" s="304"/>
      <c r="W270" s="304"/>
      <c r="X270" s="306"/>
      <c r="Y270" s="304"/>
      <c r="Z270" s="304"/>
      <c r="AA270" s="304"/>
      <c r="AB270" s="306"/>
      <c r="AC270" s="304"/>
      <c r="AD270" s="304"/>
      <c r="AE270" s="304"/>
      <c r="AF270" s="306"/>
      <c r="AG270" s="304"/>
      <c r="AH270" s="304"/>
      <c r="AI270" s="304"/>
      <c r="AJ270" s="304"/>
      <c r="AK270" s="304"/>
      <c r="AL270" s="304"/>
      <c r="AM270" s="304"/>
      <c r="AN270" s="304"/>
      <c r="AO270" s="304"/>
      <c r="AP270" s="304"/>
      <c r="AQ270" s="304"/>
      <c r="AR270" s="304"/>
      <c r="AS270" s="304"/>
      <c r="AT270" s="304"/>
      <c r="AU270" s="304"/>
      <c r="AV270" s="307"/>
    </row>
    <row r="271" spans="1:48" s="325" customFormat="1">
      <c r="A271" s="293"/>
      <c r="B271" s="294" t="s">
        <v>466</v>
      </c>
      <c r="C271" s="295" t="s">
        <v>467</v>
      </c>
      <c r="D271" s="296" t="s">
        <v>42</v>
      </c>
      <c r="E271" s="297" t="s">
        <v>228</v>
      </c>
      <c r="F271" s="298" t="s">
        <v>119</v>
      </c>
      <c r="G271" s="299">
        <v>10.5474743091</v>
      </c>
      <c r="H271" s="299">
        <v>10.5474743091</v>
      </c>
      <c r="I271" s="300"/>
      <c r="J271" s="301">
        <v>1</v>
      </c>
      <c r="K271" s="302">
        <v>10.55</v>
      </c>
      <c r="L271" s="302">
        <v>0</v>
      </c>
      <c r="M271" s="302">
        <v>0</v>
      </c>
      <c r="N271" s="302">
        <v>0</v>
      </c>
      <c r="O271" s="301">
        <v>16</v>
      </c>
      <c r="P271" s="303">
        <v>0</v>
      </c>
      <c r="Q271" s="303">
        <v>0</v>
      </c>
      <c r="R271" s="301">
        <v>2</v>
      </c>
      <c r="S271" s="301">
        <v>1</v>
      </c>
      <c r="T271" s="304"/>
      <c r="U271" s="304"/>
      <c r="V271" s="304"/>
      <c r="W271" s="304"/>
      <c r="X271" s="306"/>
      <c r="Y271" s="304"/>
      <c r="Z271" s="304"/>
      <c r="AA271" s="304"/>
      <c r="AB271" s="306"/>
      <c r="AC271" s="304"/>
      <c r="AD271" s="304"/>
      <c r="AE271" s="304"/>
      <c r="AF271" s="306"/>
      <c r="AG271" s="304"/>
      <c r="AH271" s="304"/>
      <c r="AI271" s="304"/>
      <c r="AJ271" s="304"/>
      <c r="AK271" s="304"/>
      <c r="AL271" s="304"/>
      <c r="AM271" s="304"/>
      <c r="AN271" s="304"/>
      <c r="AO271" s="304"/>
      <c r="AP271" s="304"/>
      <c r="AQ271" s="304"/>
      <c r="AR271" s="304"/>
      <c r="AS271" s="304"/>
      <c r="AT271" s="304"/>
      <c r="AU271" s="304"/>
      <c r="AV271" s="307"/>
    </row>
    <row r="272" spans="1:48" s="325" customFormat="1">
      <c r="A272" s="293"/>
      <c r="B272" s="294" t="s">
        <v>468</v>
      </c>
      <c r="C272" s="295" t="s">
        <v>469</v>
      </c>
      <c r="D272" s="296" t="s">
        <v>42</v>
      </c>
      <c r="E272" s="297" t="s">
        <v>228</v>
      </c>
      <c r="F272" s="298" t="s">
        <v>119</v>
      </c>
      <c r="G272" s="299">
        <v>6.5387406314099996</v>
      </c>
      <c r="H272" s="299">
        <v>0.47842079356</v>
      </c>
      <c r="I272" s="300">
        <v>6.0603198378499998</v>
      </c>
      <c r="J272" s="301">
        <v>1</v>
      </c>
      <c r="K272" s="302">
        <v>0.48</v>
      </c>
      <c r="L272" s="302">
        <v>6.06</v>
      </c>
      <c r="M272" s="302">
        <v>0</v>
      </c>
      <c r="N272" s="302">
        <v>0</v>
      </c>
      <c r="O272" s="301">
        <v>15</v>
      </c>
      <c r="P272" s="303">
        <v>0</v>
      </c>
      <c r="Q272" s="303">
        <v>0</v>
      </c>
      <c r="R272" s="301">
        <v>2</v>
      </c>
      <c r="S272" s="301">
        <v>1</v>
      </c>
      <c r="T272" s="304"/>
      <c r="U272" s="304"/>
      <c r="V272" s="304"/>
      <c r="W272" s="304"/>
      <c r="X272" s="306"/>
      <c r="Y272" s="304"/>
      <c r="Z272" s="304"/>
      <c r="AA272" s="304"/>
      <c r="AB272" s="306"/>
      <c r="AC272" s="304"/>
      <c r="AD272" s="304"/>
      <c r="AE272" s="304"/>
      <c r="AF272" s="306"/>
      <c r="AG272" s="304"/>
      <c r="AH272" s="304"/>
      <c r="AI272" s="304"/>
      <c r="AJ272" s="304"/>
      <c r="AK272" s="304"/>
      <c r="AL272" s="304"/>
      <c r="AM272" s="304"/>
      <c r="AN272" s="304"/>
      <c r="AO272" s="304"/>
      <c r="AP272" s="304"/>
      <c r="AQ272" s="304"/>
      <c r="AR272" s="304"/>
      <c r="AS272" s="304"/>
      <c r="AT272" s="304"/>
      <c r="AU272" s="304"/>
      <c r="AV272" s="307"/>
    </row>
    <row r="273" spans="1:48" s="325" customFormat="1">
      <c r="A273" s="293"/>
      <c r="B273" s="294" t="s">
        <v>470</v>
      </c>
      <c r="C273" s="295" t="s">
        <v>471</v>
      </c>
      <c r="D273" s="296" t="s">
        <v>42</v>
      </c>
      <c r="E273" s="297" t="s">
        <v>228</v>
      </c>
      <c r="F273" s="298" t="s">
        <v>119</v>
      </c>
      <c r="G273" s="299">
        <v>36.207302429395</v>
      </c>
      <c r="H273" s="299">
        <v>9.6890732074999999</v>
      </c>
      <c r="I273" s="300">
        <v>26.518229221895002</v>
      </c>
      <c r="J273" s="301">
        <v>1</v>
      </c>
      <c r="K273" s="299">
        <v>9.6890732074999999</v>
      </c>
      <c r="L273" s="302">
        <v>0</v>
      </c>
      <c r="M273" s="302">
        <v>0</v>
      </c>
      <c r="N273" s="302">
        <v>0</v>
      </c>
      <c r="O273" s="301">
        <v>20</v>
      </c>
      <c r="P273" s="303">
        <v>0</v>
      </c>
      <c r="Q273" s="303">
        <v>0</v>
      </c>
      <c r="R273" s="301">
        <v>2</v>
      </c>
      <c r="S273" s="301">
        <v>1</v>
      </c>
      <c r="T273" s="304"/>
      <c r="U273" s="304"/>
      <c r="V273" s="304"/>
      <c r="W273" s="304"/>
      <c r="X273" s="306"/>
      <c r="Y273" s="304"/>
      <c r="Z273" s="304"/>
      <c r="AA273" s="304"/>
      <c r="AB273" s="306"/>
      <c r="AC273" s="304"/>
      <c r="AD273" s="304"/>
      <c r="AE273" s="304"/>
      <c r="AF273" s="306"/>
      <c r="AG273" s="304"/>
      <c r="AH273" s="304"/>
      <c r="AI273" s="304"/>
      <c r="AJ273" s="304"/>
      <c r="AK273" s="304"/>
      <c r="AL273" s="304"/>
      <c r="AM273" s="304"/>
      <c r="AN273" s="304"/>
      <c r="AO273" s="304"/>
      <c r="AP273" s="304"/>
      <c r="AQ273" s="304"/>
      <c r="AR273" s="304"/>
      <c r="AS273" s="304"/>
      <c r="AT273" s="304"/>
      <c r="AU273" s="304"/>
      <c r="AV273" s="307"/>
    </row>
    <row r="274" spans="1:48" s="325" customFormat="1">
      <c r="A274" s="293"/>
      <c r="B274" s="294"/>
      <c r="C274" s="295"/>
      <c r="D274" s="296" t="s">
        <v>120</v>
      </c>
      <c r="E274" s="297"/>
      <c r="F274" s="298"/>
      <c r="G274" s="299"/>
      <c r="H274" s="299"/>
      <c r="I274" s="300"/>
      <c r="J274" s="301">
        <v>1</v>
      </c>
      <c r="K274" s="299"/>
      <c r="L274" s="302">
        <v>26.518229221895002</v>
      </c>
      <c r="M274" s="302">
        <v>0</v>
      </c>
      <c r="N274" s="302">
        <v>0</v>
      </c>
      <c r="O274" s="301">
        <v>20</v>
      </c>
      <c r="P274" s="303">
        <v>0</v>
      </c>
      <c r="Q274" s="303">
        <v>0</v>
      </c>
      <c r="R274" s="301">
        <v>2</v>
      </c>
      <c r="S274" s="301">
        <v>1</v>
      </c>
      <c r="T274" s="304"/>
      <c r="U274" s="304"/>
      <c r="V274" s="304"/>
      <c r="W274" s="304"/>
      <c r="X274" s="306"/>
      <c r="Y274" s="304"/>
      <c r="Z274" s="304"/>
      <c r="AA274" s="304"/>
      <c r="AB274" s="306"/>
      <c r="AC274" s="304"/>
      <c r="AD274" s="304"/>
      <c r="AE274" s="304"/>
      <c r="AF274" s="306"/>
      <c r="AG274" s="304"/>
      <c r="AH274" s="304"/>
      <c r="AI274" s="304"/>
      <c r="AJ274" s="304"/>
      <c r="AK274" s="304"/>
      <c r="AL274" s="304"/>
      <c r="AM274" s="304"/>
      <c r="AN274" s="304"/>
      <c r="AO274" s="304"/>
      <c r="AP274" s="304"/>
      <c r="AQ274" s="304"/>
      <c r="AR274" s="304"/>
      <c r="AS274" s="304"/>
      <c r="AT274" s="304"/>
      <c r="AU274" s="304"/>
      <c r="AV274" s="307"/>
    </row>
    <row r="275" spans="1:48" s="325" customFormat="1">
      <c r="A275" s="293"/>
      <c r="B275" s="294" t="s">
        <v>472</v>
      </c>
      <c r="C275" s="295" t="s">
        <v>473</v>
      </c>
      <c r="D275" s="296" t="s">
        <v>42</v>
      </c>
      <c r="E275" s="297" t="s">
        <v>228</v>
      </c>
      <c r="F275" s="298" t="s">
        <v>119</v>
      </c>
      <c r="G275" s="299">
        <v>14.505827436693599</v>
      </c>
      <c r="H275" s="299">
        <v>2.3520582920300002</v>
      </c>
      <c r="I275" s="300">
        <v>12.153769144663599</v>
      </c>
      <c r="J275" s="301">
        <v>1</v>
      </c>
      <c r="K275" s="302">
        <v>2.35</v>
      </c>
      <c r="L275" s="302">
        <v>12.15</v>
      </c>
      <c r="M275" s="302">
        <v>0</v>
      </c>
      <c r="N275" s="302">
        <v>0</v>
      </c>
      <c r="O275" s="301">
        <v>15</v>
      </c>
      <c r="P275" s="303">
        <v>0</v>
      </c>
      <c r="Q275" s="303">
        <v>0</v>
      </c>
      <c r="R275" s="301">
        <v>2</v>
      </c>
      <c r="S275" s="301">
        <v>1</v>
      </c>
      <c r="T275" s="304"/>
      <c r="U275" s="304"/>
      <c r="V275" s="304"/>
      <c r="W275" s="304"/>
      <c r="X275" s="306"/>
      <c r="Y275" s="304"/>
      <c r="Z275" s="304"/>
      <c r="AA275" s="304"/>
      <c r="AB275" s="306"/>
      <c r="AC275" s="304"/>
      <c r="AD275" s="304"/>
      <c r="AE275" s="304"/>
      <c r="AF275" s="306"/>
      <c r="AG275" s="304"/>
      <c r="AH275" s="304"/>
      <c r="AI275" s="304"/>
      <c r="AJ275" s="304"/>
      <c r="AK275" s="304"/>
      <c r="AL275" s="304"/>
      <c r="AM275" s="304"/>
      <c r="AN275" s="304"/>
      <c r="AO275" s="304"/>
      <c r="AP275" s="304"/>
      <c r="AQ275" s="304"/>
      <c r="AR275" s="304"/>
      <c r="AS275" s="304"/>
      <c r="AT275" s="304"/>
      <c r="AU275" s="304"/>
      <c r="AV275" s="307"/>
    </row>
    <row r="276" spans="1:48" s="325" customFormat="1">
      <c r="A276" s="293"/>
      <c r="B276" s="294" t="s">
        <v>474</v>
      </c>
      <c r="C276" s="295" t="s">
        <v>475</v>
      </c>
      <c r="D276" s="296" t="s">
        <v>42</v>
      </c>
      <c r="E276" s="297" t="s">
        <v>228</v>
      </c>
      <c r="F276" s="298" t="s">
        <v>119</v>
      </c>
      <c r="G276" s="299">
        <v>19.665315759030001</v>
      </c>
      <c r="H276" s="299">
        <v>2.1347175683300001</v>
      </c>
      <c r="I276" s="300">
        <v>17.530598190700001</v>
      </c>
      <c r="J276" s="301">
        <v>1</v>
      </c>
      <c r="K276" s="299">
        <v>2.1347175683300001</v>
      </c>
      <c r="L276" s="302">
        <v>0</v>
      </c>
      <c r="M276" s="302">
        <v>0</v>
      </c>
      <c r="N276" s="302">
        <v>0</v>
      </c>
      <c r="O276" s="301">
        <v>17</v>
      </c>
      <c r="P276" s="303">
        <v>0</v>
      </c>
      <c r="Q276" s="303">
        <v>0</v>
      </c>
      <c r="R276" s="301">
        <v>2</v>
      </c>
      <c r="S276" s="301">
        <v>1</v>
      </c>
      <c r="T276" s="304"/>
      <c r="U276" s="304"/>
      <c r="V276" s="304"/>
      <c r="W276" s="304"/>
      <c r="X276" s="306"/>
      <c r="Y276" s="304"/>
      <c r="Z276" s="304"/>
      <c r="AA276" s="304"/>
      <c r="AB276" s="306"/>
      <c r="AC276" s="304"/>
      <c r="AD276" s="304"/>
      <c r="AE276" s="304"/>
      <c r="AF276" s="306"/>
      <c r="AG276" s="304"/>
      <c r="AH276" s="304"/>
      <c r="AI276" s="304"/>
      <c r="AJ276" s="304"/>
      <c r="AK276" s="304"/>
      <c r="AL276" s="304"/>
      <c r="AM276" s="304"/>
      <c r="AN276" s="304"/>
      <c r="AO276" s="304"/>
      <c r="AP276" s="304"/>
      <c r="AQ276" s="304"/>
      <c r="AR276" s="304"/>
      <c r="AS276" s="304"/>
      <c r="AT276" s="304"/>
      <c r="AU276" s="304"/>
      <c r="AV276" s="307"/>
    </row>
    <row r="277" spans="1:48" s="325" customFormat="1">
      <c r="A277" s="293"/>
      <c r="B277" s="294"/>
      <c r="C277" s="295"/>
      <c r="D277" s="296" t="s">
        <v>120</v>
      </c>
      <c r="E277" s="297"/>
      <c r="F277" s="298"/>
      <c r="G277" s="299"/>
      <c r="H277" s="299"/>
      <c r="I277" s="300"/>
      <c r="J277" s="301">
        <v>1</v>
      </c>
      <c r="K277" s="299"/>
      <c r="L277" s="302">
        <v>17.530598190700001</v>
      </c>
      <c r="M277" s="302">
        <v>0</v>
      </c>
      <c r="N277" s="302">
        <v>0</v>
      </c>
      <c r="O277" s="301">
        <v>17</v>
      </c>
      <c r="P277" s="303">
        <v>0</v>
      </c>
      <c r="Q277" s="303">
        <v>0</v>
      </c>
      <c r="R277" s="301">
        <v>2</v>
      </c>
      <c r="S277" s="301">
        <v>1</v>
      </c>
      <c r="T277" s="304"/>
      <c r="U277" s="304"/>
      <c r="V277" s="304"/>
      <c r="W277" s="304"/>
      <c r="X277" s="306"/>
      <c r="Y277" s="304"/>
      <c r="Z277" s="304"/>
      <c r="AA277" s="304"/>
      <c r="AB277" s="306"/>
      <c r="AC277" s="304"/>
      <c r="AD277" s="304"/>
      <c r="AE277" s="304"/>
      <c r="AF277" s="306"/>
      <c r="AG277" s="304"/>
      <c r="AH277" s="304"/>
      <c r="AI277" s="304"/>
      <c r="AJ277" s="304"/>
      <c r="AK277" s="304"/>
      <c r="AL277" s="304"/>
      <c r="AM277" s="304"/>
      <c r="AN277" s="304"/>
      <c r="AO277" s="304"/>
      <c r="AP277" s="304"/>
      <c r="AQ277" s="304"/>
      <c r="AR277" s="304"/>
      <c r="AS277" s="304"/>
      <c r="AT277" s="304"/>
      <c r="AU277" s="304"/>
      <c r="AV277" s="307"/>
    </row>
    <row r="278" spans="1:48" s="325" customFormat="1">
      <c r="A278" s="293"/>
      <c r="B278" s="294" t="s">
        <v>476</v>
      </c>
      <c r="C278" s="295" t="s">
        <v>477</v>
      </c>
      <c r="D278" s="296" t="s">
        <v>42</v>
      </c>
      <c r="E278" s="297" t="s">
        <v>228</v>
      </c>
      <c r="F278" s="298" t="s">
        <v>119</v>
      </c>
      <c r="G278" s="299">
        <v>50.343283683295994</v>
      </c>
      <c r="H278" s="299"/>
      <c r="I278" s="300">
        <v>50.343283683295994</v>
      </c>
      <c r="J278" s="301">
        <v>1</v>
      </c>
      <c r="K278" s="302" t="s">
        <v>148</v>
      </c>
      <c r="L278" s="299">
        <v>50.343283683295994</v>
      </c>
      <c r="M278" s="302">
        <v>0</v>
      </c>
      <c r="N278" s="302">
        <v>0</v>
      </c>
      <c r="O278" s="301">
        <v>20</v>
      </c>
      <c r="P278" s="303">
        <v>0</v>
      </c>
      <c r="Q278" s="303">
        <v>0</v>
      </c>
      <c r="R278" s="301">
        <v>2</v>
      </c>
      <c r="S278" s="301">
        <v>1</v>
      </c>
      <c r="T278" s="304"/>
      <c r="U278" s="304"/>
      <c r="V278" s="304"/>
      <c r="W278" s="304"/>
      <c r="X278" s="306"/>
      <c r="Y278" s="304"/>
      <c r="Z278" s="304"/>
      <c r="AA278" s="304"/>
      <c r="AB278" s="306"/>
      <c r="AC278" s="304"/>
      <c r="AD278" s="304"/>
      <c r="AE278" s="304"/>
      <c r="AF278" s="306"/>
      <c r="AG278" s="304"/>
      <c r="AH278" s="304"/>
      <c r="AI278" s="304"/>
      <c r="AJ278" s="304"/>
      <c r="AK278" s="304"/>
      <c r="AL278" s="304"/>
      <c r="AM278" s="304"/>
      <c r="AN278" s="352"/>
      <c r="AO278" s="304"/>
      <c r="AP278" s="304"/>
      <c r="AQ278" s="304"/>
      <c r="AR278" s="304"/>
      <c r="AS278" s="304"/>
      <c r="AT278" s="304"/>
      <c r="AU278" s="304"/>
      <c r="AV278" s="307"/>
    </row>
    <row r="279" spans="1:48" s="325" customFormat="1">
      <c r="A279" s="293"/>
      <c r="B279" s="294" t="s">
        <v>478</v>
      </c>
      <c r="C279" s="295" t="s">
        <v>479</v>
      </c>
      <c r="D279" s="296" t="s">
        <v>42</v>
      </c>
      <c r="E279" s="297" t="s">
        <v>228</v>
      </c>
      <c r="F279" s="298" t="s">
        <v>119</v>
      </c>
      <c r="G279" s="299">
        <v>85.308290281604755</v>
      </c>
      <c r="H279" s="299">
        <v>85.300352201300001</v>
      </c>
      <c r="I279" s="300">
        <v>7.9380803047499997E-3</v>
      </c>
      <c r="J279" s="301">
        <v>1</v>
      </c>
      <c r="K279" s="299">
        <v>85.300352201300001</v>
      </c>
      <c r="L279" s="302">
        <v>0</v>
      </c>
      <c r="M279" s="302">
        <v>0</v>
      </c>
      <c r="N279" s="302">
        <v>0</v>
      </c>
      <c r="O279" s="301">
        <v>20</v>
      </c>
      <c r="P279" s="303">
        <v>0</v>
      </c>
      <c r="Q279" s="303">
        <v>0</v>
      </c>
      <c r="R279" s="301">
        <v>2</v>
      </c>
      <c r="S279" s="301">
        <v>1</v>
      </c>
      <c r="T279" s="304"/>
      <c r="U279" s="304"/>
      <c r="V279" s="304"/>
      <c r="W279" s="304"/>
      <c r="X279" s="306"/>
      <c r="Y279" s="304"/>
      <c r="Z279" s="304"/>
      <c r="AA279" s="304"/>
      <c r="AB279" s="306"/>
      <c r="AC279" s="304"/>
      <c r="AD279" s="304"/>
      <c r="AE279" s="304"/>
      <c r="AF279" s="306"/>
      <c r="AG279" s="304"/>
      <c r="AH279" s="304"/>
      <c r="AI279" s="304"/>
      <c r="AJ279" s="304"/>
      <c r="AK279" s="304"/>
      <c r="AL279" s="304"/>
      <c r="AM279" s="304"/>
      <c r="AN279" s="352"/>
      <c r="AO279" s="304"/>
      <c r="AP279" s="304"/>
      <c r="AQ279" s="304"/>
      <c r="AR279" s="304"/>
      <c r="AS279" s="304"/>
      <c r="AT279" s="304"/>
      <c r="AU279" s="304"/>
      <c r="AV279" s="307"/>
    </row>
    <row r="280" spans="1:48" s="325" customFormat="1">
      <c r="A280" s="293"/>
      <c r="B280" s="294"/>
      <c r="C280" s="295"/>
      <c r="D280" s="296" t="s">
        <v>120</v>
      </c>
      <c r="E280" s="297"/>
      <c r="F280" s="298"/>
      <c r="G280" s="299"/>
      <c r="H280" s="299"/>
      <c r="I280" s="300"/>
      <c r="J280" s="301">
        <v>1</v>
      </c>
      <c r="K280" s="299"/>
      <c r="L280" s="302">
        <v>7.9380803047499997E-3</v>
      </c>
      <c r="M280" s="302">
        <v>0</v>
      </c>
      <c r="N280" s="302">
        <v>0</v>
      </c>
      <c r="O280" s="301">
        <v>20</v>
      </c>
      <c r="P280" s="303">
        <v>0</v>
      </c>
      <c r="Q280" s="303">
        <v>0</v>
      </c>
      <c r="R280" s="301">
        <v>2</v>
      </c>
      <c r="S280" s="301">
        <v>1</v>
      </c>
      <c r="T280" s="304"/>
      <c r="U280" s="304"/>
      <c r="V280" s="304"/>
      <c r="W280" s="304"/>
      <c r="X280" s="306"/>
      <c r="Y280" s="304"/>
      <c r="Z280" s="304"/>
      <c r="AA280" s="304"/>
      <c r="AB280" s="306"/>
      <c r="AC280" s="304"/>
      <c r="AD280" s="304"/>
      <c r="AE280" s="304"/>
      <c r="AF280" s="306"/>
      <c r="AG280" s="304"/>
      <c r="AH280" s="304"/>
      <c r="AI280" s="304"/>
      <c r="AJ280" s="304"/>
      <c r="AK280" s="304"/>
      <c r="AL280" s="304"/>
      <c r="AM280" s="304"/>
      <c r="AN280" s="352"/>
      <c r="AO280" s="304"/>
      <c r="AP280" s="304"/>
      <c r="AQ280" s="304"/>
      <c r="AR280" s="304"/>
      <c r="AS280" s="304"/>
      <c r="AT280" s="304"/>
      <c r="AU280" s="304"/>
      <c r="AV280" s="307"/>
    </row>
    <row r="281" spans="1:48" s="325" customFormat="1">
      <c r="A281" s="293"/>
      <c r="B281" s="294" t="s">
        <v>480</v>
      </c>
      <c r="C281" s="295" t="s">
        <v>481</v>
      </c>
      <c r="D281" s="296" t="s">
        <v>42</v>
      </c>
      <c r="E281" s="297" t="s">
        <v>228</v>
      </c>
      <c r="F281" s="298" t="s">
        <v>119</v>
      </c>
      <c r="G281" s="299">
        <v>5.7946842325899999</v>
      </c>
      <c r="H281" s="299">
        <v>5.7946842325899999</v>
      </c>
      <c r="I281" s="300"/>
      <c r="J281" s="301">
        <v>1</v>
      </c>
      <c r="K281" s="302">
        <v>5.79</v>
      </c>
      <c r="L281" s="302">
        <v>0</v>
      </c>
      <c r="M281" s="302">
        <v>0</v>
      </c>
      <c r="N281" s="302">
        <v>0</v>
      </c>
      <c r="O281" s="301">
        <v>18</v>
      </c>
      <c r="P281" s="303">
        <v>0</v>
      </c>
      <c r="Q281" s="303">
        <v>0</v>
      </c>
      <c r="R281" s="301">
        <v>2</v>
      </c>
      <c r="S281" s="301">
        <v>1</v>
      </c>
      <c r="T281" s="304"/>
      <c r="U281" s="304"/>
      <c r="V281" s="304"/>
      <c r="W281" s="304"/>
      <c r="X281" s="306"/>
      <c r="Y281" s="304"/>
      <c r="Z281" s="304"/>
      <c r="AA281" s="304"/>
      <c r="AB281" s="306"/>
      <c r="AC281" s="304"/>
      <c r="AD281" s="304"/>
      <c r="AE281" s="304"/>
      <c r="AF281" s="306"/>
      <c r="AG281" s="304"/>
      <c r="AH281" s="304"/>
      <c r="AI281" s="304"/>
      <c r="AJ281" s="304"/>
      <c r="AK281" s="304"/>
      <c r="AL281" s="304"/>
      <c r="AM281" s="304"/>
      <c r="AN281" s="352"/>
      <c r="AO281" s="304"/>
      <c r="AP281" s="304"/>
      <c r="AQ281" s="304"/>
      <c r="AR281" s="304"/>
      <c r="AS281" s="304"/>
      <c r="AT281" s="304"/>
      <c r="AU281" s="304"/>
      <c r="AV281" s="307"/>
    </row>
    <row r="282" spans="1:48" s="325" customFormat="1">
      <c r="A282" s="293"/>
      <c r="B282" s="294" t="s">
        <v>482</v>
      </c>
      <c r="C282" s="295" t="s">
        <v>483</v>
      </c>
      <c r="D282" s="296" t="s">
        <v>42</v>
      </c>
      <c r="E282" s="297" t="s">
        <v>228</v>
      </c>
      <c r="F282" s="298" t="s">
        <v>119</v>
      </c>
      <c r="G282" s="299">
        <v>9.095696816418199</v>
      </c>
      <c r="H282" s="299">
        <v>1.0402746890100001</v>
      </c>
      <c r="I282" s="300">
        <v>8.0554221274081996</v>
      </c>
      <c r="J282" s="301">
        <v>1</v>
      </c>
      <c r="K282" s="302">
        <v>1.04</v>
      </c>
      <c r="L282" s="302">
        <v>8.06</v>
      </c>
      <c r="M282" s="302">
        <v>0</v>
      </c>
      <c r="N282" s="302">
        <v>0</v>
      </c>
      <c r="O282" s="301">
        <v>15</v>
      </c>
      <c r="P282" s="303">
        <v>0</v>
      </c>
      <c r="Q282" s="303">
        <v>0</v>
      </c>
      <c r="R282" s="301">
        <v>2</v>
      </c>
      <c r="S282" s="301">
        <v>1</v>
      </c>
      <c r="T282" s="304"/>
      <c r="U282" s="304"/>
      <c r="V282" s="304"/>
      <c r="W282" s="304"/>
      <c r="X282" s="306"/>
      <c r="Y282" s="304"/>
      <c r="Z282" s="304"/>
      <c r="AA282" s="304"/>
      <c r="AB282" s="306"/>
      <c r="AC282" s="304"/>
      <c r="AD282" s="304"/>
      <c r="AE282" s="304"/>
      <c r="AF282" s="306"/>
      <c r="AG282" s="304"/>
      <c r="AH282" s="304"/>
      <c r="AI282" s="304"/>
      <c r="AJ282" s="304"/>
      <c r="AK282" s="304"/>
      <c r="AL282" s="304"/>
      <c r="AM282" s="304"/>
      <c r="AN282" s="352"/>
      <c r="AO282" s="304"/>
      <c r="AP282" s="304"/>
      <c r="AQ282" s="304"/>
      <c r="AR282" s="304"/>
      <c r="AS282" s="304"/>
      <c r="AT282" s="304"/>
      <c r="AU282" s="304"/>
      <c r="AV282" s="307"/>
    </row>
    <row r="283" spans="1:48" s="325" customFormat="1">
      <c r="A283" s="293"/>
      <c r="B283" s="294" t="s">
        <v>484</v>
      </c>
      <c r="C283" s="295" t="s">
        <v>485</v>
      </c>
      <c r="D283" s="296" t="s">
        <v>42</v>
      </c>
      <c r="E283" s="297" t="s">
        <v>228</v>
      </c>
      <c r="F283" s="298" t="s">
        <v>119</v>
      </c>
      <c r="G283" s="299">
        <v>5.3704734358800001</v>
      </c>
      <c r="H283" s="299">
        <v>5.3704734358800001</v>
      </c>
      <c r="I283" s="300"/>
      <c r="J283" s="301">
        <v>2</v>
      </c>
      <c r="K283" s="302">
        <v>5.37</v>
      </c>
      <c r="L283" s="302">
        <v>0</v>
      </c>
      <c r="M283" s="302">
        <v>0</v>
      </c>
      <c r="N283" s="302">
        <v>0</v>
      </c>
      <c r="O283" s="301">
        <v>0</v>
      </c>
      <c r="P283" s="303">
        <v>0</v>
      </c>
      <c r="Q283" s="303">
        <v>0</v>
      </c>
      <c r="R283" s="301">
        <v>2</v>
      </c>
      <c r="S283" s="301">
        <v>1</v>
      </c>
      <c r="T283" s="304"/>
      <c r="U283" s="304"/>
      <c r="V283" s="304"/>
      <c r="W283" s="304"/>
      <c r="X283" s="306"/>
      <c r="Y283" s="304"/>
      <c r="Z283" s="304"/>
      <c r="AA283" s="304"/>
      <c r="AB283" s="306"/>
      <c r="AC283" s="304"/>
      <c r="AD283" s="304"/>
      <c r="AE283" s="304"/>
      <c r="AF283" s="306"/>
      <c r="AG283" s="304"/>
      <c r="AH283" s="304"/>
      <c r="AI283" s="304"/>
      <c r="AJ283" s="304"/>
      <c r="AK283" s="304"/>
      <c r="AL283" s="304"/>
      <c r="AM283" s="304"/>
      <c r="AN283" s="304"/>
      <c r="AO283" s="304"/>
      <c r="AP283" s="304"/>
      <c r="AQ283" s="304"/>
      <c r="AR283" s="304"/>
      <c r="AS283" s="304"/>
      <c r="AT283" s="304"/>
      <c r="AU283" s="304"/>
      <c r="AV283" s="307"/>
    </row>
    <row r="284" spans="1:48" s="325" customFormat="1">
      <c r="A284" s="293"/>
      <c r="B284" s="294" t="s">
        <v>486</v>
      </c>
      <c r="C284" s="295" t="s">
        <v>487</v>
      </c>
      <c r="D284" s="296" t="s">
        <v>42</v>
      </c>
      <c r="E284" s="297" t="s">
        <v>228</v>
      </c>
      <c r="F284" s="298" t="s">
        <v>119</v>
      </c>
      <c r="G284" s="299">
        <v>6.3374394902660702</v>
      </c>
      <c r="H284" s="299">
        <v>0.19606872830800001</v>
      </c>
      <c r="I284" s="300">
        <v>6.1413707619580702</v>
      </c>
      <c r="J284" s="301">
        <v>1</v>
      </c>
      <c r="K284" s="302">
        <v>0.2</v>
      </c>
      <c r="L284" s="302">
        <v>6.14</v>
      </c>
      <c r="M284" s="302">
        <v>0</v>
      </c>
      <c r="N284" s="302">
        <v>0</v>
      </c>
      <c r="O284" s="301">
        <v>25</v>
      </c>
      <c r="P284" s="303">
        <v>0</v>
      </c>
      <c r="Q284" s="303">
        <v>0</v>
      </c>
      <c r="R284" s="301">
        <v>2</v>
      </c>
      <c r="S284" s="301">
        <v>1</v>
      </c>
      <c r="T284" s="343"/>
      <c r="U284" s="343"/>
      <c r="V284" s="343"/>
      <c r="W284" s="343"/>
      <c r="X284" s="344"/>
      <c r="Y284" s="343"/>
      <c r="Z284" s="343"/>
      <c r="AA284" s="343"/>
      <c r="AB284" s="344"/>
      <c r="AC284" s="343"/>
      <c r="AD284" s="343"/>
      <c r="AE284" s="343"/>
      <c r="AF284" s="344"/>
      <c r="AG284" s="343"/>
      <c r="AH284" s="343"/>
      <c r="AI284" s="343"/>
      <c r="AJ284" s="343"/>
      <c r="AK284" s="343"/>
      <c r="AL284" s="343"/>
      <c r="AM284" s="343"/>
      <c r="AN284" s="343"/>
      <c r="AO284" s="343"/>
      <c r="AP284" s="343"/>
      <c r="AQ284" s="343"/>
      <c r="AR284" s="343"/>
      <c r="AS284" s="343"/>
      <c r="AT284" s="343"/>
      <c r="AU284" s="345"/>
      <c r="AV284" s="307"/>
    </row>
    <row r="285" spans="1:48" s="325" customFormat="1">
      <c r="A285" s="293"/>
      <c r="B285" s="294" t="s">
        <v>488</v>
      </c>
      <c r="C285" s="295" t="s">
        <v>489</v>
      </c>
      <c r="D285" s="296" t="s">
        <v>42</v>
      </c>
      <c r="E285" s="297" t="s">
        <v>228</v>
      </c>
      <c r="F285" s="298" t="s">
        <v>119</v>
      </c>
      <c r="G285" s="299">
        <v>30.012788213299999</v>
      </c>
      <c r="H285" s="299">
        <v>30.012788213299999</v>
      </c>
      <c r="I285" s="300"/>
      <c r="J285" s="301">
        <v>1</v>
      </c>
      <c r="K285" s="299">
        <v>1</v>
      </c>
      <c r="L285" s="302"/>
      <c r="M285" s="302">
        <v>0</v>
      </c>
      <c r="N285" s="302">
        <v>0</v>
      </c>
      <c r="O285" s="301">
        <v>15</v>
      </c>
      <c r="P285" s="329">
        <v>0</v>
      </c>
      <c r="Q285" s="303">
        <v>0</v>
      </c>
      <c r="R285" s="301">
        <v>2</v>
      </c>
      <c r="S285" s="301">
        <v>1</v>
      </c>
      <c r="T285" s="343"/>
      <c r="U285" s="343"/>
      <c r="V285" s="343"/>
      <c r="W285" s="343"/>
      <c r="X285" s="344"/>
      <c r="Y285" s="343"/>
      <c r="Z285" s="343"/>
      <c r="AA285" s="343"/>
      <c r="AB285" s="344"/>
      <c r="AC285" s="343"/>
      <c r="AD285" s="343"/>
      <c r="AE285" s="343"/>
      <c r="AF285" s="344"/>
      <c r="AG285" s="343"/>
      <c r="AH285" s="343"/>
      <c r="AI285" s="343"/>
      <c r="AJ285" s="343"/>
      <c r="AK285" s="343"/>
      <c r="AL285" s="343"/>
      <c r="AM285" s="343"/>
      <c r="AN285" s="299"/>
      <c r="AO285" s="343"/>
      <c r="AP285" s="343"/>
      <c r="AQ285" s="343"/>
      <c r="AR285" s="343"/>
      <c r="AS285" s="343"/>
      <c r="AT285" s="343"/>
      <c r="AU285" s="345"/>
      <c r="AV285" s="307"/>
    </row>
    <row r="286" spans="1:48" s="325" customFormat="1">
      <c r="A286" s="293"/>
      <c r="B286" s="294"/>
      <c r="C286" s="295"/>
      <c r="D286" s="296" t="s">
        <v>120</v>
      </c>
      <c r="E286" s="297"/>
      <c r="F286" s="298"/>
      <c r="G286" s="299"/>
      <c r="H286" s="299"/>
      <c r="I286" s="300"/>
      <c r="J286" s="301">
        <v>1</v>
      </c>
      <c r="K286" s="299"/>
      <c r="L286" s="302">
        <v>29.01</v>
      </c>
      <c r="M286" s="302">
        <v>0</v>
      </c>
      <c r="N286" s="302">
        <v>0</v>
      </c>
      <c r="O286" s="301">
        <v>15</v>
      </c>
      <c r="P286" s="329">
        <v>0</v>
      </c>
      <c r="Q286" s="303">
        <v>0</v>
      </c>
      <c r="R286" s="301">
        <v>2</v>
      </c>
      <c r="S286" s="301">
        <v>1</v>
      </c>
      <c r="T286" s="343"/>
      <c r="U286" s="343"/>
      <c r="V286" s="343"/>
      <c r="W286" s="343"/>
      <c r="X286" s="344"/>
      <c r="Y286" s="343"/>
      <c r="Z286" s="343"/>
      <c r="AA286" s="343"/>
      <c r="AB286" s="344"/>
      <c r="AC286" s="343"/>
      <c r="AD286" s="343"/>
      <c r="AE286" s="343"/>
      <c r="AF286" s="344"/>
      <c r="AG286" s="343"/>
      <c r="AH286" s="343"/>
      <c r="AI286" s="343"/>
      <c r="AJ286" s="343"/>
      <c r="AK286" s="343"/>
      <c r="AL286" s="343"/>
      <c r="AM286" s="343"/>
      <c r="AN286" s="299"/>
      <c r="AO286" s="343"/>
      <c r="AP286" s="343"/>
      <c r="AQ286" s="343"/>
      <c r="AR286" s="343"/>
      <c r="AS286" s="343"/>
      <c r="AT286" s="343"/>
      <c r="AU286" s="345"/>
      <c r="AV286" s="307"/>
    </row>
    <row r="287" spans="1:48" s="325" customFormat="1">
      <c r="A287" s="293"/>
      <c r="B287" s="294" t="s">
        <v>490</v>
      </c>
      <c r="C287" s="295" t="s">
        <v>491</v>
      </c>
      <c r="D287" s="296" t="s">
        <v>42</v>
      </c>
      <c r="E287" s="297" t="s">
        <v>228</v>
      </c>
      <c r="F287" s="298" t="s">
        <v>119</v>
      </c>
      <c r="G287" s="299">
        <v>7.0327704407500002</v>
      </c>
      <c r="H287" s="299">
        <v>7.0327704407500002</v>
      </c>
      <c r="I287" s="300"/>
      <c r="J287" s="301">
        <v>1</v>
      </c>
      <c r="K287" s="302">
        <v>7.03</v>
      </c>
      <c r="L287" s="302">
        <v>0</v>
      </c>
      <c r="M287" s="302">
        <v>0</v>
      </c>
      <c r="N287" s="302">
        <v>0</v>
      </c>
      <c r="O287" s="301">
        <v>18</v>
      </c>
      <c r="P287" s="303">
        <v>0</v>
      </c>
      <c r="Q287" s="303">
        <v>0</v>
      </c>
      <c r="R287" s="301">
        <v>2</v>
      </c>
      <c r="S287" s="301">
        <v>1</v>
      </c>
      <c r="T287" s="304"/>
      <c r="U287" s="304"/>
      <c r="V287" s="304"/>
      <c r="W287" s="304"/>
      <c r="X287" s="306"/>
      <c r="Y287" s="304"/>
      <c r="Z287" s="304"/>
      <c r="AA287" s="304"/>
      <c r="AB287" s="306"/>
      <c r="AC287" s="304"/>
      <c r="AD287" s="304"/>
      <c r="AE287" s="304"/>
      <c r="AF287" s="306"/>
      <c r="AG287" s="304"/>
      <c r="AH287" s="304"/>
      <c r="AI287" s="304"/>
      <c r="AJ287" s="304"/>
      <c r="AK287" s="304"/>
      <c r="AL287" s="304"/>
      <c r="AM287" s="304"/>
      <c r="AN287" s="352"/>
      <c r="AO287" s="304"/>
      <c r="AP287" s="304"/>
      <c r="AQ287" s="304"/>
      <c r="AR287" s="304"/>
      <c r="AS287" s="304"/>
      <c r="AT287" s="304"/>
      <c r="AU287" s="304"/>
      <c r="AV287" s="307"/>
    </row>
    <row r="288" spans="1:48" s="325" customFormat="1">
      <c r="A288" s="293"/>
      <c r="B288" s="294" t="s">
        <v>492</v>
      </c>
      <c r="C288" s="295" t="s">
        <v>493</v>
      </c>
      <c r="D288" s="296" t="s">
        <v>42</v>
      </c>
      <c r="E288" s="297" t="s">
        <v>228</v>
      </c>
      <c r="F288" s="298" t="s">
        <v>119</v>
      </c>
      <c r="G288" s="299">
        <v>5.1182591090907001</v>
      </c>
      <c r="H288" s="299">
        <v>2.3183504389699999E-2</v>
      </c>
      <c r="I288" s="300">
        <v>5.095075604701</v>
      </c>
      <c r="J288" s="301">
        <v>1</v>
      </c>
      <c r="K288" s="302">
        <v>0</v>
      </c>
      <c r="L288" s="302">
        <v>20</v>
      </c>
      <c r="M288" s="302">
        <v>0</v>
      </c>
      <c r="N288" s="302">
        <v>0</v>
      </c>
      <c r="O288" s="301">
        <v>13</v>
      </c>
      <c r="P288" s="303">
        <v>0</v>
      </c>
      <c r="Q288" s="303">
        <v>0</v>
      </c>
      <c r="R288" s="301">
        <v>2</v>
      </c>
      <c r="S288" s="301">
        <v>1</v>
      </c>
      <c r="T288" s="304"/>
      <c r="U288" s="304"/>
      <c r="V288" s="304"/>
      <c r="W288" s="304"/>
      <c r="X288" s="306"/>
      <c r="Y288" s="304"/>
      <c r="Z288" s="304"/>
      <c r="AA288" s="304"/>
      <c r="AB288" s="306"/>
      <c r="AC288" s="304"/>
      <c r="AD288" s="304"/>
      <c r="AE288" s="304"/>
      <c r="AF288" s="306"/>
      <c r="AG288" s="304"/>
      <c r="AH288" s="304"/>
      <c r="AI288" s="304"/>
      <c r="AJ288" s="304"/>
      <c r="AK288" s="304"/>
      <c r="AL288" s="304"/>
      <c r="AM288" s="304"/>
      <c r="AN288" s="304"/>
      <c r="AO288" s="304"/>
      <c r="AP288" s="304"/>
      <c r="AQ288" s="304"/>
      <c r="AR288" s="304"/>
      <c r="AS288" s="304"/>
      <c r="AT288" s="304"/>
      <c r="AU288" s="304"/>
      <c r="AV288" s="307"/>
    </row>
    <row r="289" spans="1:48" s="325" customFormat="1">
      <c r="A289" s="293"/>
      <c r="B289" s="294" t="s">
        <v>494</v>
      </c>
      <c r="C289" s="295" t="s">
        <v>495</v>
      </c>
      <c r="D289" s="296" t="s">
        <v>42</v>
      </c>
      <c r="E289" s="297" t="s">
        <v>228</v>
      </c>
      <c r="F289" s="298" t="s">
        <v>119</v>
      </c>
      <c r="G289" s="299">
        <v>106.3406319020649</v>
      </c>
      <c r="H289" s="299">
        <v>4.06056251524</v>
      </c>
      <c r="I289" s="300">
        <v>102.28006938682491</v>
      </c>
      <c r="J289" s="301">
        <v>1</v>
      </c>
      <c r="K289" s="299">
        <v>4.06056251524</v>
      </c>
      <c r="L289" s="302"/>
      <c r="M289" s="302">
        <v>0</v>
      </c>
      <c r="N289" s="302">
        <v>0</v>
      </c>
      <c r="O289" s="301">
        <v>20</v>
      </c>
      <c r="P289" s="329">
        <v>0</v>
      </c>
      <c r="Q289" s="303">
        <v>0</v>
      </c>
      <c r="R289" s="301">
        <v>2</v>
      </c>
      <c r="S289" s="301">
        <v>1</v>
      </c>
      <c r="T289" s="304"/>
      <c r="U289" s="304"/>
      <c r="V289" s="304"/>
      <c r="W289" s="304"/>
      <c r="X289" s="306"/>
      <c r="Y289" s="304"/>
      <c r="Z289" s="304"/>
      <c r="AA289" s="304"/>
      <c r="AB289" s="306"/>
      <c r="AC289" s="304"/>
      <c r="AD289" s="304"/>
      <c r="AE289" s="304"/>
      <c r="AF289" s="306"/>
      <c r="AG289" s="304"/>
      <c r="AH289" s="304"/>
      <c r="AI289" s="304"/>
      <c r="AJ289" s="304"/>
      <c r="AK289" s="304"/>
      <c r="AL289" s="304"/>
      <c r="AM289" s="304"/>
      <c r="AN289" s="304"/>
      <c r="AO289" s="304"/>
      <c r="AP289" s="304"/>
      <c r="AQ289" s="304"/>
      <c r="AR289" s="304"/>
      <c r="AS289" s="304"/>
      <c r="AT289" s="304"/>
      <c r="AU289" s="304"/>
      <c r="AV289" s="307"/>
    </row>
    <row r="290" spans="1:48" s="325" customFormat="1">
      <c r="A290" s="293"/>
      <c r="B290" s="294"/>
      <c r="C290" s="295"/>
      <c r="D290" s="296" t="s">
        <v>120</v>
      </c>
      <c r="E290" s="297"/>
      <c r="F290" s="298"/>
      <c r="G290" s="299"/>
      <c r="H290" s="299"/>
      <c r="I290" s="300"/>
      <c r="J290" s="301">
        <v>1</v>
      </c>
      <c r="K290" s="299"/>
      <c r="L290" s="302">
        <v>102.28006938682491</v>
      </c>
      <c r="M290" s="302">
        <v>0</v>
      </c>
      <c r="N290" s="302">
        <v>0</v>
      </c>
      <c r="O290" s="301">
        <v>20</v>
      </c>
      <c r="P290" s="329">
        <v>0</v>
      </c>
      <c r="Q290" s="303">
        <v>0</v>
      </c>
      <c r="R290" s="301">
        <v>2</v>
      </c>
      <c r="S290" s="301">
        <v>1</v>
      </c>
      <c r="T290" s="304"/>
      <c r="U290" s="304"/>
      <c r="V290" s="304"/>
      <c r="W290" s="304"/>
      <c r="X290" s="306"/>
      <c r="Y290" s="304"/>
      <c r="Z290" s="304"/>
      <c r="AA290" s="304"/>
      <c r="AB290" s="306"/>
      <c r="AC290" s="304"/>
      <c r="AD290" s="304"/>
      <c r="AE290" s="304"/>
      <c r="AF290" s="306"/>
      <c r="AG290" s="304"/>
      <c r="AH290" s="304"/>
      <c r="AI290" s="304"/>
      <c r="AJ290" s="304"/>
      <c r="AK290" s="304"/>
      <c r="AL290" s="304"/>
      <c r="AM290" s="304"/>
      <c r="AN290" s="304"/>
      <c r="AO290" s="304"/>
      <c r="AP290" s="304"/>
      <c r="AQ290" s="304"/>
      <c r="AR290" s="304"/>
      <c r="AS290" s="304"/>
      <c r="AT290" s="304"/>
      <c r="AU290" s="304"/>
      <c r="AV290" s="307"/>
    </row>
    <row r="291" spans="1:48" s="325" customFormat="1">
      <c r="A291" s="293"/>
      <c r="B291" s="294" t="s">
        <v>496</v>
      </c>
      <c r="C291" s="295" t="s">
        <v>497</v>
      </c>
      <c r="D291" s="296" t="s">
        <v>42</v>
      </c>
      <c r="E291" s="297" t="s">
        <v>228</v>
      </c>
      <c r="F291" s="298" t="s">
        <v>119</v>
      </c>
      <c r="G291" s="299">
        <v>10.372203900443562</v>
      </c>
      <c r="H291" s="299">
        <v>5.7420669735599998E-2</v>
      </c>
      <c r="I291" s="300">
        <v>10.314783230707961</v>
      </c>
      <c r="J291" s="301">
        <v>1</v>
      </c>
      <c r="K291" s="302">
        <v>0.06</v>
      </c>
      <c r="L291" s="302">
        <v>10.31</v>
      </c>
      <c r="M291" s="302">
        <v>0</v>
      </c>
      <c r="N291" s="302">
        <v>0</v>
      </c>
      <c r="O291" s="301">
        <v>18</v>
      </c>
      <c r="P291" s="303">
        <v>0</v>
      </c>
      <c r="Q291" s="303">
        <v>0</v>
      </c>
      <c r="R291" s="301">
        <v>2</v>
      </c>
      <c r="S291" s="301">
        <v>1</v>
      </c>
      <c r="T291" s="304"/>
      <c r="U291" s="304"/>
      <c r="V291" s="304"/>
      <c r="W291" s="304"/>
      <c r="X291" s="306"/>
      <c r="Y291" s="304"/>
      <c r="Z291" s="304"/>
      <c r="AA291" s="304"/>
      <c r="AB291" s="306"/>
      <c r="AC291" s="304"/>
      <c r="AD291" s="304"/>
      <c r="AE291" s="304"/>
      <c r="AF291" s="306"/>
      <c r="AG291" s="304"/>
      <c r="AH291" s="304"/>
      <c r="AI291" s="304"/>
      <c r="AJ291" s="304"/>
      <c r="AK291" s="304"/>
      <c r="AL291" s="304"/>
      <c r="AM291" s="304"/>
      <c r="AN291" s="352"/>
      <c r="AO291" s="304"/>
      <c r="AP291" s="304"/>
      <c r="AQ291" s="304"/>
      <c r="AR291" s="304"/>
      <c r="AS291" s="304"/>
      <c r="AT291" s="304"/>
      <c r="AU291" s="304"/>
      <c r="AV291" s="307"/>
    </row>
    <row r="292" spans="1:48" s="325" customFormat="1">
      <c r="A292" s="293"/>
      <c r="B292" s="294" t="s">
        <v>498</v>
      </c>
      <c r="C292" s="295" t="s">
        <v>499</v>
      </c>
      <c r="D292" s="296" t="s">
        <v>42</v>
      </c>
      <c r="E292" s="297" t="s">
        <v>228</v>
      </c>
      <c r="F292" s="298" t="s">
        <v>119</v>
      </c>
      <c r="G292" s="299">
        <v>11.997680033</v>
      </c>
      <c r="H292" s="299">
        <v>11.997680033</v>
      </c>
      <c r="I292" s="300"/>
      <c r="J292" s="301">
        <v>1</v>
      </c>
      <c r="K292" s="299">
        <v>11.997680033</v>
      </c>
      <c r="L292" s="302">
        <v>0</v>
      </c>
      <c r="M292" s="302">
        <v>0</v>
      </c>
      <c r="N292" s="302">
        <v>0</v>
      </c>
      <c r="O292" s="301">
        <v>15</v>
      </c>
      <c r="P292" s="329">
        <v>0</v>
      </c>
      <c r="Q292" s="303">
        <v>0</v>
      </c>
      <c r="R292" s="301">
        <v>2</v>
      </c>
      <c r="S292" s="301">
        <v>1</v>
      </c>
      <c r="T292" s="304"/>
      <c r="U292" s="304"/>
      <c r="V292" s="304"/>
      <c r="W292" s="304"/>
      <c r="X292" s="306"/>
      <c r="Y292" s="304"/>
      <c r="Z292" s="304"/>
      <c r="AA292" s="304"/>
      <c r="AB292" s="306"/>
      <c r="AC292" s="304"/>
      <c r="AD292" s="304"/>
      <c r="AE292" s="304"/>
      <c r="AF292" s="306"/>
      <c r="AG292" s="304"/>
      <c r="AH292" s="304"/>
      <c r="AI292" s="304"/>
      <c r="AJ292" s="304"/>
      <c r="AK292" s="304"/>
      <c r="AL292" s="304"/>
      <c r="AM292" s="304"/>
      <c r="AN292" s="352"/>
      <c r="AO292" s="304"/>
      <c r="AP292" s="304"/>
      <c r="AQ292" s="304"/>
      <c r="AR292" s="304"/>
      <c r="AS292" s="304"/>
      <c r="AT292" s="304"/>
      <c r="AU292" s="304"/>
      <c r="AV292" s="307"/>
    </row>
    <row r="293" spans="1:48" s="325" customFormat="1">
      <c r="A293" s="293"/>
      <c r="B293" s="294" t="s">
        <v>500</v>
      </c>
      <c r="C293" s="295" t="s">
        <v>501</v>
      </c>
      <c r="D293" s="296" t="s">
        <v>42</v>
      </c>
      <c r="E293" s="297" t="s">
        <v>228</v>
      </c>
      <c r="F293" s="298" t="s">
        <v>119</v>
      </c>
      <c r="G293" s="299">
        <v>7.2448794682499997</v>
      </c>
      <c r="H293" s="299">
        <v>7.2448794682499997</v>
      </c>
      <c r="I293" s="300"/>
      <c r="J293" s="301">
        <v>1</v>
      </c>
      <c r="K293" s="302">
        <v>7.24</v>
      </c>
      <c r="L293" s="302">
        <v>0</v>
      </c>
      <c r="M293" s="302">
        <v>0</v>
      </c>
      <c r="N293" s="302">
        <v>0</v>
      </c>
      <c r="O293" s="301">
        <v>15</v>
      </c>
      <c r="P293" s="303">
        <v>0</v>
      </c>
      <c r="Q293" s="303">
        <v>0</v>
      </c>
      <c r="R293" s="301">
        <v>2</v>
      </c>
      <c r="S293" s="301">
        <v>1</v>
      </c>
      <c r="T293" s="304"/>
      <c r="U293" s="304"/>
      <c r="V293" s="304"/>
      <c r="W293" s="304"/>
      <c r="X293" s="306"/>
      <c r="Y293" s="304"/>
      <c r="Z293" s="304"/>
      <c r="AA293" s="304"/>
      <c r="AB293" s="306"/>
      <c r="AC293" s="304"/>
      <c r="AD293" s="304"/>
      <c r="AE293" s="304"/>
      <c r="AF293" s="306"/>
      <c r="AG293" s="304"/>
      <c r="AH293" s="304"/>
      <c r="AI293" s="304"/>
      <c r="AJ293" s="304"/>
      <c r="AK293" s="304"/>
      <c r="AL293" s="304"/>
      <c r="AM293" s="304"/>
      <c r="AN293" s="304"/>
      <c r="AO293" s="304"/>
      <c r="AP293" s="304"/>
      <c r="AQ293" s="304"/>
      <c r="AR293" s="352"/>
      <c r="AS293" s="304"/>
      <c r="AT293" s="304"/>
      <c r="AU293" s="304"/>
      <c r="AV293" s="307"/>
    </row>
    <row r="294" spans="1:48" s="325" customFormat="1">
      <c r="A294" s="293"/>
      <c r="B294" s="294" t="s">
        <v>502</v>
      </c>
      <c r="C294" s="295" t="s">
        <v>503</v>
      </c>
      <c r="D294" s="296" t="s">
        <v>42</v>
      </c>
      <c r="E294" s="297" t="s">
        <v>228</v>
      </c>
      <c r="F294" s="298" t="s">
        <v>119</v>
      </c>
      <c r="G294" s="299">
        <v>134.75710592300001</v>
      </c>
      <c r="H294" s="299">
        <v>134.75710592300001</v>
      </c>
      <c r="I294" s="300"/>
      <c r="J294" s="301">
        <v>1</v>
      </c>
      <c r="K294" s="299">
        <v>4.76</v>
      </c>
      <c r="L294" s="302">
        <v>0</v>
      </c>
      <c r="M294" s="302">
        <v>0</v>
      </c>
      <c r="N294" s="302">
        <v>0</v>
      </c>
      <c r="O294" s="301">
        <v>15</v>
      </c>
      <c r="P294" s="329">
        <v>0</v>
      </c>
      <c r="Q294" s="303">
        <v>0</v>
      </c>
      <c r="R294" s="301">
        <v>2</v>
      </c>
      <c r="S294" s="301">
        <v>1</v>
      </c>
      <c r="T294" s="304"/>
      <c r="U294" s="304"/>
      <c r="V294" s="304"/>
      <c r="W294" s="304"/>
      <c r="X294" s="306"/>
      <c r="Y294" s="304"/>
      <c r="Z294" s="304"/>
      <c r="AA294" s="304"/>
      <c r="AB294" s="306"/>
      <c r="AC294" s="304"/>
      <c r="AD294" s="304"/>
      <c r="AE294" s="304"/>
      <c r="AF294" s="306"/>
      <c r="AG294" s="304"/>
      <c r="AH294" s="304"/>
      <c r="AI294" s="304"/>
      <c r="AJ294" s="304"/>
      <c r="AK294" s="304"/>
      <c r="AL294" s="304"/>
      <c r="AM294" s="304"/>
      <c r="AN294" s="304"/>
      <c r="AO294" s="304"/>
      <c r="AP294" s="304"/>
      <c r="AQ294" s="304"/>
      <c r="AR294" s="299"/>
      <c r="AS294" s="304"/>
      <c r="AT294" s="304"/>
      <c r="AU294" s="304"/>
      <c r="AV294" s="307"/>
    </row>
    <row r="295" spans="1:48" s="325" customFormat="1">
      <c r="A295" s="293"/>
      <c r="B295" s="294"/>
      <c r="C295" s="295"/>
      <c r="D295" s="296" t="s">
        <v>120</v>
      </c>
      <c r="E295" s="297"/>
      <c r="F295" s="298"/>
      <c r="G295" s="299"/>
      <c r="H295" s="299"/>
      <c r="I295" s="300"/>
      <c r="J295" s="301">
        <v>1</v>
      </c>
      <c r="K295" s="299"/>
      <c r="L295" s="302">
        <v>130</v>
      </c>
      <c r="M295" s="302">
        <v>0</v>
      </c>
      <c r="N295" s="302">
        <v>0</v>
      </c>
      <c r="O295" s="301">
        <v>15</v>
      </c>
      <c r="P295" s="329">
        <v>0</v>
      </c>
      <c r="Q295" s="303">
        <v>0</v>
      </c>
      <c r="R295" s="301">
        <v>2</v>
      </c>
      <c r="S295" s="301">
        <v>1</v>
      </c>
      <c r="T295" s="304"/>
      <c r="U295" s="304"/>
      <c r="V295" s="304"/>
      <c r="W295" s="304"/>
      <c r="X295" s="306"/>
      <c r="Y295" s="304"/>
      <c r="Z295" s="304"/>
      <c r="AA295" s="304"/>
      <c r="AB295" s="306"/>
      <c r="AC295" s="304"/>
      <c r="AD295" s="304"/>
      <c r="AE295" s="304"/>
      <c r="AF295" s="306"/>
      <c r="AG295" s="304"/>
      <c r="AH295" s="304"/>
      <c r="AI295" s="304"/>
      <c r="AJ295" s="304"/>
      <c r="AK295" s="304"/>
      <c r="AL295" s="304"/>
      <c r="AM295" s="304"/>
      <c r="AN295" s="304"/>
      <c r="AO295" s="304"/>
      <c r="AP295" s="304"/>
      <c r="AQ295" s="304"/>
      <c r="AR295" s="299"/>
      <c r="AS295" s="304"/>
      <c r="AT295" s="304"/>
      <c r="AU295" s="304"/>
      <c r="AV295" s="307"/>
    </row>
    <row r="296" spans="1:48" s="325" customFormat="1">
      <c r="A296" s="293"/>
      <c r="B296" s="294" t="s">
        <v>504</v>
      </c>
      <c r="C296" s="295" t="s">
        <v>505</v>
      </c>
      <c r="D296" s="296" t="s">
        <v>42</v>
      </c>
      <c r="E296" s="297" t="s">
        <v>228</v>
      </c>
      <c r="F296" s="298" t="s">
        <v>119</v>
      </c>
      <c r="G296" s="299">
        <v>10.349485018399999</v>
      </c>
      <c r="H296" s="299">
        <v>10.349485018399999</v>
      </c>
      <c r="I296" s="300"/>
      <c r="J296" s="301">
        <v>1</v>
      </c>
      <c r="K296" s="302">
        <v>10.35</v>
      </c>
      <c r="L296" s="302">
        <v>0</v>
      </c>
      <c r="M296" s="302">
        <v>0</v>
      </c>
      <c r="N296" s="302">
        <v>0</v>
      </c>
      <c r="O296" s="301">
        <v>23</v>
      </c>
      <c r="P296" s="303">
        <v>0</v>
      </c>
      <c r="Q296" s="303">
        <v>0</v>
      </c>
      <c r="R296" s="301">
        <v>2</v>
      </c>
      <c r="S296" s="301">
        <v>1</v>
      </c>
      <c r="T296" s="304"/>
      <c r="U296" s="304"/>
      <c r="V296" s="304"/>
      <c r="W296" s="304"/>
      <c r="X296" s="306"/>
      <c r="Y296" s="304"/>
      <c r="Z296" s="304"/>
      <c r="AA296" s="304"/>
      <c r="AB296" s="306"/>
      <c r="AC296" s="304"/>
      <c r="AD296" s="304"/>
      <c r="AE296" s="304"/>
      <c r="AF296" s="306"/>
      <c r="AG296" s="304"/>
      <c r="AH296" s="304"/>
      <c r="AI296" s="304"/>
      <c r="AJ296" s="304"/>
      <c r="AK296" s="304"/>
      <c r="AL296" s="304"/>
      <c r="AM296" s="304"/>
      <c r="AN296" s="304"/>
      <c r="AO296" s="304"/>
      <c r="AP296" s="304"/>
      <c r="AQ296" s="304"/>
      <c r="AR296" s="352"/>
      <c r="AS296" s="304"/>
      <c r="AT296" s="304"/>
      <c r="AU296" s="304"/>
      <c r="AV296" s="307"/>
    </row>
    <row r="297" spans="1:48" s="325" customFormat="1">
      <c r="A297" s="293"/>
      <c r="B297" s="294" t="s">
        <v>506</v>
      </c>
      <c r="C297" s="295" t="s">
        <v>507</v>
      </c>
      <c r="D297" s="296" t="s">
        <v>42</v>
      </c>
      <c r="E297" s="297" t="s">
        <v>228</v>
      </c>
      <c r="F297" s="298" t="s">
        <v>119</v>
      </c>
      <c r="G297" s="299">
        <v>6.1449736853500001</v>
      </c>
      <c r="H297" s="299">
        <v>6.1449736853500001</v>
      </c>
      <c r="I297" s="300"/>
      <c r="J297" s="301">
        <v>1</v>
      </c>
      <c r="K297" s="302">
        <v>6.14</v>
      </c>
      <c r="L297" s="302">
        <v>0</v>
      </c>
      <c r="M297" s="302">
        <v>0</v>
      </c>
      <c r="N297" s="302">
        <v>0</v>
      </c>
      <c r="O297" s="301">
        <v>20</v>
      </c>
      <c r="P297" s="303">
        <v>0</v>
      </c>
      <c r="Q297" s="303">
        <v>0</v>
      </c>
      <c r="R297" s="301">
        <v>2</v>
      </c>
      <c r="S297" s="301">
        <v>1</v>
      </c>
      <c r="T297" s="304"/>
      <c r="U297" s="304"/>
      <c r="V297" s="304"/>
      <c r="W297" s="304"/>
      <c r="X297" s="306"/>
      <c r="Y297" s="304"/>
      <c r="Z297" s="304"/>
      <c r="AA297" s="304"/>
      <c r="AB297" s="306"/>
      <c r="AC297" s="304"/>
      <c r="AD297" s="304"/>
      <c r="AE297" s="304"/>
      <c r="AF297" s="306"/>
      <c r="AG297" s="304"/>
      <c r="AH297" s="304"/>
      <c r="AI297" s="304"/>
      <c r="AJ297" s="304"/>
      <c r="AK297" s="304"/>
      <c r="AL297" s="304"/>
      <c r="AM297" s="304"/>
      <c r="AN297" s="304"/>
      <c r="AO297" s="304"/>
      <c r="AP297" s="304"/>
      <c r="AQ297" s="304"/>
      <c r="AR297" s="352"/>
      <c r="AS297" s="304"/>
      <c r="AT297" s="304"/>
      <c r="AU297" s="304"/>
      <c r="AV297" s="307"/>
    </row>
    <row r="298" spans="1:48" s="325" customFormat="1">
      <c r="A298" s="293"/>
      <c r="B298" s="294" t="s">
        <v>508</v>
      </c>
      <c r="C298" s="295" t="s">
        <v>509</v>
      </c>
      <c r="D298" s="296" t="s">
        <v>42</v>
      </c>
      <c r="E298" s="297" t="s">
        <v>228</v>
      </c>
      <c r="F298" s="298" t="s">
        <v>119</v>
      </c>
      <c r="G298" s="299">
        <v>13.428271321508999</v>
      </c>
      <c r="H298" s="299">
        <v>0.86816191061900005</v>
      </c>
      <c r="I298" s="300">
        <v>12.56010941089</v>
      </c>
      <c r="J298" s="301">
        <v>1</v>
      </c>
      <c r="K298" s="302">
        <v>0.87</v>
      </c>
      <c r="L298" s="302">
        <v>12.56</v>
      </c>
      <c r="M298" s="302">
        <v>0</v>
      </c>
      <c r="N298" s="302">
        <v>0</v>
      </c>
      <c r="O298" s="301">
        <v>20</v>
      </c>
      <c r="P298" s="303">
        <v>0</v>
      </c>
      <c r="Q298" s="303">
        <v>0</v>
      </c>
      <c r="R298" s="301">
        <v>2</v>
      </c>
      <c r="S298" s="301">
        <v>1</v>
      </c>
      <c r="T298" s="304"/>
      <c r="U298" s="304"/>
      <c r="V298" s="304"/>
      <c r="W298" s="304"/>
      <c r="X298" s="306"/>
      <c r="Y298" s="304"/>
      <c r="Z298" s="304"/>
      <c r="AA298" s="304"/>
      <c r="AB298" s="306"/>
      <c r="AC298" s="304"/>
      <c r="AD298" s="304"/>
      <c r="AE298" s="304"/>
      <c r="AF298" s="306"/>
      <c r="AG298" s="304"/>
      <c r="AH298" s="304"/>
      <c r="AI298" s="304"/>
      <c r="AJ298" s="304"/>
      <c r="AK298" s="304"/>
      <c r="AL298" s="304"/>
      <c r="AM298" s="304"/>
      <c r="AN298" s="304"/>
      <c r="AO298" s="304"/>
      <c r="AP298" s="304"/>
      <c r="AQ298" s="304"/>
      <c r="AR298" s="304"/>
      <c r="AS298" s="304"/>
      <c r="AT298" s="304"/>
      <c r="AU298" s="304"/>
      <c r="AV298" s="307"/>
    </row>
    <row r="299" spans="1:48" s="324" customFormat="1">
      <c r="A299" s="309"/>
      <c r="B299" s="310" t="s">
        <v>510</v>
      </c>
      <c r="C299" s="311" t="s">
        <v>511</v>
      </c>
      <c r="D299" s="312" t="s">
        <v>42</v>
      </c>
      <c r="E299" s="313" t="s">
        <v>228</v>
      </c>
      <c r="F299" s="314" t="s">
        <v>119</v>
      </c>
      <c r="G299" s="315">
        <v>7.3952580589999997</v>
      </c>
      <c r="H299" s="315">
        <v>7.3952580589999997</v>
      </c>
      <c r="I299" s="316"/>
      <c r="J299" s="317">
        <v>1</v>
      </c>
      <c r="K299" s="318">
        <v>7.4</v>
      </c>
      <c r="L299" s="318">
        <v>0</v>
      </c>
      <c r="M299" s="318">
        <v>0</v>
      </c>
      <c r="N299" s="318">
        <v>0</v>
      </c>
      <c r="O299" s="317">
        <v>7</v>
      </c>
      <c r="P299" s="319">
        <v>7.4</v>
      </c>
      <c r="Q299" s="319">
        <v>100</v>
      </c>
      <c r="R299" s="317">
        <v>2</v>
      </c>
      <c r="S299" s="317">
        <v>1</v>
      </c>
      <c r="T299" s="320"/>
      <c r="U299" s="320"/>
      <c r="V299" s="320"/>
      <c r="W299" s="320"/>
      <c r="X299" s="322"/>
      <c r="Y299" s="320"/>
      <c r="Z299" s="320"/>
      <c r="AA299" s="320"/>
      <c r="AB299" s="322"/>
      <c r="AC299" s="320"/>
      <c r="AD299" s="320"/>
      <c r="AE299" s="320"/>
      <c r="AF299" s="322"/>
      <c r="AG299" s="318">
        <v>7.4</v>
      </c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74"/>
      <c r="AS299" s="320"/>
      <c r="AT299" s="320"/>
      <c r="AU299" s="320"/>
      <c r="AV299" s="323"/>
    </row>
    <row r="300" spans="1:48" s="324" customFormat="1">
      <c r="A300" s="309"/>
      <c r="B300" s="310" t="s">
        <v>512</v>
      </c>
      <c r="C300" s="311" t="s">
        <v>513</v>
      </c>
      <c r="D300" s="312" t="s">
        <v>42</v>
      </c>
      <c r="E300" s="313" t="s">
        <v>228</v>
      </c>
      <c r="F300" s="314" t="s">
        <v>119</v>
      </c>
      <c r="G300" s="315">
        <v>10.601303527000001</v>
      </c>
      <c r="H300" s="315">
        <v>10.601303527000001</v>
      </c>
      <c r="I300" s="316"/>
      <c r="J300" s="317">
        <v>1</v>
      </c>
      <c r="K300" s="315">
        <v>10.601303527000001</v>
      </c>
      <c r="L300" s="318">
        <v>0</v>
      </c>
      <c r="M300" s="318">
        <v>0</v>
      </c>
      <c r="N300" s="318">
        <v>0</v>
      </c>
      <c r="O300" s="317">
        <v>12</v>
      </c>
      <c r="P300" s="336">
        <v>10.601303527000001</v>
      </c>
      <c r="Q300" s="319">
        <v>100</v>
      </c>
      <c r="R300" s="317">
        <v>2</v>
      </c>
      <c r="S300" s="317">
        <v>1</v>
      </c>
      <c r="T300" s="320"/>
      <c r="U300" s="320"/>
      <c r="V300" s="320"/>
      <c r="W300" s="320"/>
      <c r="X300" s="322"/>
      <c r="Y300" s="320"/>
      <c r="Z300" s="320"/>
      <c r="AA300" s="320"/>
      <c r="AB300" s="322"/>
      <c r="AC300" s="320"/>
      <c r="AD300" s="320"/>
      <c r="AE300" s="320"/>
      <c r="AF300" s="322"/>
      <c r="AG300" s="315">
        <v>10.601303527000001</v>
      </c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15"/>
      <c r="AS300" s="320"/>
      <c r="AT300" s="320"/>
      <c r="AU300" s="320"/>
      <c r="AV300" s="323"/>
    </row>
    <row r="301" spans="1:48" s="325" customFormat="1">
      <c r="A301" s="293"/>
      <c r="B301" s="294" t="s">
        <v>514</v>
      </c>
      <c r="C301" s="295" t="s">
        <v>515</v>
      </c>
      <c r="D301" s="296" t="s">
        <v>42</v>
      </c>
      <c r="E301" s="297" t="s">
        <v>228</v>
      </c>
      <c r="F301" s="298" t="s">
        <v>119</v>
      </c>
      <c r="G301" s="299">
        <v>5.1154993144700001</v>
      </c>
      <c r="H301" s="299">
        <v>5.1154993144700001</v>
      </c>
      <c r="I301" s="300"/>
      <c r="J301" s="301">
        <v>1</v>
      </c>
      <c r="K301" s="302">
        <v>5.12</v>
      </c>
      <c r="L301" s="302">
        <v>0</v>
      </c>
      <c r="M301" s="302">
        <v>0</v>
      </c>
      <c r="N301" s="302">
        <v>0</v>
      </c>
      <c r="O301" s="301">
        <v>15</v>
      </c>
      <c r="P301" s="303">
        <v>0</v>
      </c>
      <c r="Q301" s="303">
        <v>0</v>
      </c>
      <c r="R301" s="301">
        <v>2</v>
      </c>
      <c r="S301" s="301">
        <v>1</v>
      </c>
      <c r="T301" s="304"/>
      <c r="U301" s="304"/>
      <c r="V301" s="304"/>
      <c r="W301" s="304"/>
      <c r="X301" s="306"/>
      <c r="Y301" s="304"/>
      <c r="Z301" s="304"/>
      <c r="AA301" s="304"/>
      <c r="AB301" s="306"/>
      <c r="AC301" s="304"/>
      <c r="AD301" s="304"/>
      <c r="AE301" s="304"/>
      <c r="AF301" s="306"/>
      <c r="AG301" s="304"/>
      <c r="AH301" s="304"/>
      <c r="AI301" s="304"/>
      <c r="AJ301" s="304"/>
      <c r="AK301" s="304"/>
      <c r="AL301" s="304"/>
      <c r="AM301" s="304"/>
      <c r="AN301" s="304"/>
      <c r="AO301" s="304"/>
      <c r="AP301" s="304"/>
      <c r="AQ301" s="304"/>
      <c r="AR301" s="304"/>
      <c r="AS301" s="304"/>
      <c r="AT301" s="304"/>
      <c r="AU301" s="304"/>
      <c r="AV301" s="307"/>
    </row>
    <row r="302" spans="1:48" s="325" customFormat="1">
      <c r="A302" s="293"/>
      <c r="B302" s="294" t="s">
        <v>516</v>
      </c>
      <c r="C302" s="295" t="s">
        <v>517</v>
      </c>
      <c r="D302" s="296" t="s">
        <v>42</v>
      </c>
      <c r="E302" s="297" t="s">
        <v>228</v>
      </c>
      <c r="F302" s="298" t="s">
        <v>119</v>
      </c>
      <c r="G302" s="299">
        <v>20.776301199300001</v>
      </c>
      <c r="H302" s="299">
        <v>20.776301199300001</v>
      </c>
      <c r="I302" s="300"/>
      <c r="J302" s="301">
        <v>1</v>
      </c>
      <c r="K302" s="299"/>
      <c r="L302" s="302">
        <v>20.78</v>
      </c>
      <c r="M302" s="302">
        <v>0</v>
      </c>
      <c r="N302" s="302">
        <v>0</v>
      </c>
      <c r="O302" s="301">
        <v>18</v>
      </c>
      <c r="P302" s="329">
        <v>0</v>
      </c>
      <c r="Q302" s="303">
        <v>0</v>
      </c>
      <c r="R302" s="301">
        <v>2</v>
      </c>
      <c r="S302" s="301">
        <v>1</v>
      </c>
      <c r="T302" s="304"/>
      <c r="U302" s="304"/>
      <c r="V302" s="304"/>
      <c r="W302" s="304"/>
      <c r="X302" s="306"/>
      <c r="Y302" s="304"/>
      <c r="Z302" s="304"/>
      <c r="AA302" s="304"/>
      <c r="AB302" s="306"/>
      <c r="AC302" s="304"/>
      <c r="AD302" s="304"/>
      <c r="AE302" s="304"/>
      <c r="AF302" s="306"/>
      <c r="AG302" s="304"/>
      <c r="AH302" s="304"/>
      <c r="AI302" s="304"/>
      <c r="AJ302" s="304"/>
      <c r="AK302" s="304"/>
      <c r="AL302" s="304"/>
      <c r="AM302" s="304"/>
      <c r="AN302" s="304"/>
      <c r="AO302" s="304"/>
      <c r="AP302" s="304"/>
      <c r="AQ302" s="304"/>
      <c r="AR302" s="299"/>
      <c r="AS302" s="304"/>
      <c r="AT302" s="304"/>
      <c r="AU302" s="304"/>
      <c r="AV302" s="307"/>
    </row>
    <row r="303" spans="1:48" s="325" customFormat="1">
      <c r="A303" s="293"/>
      <c r="B303" s="294" t="s">
        <v>518</v>
      </c>
      <c r="C303" s="295" t="s">
        <v>519</v>
      </c>
      <c r="D303" s="296" t="s">
        <v>42</v>
      </c>
      <c r="E303" s="297" t="s">
        <v>228</v>
      </c>
      <c r="F303" s="298" t="s">
        <v>119</v>
      </c>
      <c r="G303" s="299">
        <v>9.7747694482420009</v>
      </c>
      <c r="H303" s="299">
        <v>5.5481002222700004</v>
      </c>
      <c r="I303" s="300">
        <v>4.2266692259720005</v>
      </c>
      <c r="J303" s="301">
        <v>1</v>
      </c>
      <c r="K303" s="302">
        <v>5.55</v>
      </c>
      <c r="L303" s="302">
        <v>4.2300000000000004</v>
      </c>
      <c r="M303" s="302">
        <v>0</v>
      </c>
      <c r="N303" s="302">
        <v>0</v>
      </c>
      <c r="O303" s="301">
        <v>18</v>
      </c>
      <c r="P303" s="303">
        <v>0</v>
      </c>
      <c r="Q303" s="303">
        <v>0</v>
      </c>
      <c r="R303" s="301">
        <v>2</v>
      </c>
      <c r="S303" s="301">
        <v>1</v>
      </c>
      <c r="T303" s="304"/>
      <c r="U303" s="304"/>
      <c r="V303" s="304"/>
      <c r="W303" s="304"/>
      <c r="X303" s="306"/>
      <c r="Y303" s="304"/>
      <c r="Z303" s="304"/>
      <c r="AA303" s="304"/>
      <c r="AB303" s="306"/>
      <c r="AC303" s="304"/>
      <c r="AD303" s="304"/>
      <c r="AE303" s="304"/>
      <c r="AF303" s="306"/>
      <c r="AG303" s="304"/>
      <c r="AH303" s="304"/>
      <c r="AI303" s="304"/>
      <c r="AJ303" s="304"/>
      <c r="AK303" s="304"/>
      <c r="AL303" s="304"/>
      <c r="AM303" s="304"/>
      <c r="AN303" s="304"/>
      <c r="AO303" s="304"/>
      <c r="AP303" s="304"/>
      <c r="AQ303" s="304"/>
      <c r="AR303" s="352"/>
      <c r="AS303" s="304"/>
      <c r="AT303" s="304"/>
      <c r="AU303" s="304"/>
      <c r="AV303" s="307"/>
    </row>
    <row r="304" spans="1:48" s="325" customFormat="1">
      <c r="A304" s="293"/>
      <c r="B304" s="294" t="s">
        <v>520</v>
      </c>
      <c r="C304" s="295" t="s">
        <v>521</v>
      </c>
      <c r="D304" s="296" t="s">
        <v>42</v>
      </c>
      <c r="E304" s="297" t="s">
        <v>228</v>
      </c>
      <c r="F304" s="298" t="s">
        <v>119</v>
      </c>
      <c r="G304" s="299">
        <v>8.9697169128799992</v>
      </c>
      <c r="H304" s="299">
        <v>8.9697169128799992</v>
      </c>
      <c r="I304" s="300"/>
      <c r="J304" s="301">
        <v>2</v>
      </c>
      <c r="K304" s="302">
        <v>0</v>
      </c>
      <c r="L304" s="302">
        <v>8.9700000000000006</v>
      </c>
      <c r="M304" s="302">
        <v>0</v>
      </c>
      <c r="N304" s="302">
        <v>0</v>
      </c>
      <c r="O304" s="301">
        <v>0</v>
      </c>
      <c r="P304" s="303">
        <v>0</v>
      </c>
      <c r="Q304" s="303">
        <v>0</v>
      </c>
      <c r="R304" s="301">
        <v>2</v>
      </c>
      <c r="S304" s="301">
        <v>1</v>
      </c>
      <c r="T304" s="304"/>
      <c r="U304" s="304"/>
      <c r="V304" s="304"/>
      <c r="W304" s="304"/>
      <c r="X304" s="306"/>
      <c r="Y304" s="304"/>
      <c r="Z304" s="304"/>
      <c r="AA304" s="304"/>
      <c r="AB304" s="306"/>
      <c r="AC304" s="304"/>
      <c r="AD304" s="304"/>
      <c r="AE304" s="304"/>
      <c r="AF304" s="306"/>
      <c r="AG304" s="304"/>
      <c r="AH304" s="304"/>
      <c r="AI304" s="304"/>
      <c r="AJ304" s="304"/>
      <c r="AK304" s="304"/>
      <c r="AL304" s="304"/>
      <c r="AM304" s="304"/>
      <c r="AN304" s="304"/>
      <c r="AO304" s="304"/>
      <c r="AP304" s="304"/>
      <c r="AQ304" s="304"/>
      <c r="AR304" s="304"/>
      <c r="AS304" s="304"/>
      <c r="AT304" s="304"/>
      <c r="AU304" s="304"/>
      <c r="AV304" s="307"/>
    </row>
    <row r="305" spans="1:48" s="325" customFormat="1">
      <c r="A305" s="293"/>
      <c r="B305" s="294" t="s">
        <v>522</v>
      </c>
      <c r="C305" s="295" t="s">
        <v>523</v>
      </c>
      <c r="D305" s="296" t="s">
        <v>42</v>
      </c>
      <c r="E305" s="297" t="s">
        <v>228</v>
      </c>
      <c r="F305" s="298" t="s">
        <v>119</v>
      </c>
      <c r="G305" s="299">
        <v>7.5577652041249994</v>
      </c>
      <c r="H305" s="299">
        <v>0.74858074812499997</v>
      </c>
      <c r="I305" s="300">
        <v>6.8091844559999997</v>
      </c>
      <c r="J305" s="301">
        <v>1</v>
      </c>
      <c r="K305" s="302">
        <v>0.75</v>
      </c>
      <c r="L305" s="302">
        <v>6.81</v>
      </c>
      <c r="M305" s="302">
        <v>0</v>
      </c>
      <c r="N305" s="302">
        <v>0</v>
      </c>
      <c r="O305" s="301">
        <v>16</v>
      </c>
      <c r="P305" s="303">
        <v>0</v>
      </c>
      <c r="Q305" s="303">
        <v>0</v>
      </c>
      <c r="R305" s="301">
        <v>2</v>
      </c>
      <c r="S305" s="301">
        <v>1</v>
      </c>
      <c r="T305" s="304"/>
      <c r="U305" s="304"/>
      <c r="V305" s="304"/>
      <c r="W305" s="304"/>
      <c r="X305" s="306"/>
      <c r="Y305" s="304"/>
      <c r="Z305" s="304"/>
      <c r="AA305" s="304"/>
      <c r="AB305" s="306"/>
      <c r="AC305" s="304"/>
      <c r="AD305" s="304"/>
      <c r="AE305" s="304"/>
      <c r="AF305" s="306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52"/>
      <c r="AS305" s="304"/>
      <c r="AT305" s="304"/>
      <c r="AU305" s="304"/>
      <c r="AV305" s="307"/>
    </row>
    <row r="306" spans="1:48" s="325" customFormat="1">
      <c r="A306" s="293"/>
      <c r="B306" s="294" t="s">
        <v>524</v>
      </c>
      <c r="C306" s="295" t="s">
        <v>525</v>
      </c>
      <c r="D306" s="296" t="s">
        <v>42</v>
      </c>
      <c r="E306" s="297" t="s">
        <v>228</v>
      </c>
      <c r="F306" s="298" t="s">
        <v>119</v>
      </c>
      <c r="G306" s="299">
        <v>17.778299821299999</v>
      </c>
      <c r="H306" s="299">
        <v>17.778299821299999</v>
      </c>
      <c r="I306" s="300"/>
      <c r="J306" s="301">
        <v>1</v>
      </c>
      <c r="K306" s="302">
        <v>17.78</v>
      </c>
      <c r="L306" s="302">
        <v>0</v>
      </c>
      <c r="M306" s="302">
        <v>0</v>
      </c>
      <c r="N306" s="302">
        <v>0</v>
      </c>
      <c r="O306" s="301">
        <v>20</v>
      </c>
      <c r="P306" s="303">
        <v>0</v>
      </c>
      <c r="Q306" s="303">
        <v>0</v>
      </c>
      <c r="R306" s="301">
        <v>2</v>
      </c>
      <c r="S306" s="301">
        <v>1</v>
      </c>
      <c r="T306" s="304"/>
      <c r="U306" s="304"/>
      <c r="V306" s="304"/>
      <c r="W306" s="304"/>
      <c r="X306" s="306"/>
      <c r="Y306" s="304"/>
      <c r="Z306" s="304"/>
      <c r="AA306" s="304"/>
      <c r="AB306" s="306"/>
      <c r="AC306" s="304"/>
      <c r="AD306" s="304"/>
      <c r="AE306" s="304"/>
      <c r="AF306" s="306"/>
      <c r="AG306" s="304"/>
      <c r="AH306" s="304"/>
      <c r="AI306" s="304"/>
      <c r="AJ306" s="304"/>
      <c r="AK306" s="304"/>
      <c r="AL306" s="304"/>
      <c r="AM306" s="304"/>
      <c r="AN306" s="304"/>
      <c r="AO306" s="304"/>
      <c r="AP306" s="304"/>
      <c r="AQ306" s="304"/>
      <c r="AR306" s="352"/>
      <c r="AS306" s="304"/>
      <c r="AT306" s="304"/>
      <c r="AU306" s="304"/>
      <c r="AV306" s="307"/>
    </row>
    <row r="307" spans="1:48" s="325" customFormat="1">
      <c r="A307" s="293"/>
      <c r="B307" s="294" t="s">
        <v>526</v>
      </c>
      <c r="C307" s="295" t="s">
        <v>527</v>
      </c>
      <c r="D307" s="296" t="s">
        <v>42</v>
      </c>
      <c r="E307" s="297" t="s">
        <v>228</v>
      </c>
      <c r="F307" s="298" t="s">
        <v>119</v>
      </c>
      <c r="G307" s="299">
        <v>10.257332646798</v>
      </c>
      <c r="H307" s="299">
        <v>0.13834894125800001</v>
      </c>
      <c r="I307" s="300">
        <v>10.11898370554</v>
      </c>
      <c r="J307" s="301">
        <v>1</v>
      </c>
      <c r="K307" s="302">
        <v>10.26</v>
      </c>
      <c r="L307" s="302"/>
      <c r="M307" s="302">
        <v>0</v>
      </c>
      <c r="N307" s="302">
        <v>0</v>
      </c>
      <c r="O307" s="301">
        <v>25</v>
      </c>
      <c r="P307" s="303">
        <v>0</v>
      </c>
      <c r="Q307" s="303">
        <v>0</v>
      </c>
      <c r="R307" s="301">
        <v>2</v>
      </c>
      <c r="S307" s="301">
        <v>1</v>
      </c>
      <c r="T307" s="304"/>
      <c r="U307" s="304"/>
      <c r="V307" s="304"/>
      <c r="W307" s="304"/>
      <c r="X307" s="306"/>
      <c r="Y307" s="304"/>
      <c r="Z307" s="304"/>
      <c r="AA307" s="304"/>
      <c r="AB307" s="306"/>
      <c r="AC307" s="304"/>
      <c r="AD307" s="304"/>
      <c r="AE307" s="304"/>
      <c r="AF307" s="306"/>
      <c r="AG307" s="304"/>
      <c r="AH307" s="304"/>
      <c r="AI307" s="304"/>
      <c r="AJ307" s="304"/>
      <c r="AK307" s="304"/>
      <c r="AL307" s="304"/>
      <c r="AM307" s="304"/>
      <c r="AN307" s="304"/>
      <c r="AO307" s="304"/>
      <c r="AP307" s="304"/>
      <c r="AQ307" s="304"/>
      <c r="AR307" s="304"/>
      <c r="AS307" s="304"/>
      <c r="AT307" s="304"/>
      <c r="AU307" s="304"/>
      <c r="AV307" s="307"/>
    </row>
    <row r="308" spans="1:48" s="325" customFormat="1">
      <c r="A308" s="293"/>
      <c r="B308" s="294" t="s">
        <v>528</v>
      </c>
      <c r="C308" s="295" t="s">
        <v>529</v>
      </c>
      <c r="D308" s="296" t="s">
        <v>42</v>
      </c>
      <c r="E308" s="297" t="s">
        <v>228</v>
      </c>
      <c r="F308" s="298" t="s">
        <v>119</v>
      </c>
      <c r="G308" s="299">
        <v>5.8934579763199997</v>
      </c>
      <c r="H308" s="299">
        <v>5.8934579763199997</v>
      </c>
      <c r="I308" s="300"/>
      <c r="J308" s="301">
        <v>1</v>
      </c>
      <c r="K308" s="302">
        <v>5.89</v>
      </c>
      <c r="L308" s="302">
        <v>0</v>
      </c>
      <c r="M308" s="302">
        <v>0</v>
      </c>
      <c r="N308" s="302">
        <v>0</v>
      </c>
      <c r="O308" s="301">
        <v>17</v>
      </c>
      <c r="P308" s="303">
        <v>0</v>
      </c>
      <c r="Q308" s="303">
        <v>0</v>
      </c>
      <c r="R308" s="301">
        <v>2</v>
      </c>
      <c r="S308" s="301">
        <v>1</v>
      </c>
      <c r="T308" s="304"/>
      <c r="U308" s="304"/>
      <c r="V308" s="304"/>
      <c r="W308" s="304"/>
      <c r="X308" s="306"/>
      <c r="Y308" s="304"/>
      <c r="Z308" s="304"/>
      <c r="AA308" s="304"/>
      <c r="AB308" s="306"/>
      <c r="AC308" s="304"/>
      <c r="AD308" s="304"/>
      <c r="AE308" s="304"/>
      <c r="AF308" s="306"/>
      <c r="AG308" s="304"/>
      <c r="AH308" s="304"/>
      <c r="AI308" s="304"/>
      <c r="AJ308" s="304"/>
      <c r="AK308" s="304"/>
      <c r="AL308" s="304"/>
      <c r="AM308" s="304"/>
      <c r="AN308" s="304"/>
      <c r="AO308" s="304"/>
      <c r="AP308" s="304"/>
      <c r="AQ308" s="304"/>
      <c r="AR308" s="352"/>
      <c r="AS308" s="304"/>
      <c r="AT308" s="304"/>
      <c r="AU308" s="304"/>
      <c r="AV308" s="307"/>
    </row>
    <row r="309" spans="1:48" s="325" customFormat="1">
      <c r="A309" s="293"/>
      <c r="B309" s="294" t="s">
        <v>530</v>
      </c>
      <c r="C309" s="295" t="s">
        <v>531</v>
      </c>
      <c r="D309" s="296" t="s">
        <v>42</v>
      </c>
      <c r="E309" s="297" t="s">
        <v>228</v>
      </c>
      <c r="F309" s="298" t="s">
        <v>119</v>
      </c>
      <c r="G309" s="299">
        <v>28.067870452499999</v>
      </c>
      <c r="H309" s="299">
        <v>28.067870452499999</v>
      </c>
      <c r="I309" s="300"/>
      <c r="J309" s="301">
        <v>1</v>
      </c>
      <c r="K309" s="299">
        <v>20</v>
      </c>
      <c r="L309" s="302">
        <v>0</v>
      </c>
      <c r="M309" s="302">
        <v>0</v>
      </c>
      <c r="N309" s="302">
        <v>0</v>
      </c>
      <c r="O309" s="301">
        <v>15</v>
      </c>
      <c r="P309" s="329">
        <v>0</v>
      </c>
      <c r="Q309" s="303">
        <v>0</v>
      </c>
      <c r="R309" s="301">
        <v>2</v>
      </c>
      <c r="S309" s="301">
        <v>1</v>
      </c>
      <c r="T309" s="304"/>
      <c r="U309" s="304"/>
      <c r="V309" s="304"/>
      <c r="W309" s="304"/>
      <c r="X309" s="306"/>
      <c r="Y309" s="304"/>
      <c r="Z309" s="304"/>
      <c r="AA309" s="304"/>
      <c r="AB309" s="306"/>
      <c r="AC309" s="304"/>
      <c r="AD309" s="304"/>
      <c r="AE309" s="304"/>
      <c r="AF309" s="306"/>
      <c r="AG309" s="304"/>
      <c r="AH309" s="304"/>
      <c r="AI309" s="304"/>
      <c r="AJ309" s="304"/>
      <c r="AK309" s="304"/>
      <c r="AL309" s="304"/>
      <c r="AM309" s="304"/>
      <c r="AN309" s="304"/>
      <c r="AO309" s="304"/>
      <c r="AP309" s="304"/>
      <c r="AQ309" s="304"/>
      <c r="AR309" s="352"/>
      <c r="AS309" s="304"/>
      <c r="AT309" s="304"/>
      <c r="AU309" s="304"/>
      <c r="AV309" s="307"/>
    </row>
    <row r="310" spans="1:48" s="325" customFormat="1">
      <c r="A310" s="293"/>
      <c r="B310" s="294"/>
      <c r="C310" s="295"/>
      <c r="D310" s="296" t="s">
        <v>120</v>
      </c>
      <c r="E310" s="297"/>
      <c r="F310" s="298"/>
      <c r="G310" s="299"/>
      <c r="H310" s="299"/>
      <c r="I310" s="300"/>
      <c r="J310" s="301">
        <v>1</v>
      </c>
      <c r="K310" s="299"/>
      <c r="L310" s="302">
        <v>8.07</v>
      </c>
      <c r="M310" s="302">
        <v>0</v>
      </c>
      <c r="N310" s="302">
        <v>0</v>
      </c>
      <c r="O310" s="301">
        <v>15</v>
      </c>
      <c r="P310" s="329">
        <v>0</v>
      </c>
      <c r="Q310" s="303">
        <v>0</v>
      </c>
      <c r="R310" s="301">
        <v>2</v>
      </c>
      <c r="S310" s="301">
        <v>1</v>
      </c>
      <c r="T310" s="304"/>
      <c r="U310" s="304"/>
      <c r="V310" s="304"/>
      <c r="W310" s="304"/>
      <c r="X310" s="306"/>
      <c r="Y310" s="304"/>
      <c r="Z310" s="304"/>
      <c r="AA310" s="304"/>
      <c r="AB310" s="306"/>
      <c r="AC310" s="304"/>
      <c r="AD310" s="304"/>
      <c r="AE310" s="304"/>
      <c r="AF310" s="306"/>
      <c r="AG310" s="304"/>
      <c r="AH310" s="304"/>
      <c r="AI310" s="304"/>
      <c r="AJ310" s="304"/>
      <c r="AK310" s="304"/>
      <c r="AL310" s="304"/>
      <c r="AM310" s="304"/>
      <c r="AN310" s="304"/>
      <c r="AO310" s="304"/>
      <c r="AP310" s="304"/>
      <c r="AQ310" s="304"/>
      <c r="AR310" s="352"/>
      <c r="AS310" s="304"/>
      <c r="AT310" s="304"/>
      <c r="AU310" s="304"/>
      <c r="AV310" s="307"/>
    </row>
    <row r="311" spans="1:48" s="325" customFormat="1">
      <c r="A311" s="293"/>
      <c r="B311" s="294" t="s">
        <v>532</v>
      </c>
      <c r="C311" s="295" t="s">
        <v>533</v>
      </c>
      <c r="D311" s="296" t="s">
        <v>42</v>
      </c>
      <c r="E311" s="297" t="s">
        <v>228</v>
      </c>
      <c r="F311" s="298" t="s">
        <v>119</v>
      </c>
      <c r="G311" s="299">
        <v>25.734994368199999</v>
      </c>
      <c r="H311" s="299">
        <v>25.734994368199999</v>
      </c>
      <c r="I311" s="300"/>
      <c r="J311" s="301">
        <v>1</v>
      </c>
      <c r="K311" s="299"/>
      <c r="L311" s="299">
        <v>25.734994368199999</v>
      </c>
      <c r="M311" s="302">
        <v>0</v>
      </c>
      <c r="N311" s="302">
        <v>0</v>
      </c>
      <c r="O311" s="301">
        <v>16</v>
      </c>
      <c r="P311" s="329">
        <v>0</v>
      </c>
      <c r="Q311" s="303">
        <v>0</v>
      </c>
      <c r="R311" s="301">
        <v>2</v>
      </c>
      <c r="S311" s="301">
        <v>1</v>
      </c>
      <c r="T311" s="304"/>
      <c r="U311" s="304"/>
      <c r="V311" s="304"/>
      <c r="W311" s="304"/>
      <c r="X311" s="306"/>
      <c r="Y311" s="304"/>
      <c r="Z311" s="304"/>
      <c r="AA311" s="304"/>
      <c r="AB311" s="306"/>
      <c r="AC311" s="304"/>
      <c r="AD311" s="304"/>
      <c r="AE311" s="304"/>
      <c r="AF311" s="306"/>
      <c r="AG311" s="304"/>
      <c r="AH311" s="304"/>
      <c r="AI311" s="304"/>
      <c r="AJ311" s="304"/>
      <c r="AK311" s="304"/>
      <c r="AL311" s="304"/>
      <c r="AM311" s="304"/>
      <c r="AN311" s="304"/>
      <c r="AO311" s="304"/>
      <c r="AP311" s="304"/>
      <c r="AQ311" s="304"/>
      <c r="AR311" s="352"/>
      <c r="AS311" s="304"/>
      <c r="AT311" s="304"/>
      <c r="AU311" s="304"/>
      <c r="AV311" s="307"/>
    </row>
    <row r="312" spans="1:48" s="325" customFormat="1">
      <c r="A312" s="293"/>
      <c r="B312" s="294" t="s">
        <v>534</v>
      </c>
      <c r="C312" s="295" t="s">
        <v>535</v>
      </c>
      <c r="D312" s="296" t="s">
        <v>42</v>
      </c>
      <c r="E312" s="297" t="s">
        <v>228</v>
      </c>
      <c r="F312" s="298" t="s">
        <v>119</v>
      </c>
      <c r="G312" s="299">
        <v>10.414369889</v>
      </c>
      <c r="H312" s="299">
        <v>10.414369889</v>
      </c>
      <c r="I312" s="300"/>
      <c r="J312" s="301">
        <v>1</v>
      </c>
      <c r="K312" s="302">
        <v>10.41</v>
      </c>
      <c r="L312" s="302">
        <v>0</v>
      </c>
      <c r="M312" s="302">
        <v>0</v>
      </c>
      <c r="N312" s="302">
        <v>0</v>
      </c>
      <c r="O312" s="301">
        <v>20</v>
      </c>
      <c r="P312" s="303">
        <v>0</v>
      </c>
      <c r="Q312" s="303">
        <v>0</v>
      </c>
      <c r="R312" s="301">
        <v>2</v>
      </c>
      <c r="S312" s="301">
        <v>1</v>
      </c>
      <c r="T312" s="304"/>
      <c r="U312" s="304"/>
      <c r="V312" s="304"/>
      <c r="W312" s="304"/>
      <c r="X312" s="306"/>
      <c r="Y312" s="304"/>
      <c r="Z312" s="304"/>
      <c r="AA312" s="304"/>
      <c r="AB312" s="306"/>
      <c r="AC312" s="304"/>
      <c r="AD312" s="304"/>
      <c r="AE312" s="304"/>
      <c r="AF312" s="306"/>
      <c r="AG312" s="304"/>
      <c r="AH312" s="304"/>
      <c r="AI312" s="304"/>
      <c r="AJ312" s="304"/>
      <c r="AK312" s="304"/>
      <c r="AL312" s="304"/>
      <c r="AM312" s="304"/>
      <c r="AN312" s="304"/>
      <c r="AO312" s="304"/>
      <c r="AP312" s="304"/>
      <c r="AQ312" s="304"/>
      <c r="AR312" s="352"/>
      <c r="AS312" s="304"/>
      <c r="AT312" s="304"/>
      <c r="AU312" s="304"/>
      <c r="AV312" s="307"/>
    </row>
    <row r="313" spans="1:48" s="325" customFormat="1">
      <c r="A313" s="293"/>
      <c r="B313" s="294" t="s">
        <v>536</v>
      </c>
      <c r="C313" s="295" t="s">
        <v>537</v>
      </c>
      <c r="D313" s="296" t="s">
        <v>42</v>
      </c>
      <c r="E313" s="297" t="s">
        <v>228</v>
      </c>
      <c r="F313" s="298" t="s">
        <v>119</v>
      </c>
      <c r="G313" s="299">
        <v>29.711170329000002</v>
      </c>
      <c r="H313" s="299">
        <v>29.711170329000002</v>
      </c>
      <c r="I313" s="300"/>
      <c r="J313" s="301">
        <v>1</v>
      </c>
      <c r="K313" s="299">
        <v>14.85</v>
      </c>
      <c r="L313" s="302">
        <v>0</v>
      </c>
      <c r="M313" s="302">
        <v>0</v>
      </c>
      <c r="N313" s="302">
        <v>0</v>
      </c>
      <c r="O313" s="301">
        <v>24</v>
      </c>
      <c r="P313" s="329">
        <v>0</v>
      </c>
      <c r="Q313" s="303">
        <v>0</v>
      </c>
      <c r="R313" s="301">
        <v>2</v>
      </c>
      <c r="S313" s="301">
        <v>1</v>
      </c>
      <c r="T313" s="304"/>
      <c r="U313" s="304"/>
      <c r="V313" s="304"/>
      <c r="W313" s="304"/>
      <c r="X313" s="306"/>
      <c r="Y313" s="304"/>
      <c r="Z313" s="304"/>
      <c r="AA313" s="304"/>
      <c r="AB313" s="306"/>
      <c r="AC313" s="304"/>
      <c r="AD313" s="304"/>
      <c r="AE313" s="304"/>
      <c r="AF313" s="306"/>
      <c r="AG313" s="304"/>
      <c r="AH313" s="304"/>
      <c r="AI313" s="304"/>
      <c r="AJ313" s="304"/>
      <c r="AK313" s="304"/>
      <c r="AL313" s="304"/>
      <c r="AM313" s="304"/>
      <c r="AN313" s="304"/>
      <c r="AO313" s="304"/>
      <c r="AP313" s="304"/>
      <c r="AQ313" s="304"/>
      <c r="AR313" s="352"/>
      <c r="AS313" s="304"/>
      <c r="AT313" s="304"/>
      <c r="AU313" s="304"/>
      <c r="AV313" s="307"/>
    </row>
    <row r="314" spans="1:48" s="325" customFormat="1">
      <c r="A314" s="293"/>
      <c r="B314" s="294"/>
      <c r="C314" s="295"/>
      <c r="D314" s="296"/>
      <c r="E314" s="297"/>
      <c r="F314" s="298"/>
      <c r="G314" s="299"/>
      <c r="H314" s="299"/>
      <c r="I314" s="300"/>
      <c r="J314" s="301">
        <v>1</v>
      </c>
      <c r="K314" s="299"/>
      <c r="L314" s="302">
        <v>14.86</v>
      </c>
      <c r="M314" s="302">
        <v>0</v>
      </c>
      <c r="N314" s="302">
        <v>0</v>
      </c>
      <c r="O314" s="301">
        <v>24</v>
      </c>
      <c r="P314" s="329">
        <v>0</v>
      </c>
      <c r="Q314" s="303">
        <v>0</v>
      </c>
      <c r="R314" s="301">
        <v>2</v>
      </c>
      <c r="S314" s="301">
        <v>1</v>
      </c>
      <c r="T314" s="304"/>
      <c r="U314" s="304"/>
      <c r="V314" s="304"/>
      <c r="W314" s="304"/>
      <c r="X314" s="306"/>
      <c r="Y314" s="304"/>
      <c r="Z314" s="304"/>
      <c r="AA314" s="304"/>
      <c r="AB314" s="306"/>
      <c r="AC314" s="304"/>
      <c r="AD314" s="304"/>
      <c r="AE314" s="304"/>
      <c r="AF314" s="306"/>
      <c r="AG314" s="304"/>
      <c r="AH314" s="304"/>
      <c r="AI314" s="304"/>
      <c r="AJ314" s="304"/>
      <c r="AK314" s="304"/>
      <c r="AL314" s="304"/>
      <c r="AM314" s="304"/>
      <c r="AN314" s="304"/>
      <c r="AO314" s="304"/>
      <c r="AP314" s="304"/>
      <c r="AQ314" s="304"/>
      <c r="AR314" s="352"/>
      <c r="AS314" s="304"/>
      <c r="AT314" s="304"/>
      <c r="AU314" s="304"/>
      <c r="AV314" s="307"/>
    </row>
    <row r="315" spans="1:48" s="325" customFormat="1">
      <c r="A315" s="293"/>
      <c r="B315" s="294" t="s">
        <v>538</v>
      </c>
      <c r="C315" s="295" t="s">
        <v>539</v>
      </c>
      <c r="D315" s="296" t="s">
        <v>42</v>
      </c>
      <c r="E315" s="297" t="s">
        <v>228</v>
      </c>
      <c r="F315" s="298" t="s">
        <v>119</v>
      </c>
      <c r="G315" s="299">
        <v>7.0909543624399998</v>
      </c>
      <c r="H315" s="299">
        <v>7.0909543624399998</v>
      </c>
      <c r="I315" s="300"/>
      <c r="J315" s="301">
        <v>1</v>
      </c>
      <c r="K315" s="302"/>
      <c r="L315" s="302">
        <v>7.09</v>
      </c>
      <c r="M315" s="302">
        <v>0</v>
      </c>
      <c r="N315" s="302">
        <v>0</v>
      </c>
      <c r="O315" s="301">
        <v>18</v>
      </c>
      <c r="P315" s="303">
        <v>0</v>
      </c>
      <c r="Q315" s="303">
        <v>0</v>
      </c>
      <c r="R315" s="301">
        <v>2</v>
      </c>
      <c r="S315" s="301">
        <v>1</v>
      </c>
      <c r="T315" s="304"/>
      <c r="U315" s="304"/>
      <c r="V315" s="304"/>
      <c r="W315" s="304"/>
      <c r="X315" s="306"/>
      <c r="Y315" s="304"/>
      <c r="Z315" s="304"/>
      <c r="AA315" s="304"/>
      <c r="AB315" s="306"/>
      <c r="AC315" s="304"/>
      <c r="AD315" s="304"/>
      <c r="AE315" s="304"/>
      <c r="AF315" s="306"/>
      <c r="AG315" s="304"/>
      <c r="AH315" s="304"/>
      <c r="AI315" s="304"/>
      <c r="AJ315" s="304"/>
      <c r="AK315" s="304"/>
      <c r="AL315" s="304"/>
      <c r="AM315" s="304"/>
      <c r="AN315" s="304"/>
      <c r="AO315" s="304"/>
      <c r="AP315" s="304"/>
      <c r="AQ315" s="304"/>
      <c r="AR315" s="352"/>
      <c r="AS315" s="304"/>
      <c r="AT315" s="304"/>
      <c r="AU315" s="304"/>
      <c r="AV315" s="307"/>
    </row>
    <row r="316" spans="1:48" s="325" customFormat="1">
      <c r="A316" s="293"/>
      <c r="B316" s="294" t="s">
        <v>540</v>
      </c>
      <c r="C316" s="295" t="s">
        <v>541</v>
      </c>
      <c r="D316" s="296" t="s">
        <v>42</v>
      </c>
      <c r="E316" s="297" t="s">
        <v>228</v>
      </c>
      <c r="F316" s="298" t="s">
        <v>119</v>
      </c>
      <c r="G316" s="299">
        <v>5.8043436987700003</v>
      </c>
      <c r="H316" s="299">
        <v>5.8043436987700003</v>
      </c>
      <c r="I316" s="300"/>
      <c r="J316" s="301">
        <v>1</v>
      </c>
      <c r="K316" s="302">
        <v>5.8</v>
      </c>
      <c r="L316" s="302">
        <v>0</v>
      </c>
      <c r="M316" s="302">
        <v>0</v>
      </c>
      <c r="N316" s="302">
        <v>0</v>
      </c>
      <c r="O316" s="301">
        <v>15</v>
      </c>
      <c r="P316" s="303">
        <v>0</v>
      </c>
      <c r="Q316" s="303">
        <v>0</v>
      </c>
      <c r="R316" s="301">
        <v>2</v>
      </c>
      <c r="S316" s="301">
        <v>1</v>
      </c>
      <c r="T316" s="304"/>
      <c r="U316" s="304"/>
      <c r="V316" s="304"/>
      <c r="W316" s="304"/>
      <c r="X316" s="306"/>
      <c r="Y316" s="304"/>
      <c r="Z316" s="304"/>
      <c r="AA316" s="304"/>
      <c r="AB316" s="306"/>
      <c r="AC316" s="304"/>
      <c r="AD316" s="304"/>
      <c r="AE316" s="304"/>
      <c r="AF316" s="306"/>
      <c r="AG316" s="304"/>
      <c r="AH316" s="304"/>
      <c r="AI316" s="304"/>
      <c r="AJ316" s="304"/>
      <c r="AK316" s="304"/>
      <c r="AL316" s="304"/>
      <c r="AM316" s="304"/>
      <c r="AN316" s="304"/>
      <c r="AO316" s="304"/>
      <c r="AP316" s="304"/>
      <c r="AQ316" s="304"/>
      <c r="AR316" s="352"/>
      <c r="AS316" s="304"/>
      <c r="AT316" s="304"/>
      <c r="AU316" s="304"/>
      <c r="AV316" s="307"/>
    </row>
    <row r="317" spans="1:48" s="325" customFormat="1">
      <c r="A317" s="293"/>
      <c r="B317" s="294" t="s">
        <v>542</v>
      </c>
      <c r="C317" s="295" t="s">
        <v>543</v>
      </c>
      <c r="D317" s="296" t="s">
        <v>42</v>
      </c>
      <c r="E317" s="297" t="s">
        <v>228</v>
      </c>
      <c r="F317" s="298" t="s">
        <v>119</v>
      </c>
      <c r="G317" s="299">
        <v>16.870996615300001</v>
      </c>
      <c r="H317" s="299">
        <v>16.870996615300001</v>
      </c>
      <c r="I317" s="300"/>
      <c r="J317" s="301">
        <v>1</v>
      </c>
      <c r="K317" s="302">
        <v>16.87</v>
      </c>
      <c r="L317" s="302">
        <v>0</v>
      </c>
      <c r="M317" s="302">
        <v>0</v>
      </c>
      <c r="N317" s="302">
        <v>0</v>
      </c>
      <c r="O317" s="301">
        <v>20</v>
      </c>
      <c r="P317" s="303">
        <v>0</v>
      </c>
      <c r="Q317" s="303">
        <v>0</v>
      </c>
      <c r="R317" s="301">
        <v>2</v>
      </c>
      <c r="S317" s="301">
        <v>1</v>
      </c>
      <c r="T317" s="304"/>
      <c r="U317" s="304"/>
      <c r="V317" s="304"/>
      <c r="W317" s="304"/>
      <c r="X317" s="306"/>
      <c r="Y317" s="304"/>
      <c r="Z317" s="304"/>
      <c r="AA317" s="304"/>
      <c r="AB317" s="306"/>
      <c r="AC317" s="304"/>
      <c r="AD317" s="304"/>
      <c r="AE317" s="304"/>
      <c r="AF317" s="306"/>
      <c r="AG317" s="304"/>
      <c r="AH317" s="304"/>
      <c r="AI317" s="304"/>
      <c r="AJ317" s="304"/>
      <c r="AK317" s="304"/>
      <c r="AL317" s="304"/>
      <c r="AM317" s="304"/>
      <c r="AN317" s="304"/>
      <c r="AO317" s="304"/>
      <c r="AP317" s="304"/>
      <c r="AQ317" s="304"/>
      <c r="AR317" s="304"/>
      <c r="AS317" s="304"/>
      <c r="AT317" s="304"/>
      <c r="AU317" s="304"/>
      <c r="AV317" s="307"/>
    </row>
    <row r="318" spans="1:48" s="325" customFormat="1">
      <c r="A318" s="293"/>
      <c r="B318" s="294" t="s">
        <v>544</v>
      </c>
      <c r="C318" s="295" t="s">
        <v>545</v>
      </c>
      <c r="D318" s="296" t="s">
        <v>42</v>
      </c>
      <c r="E318" s="297" t="s">
        <v>228</v>
      </c>
      <c r="F318" s="298" t="s">
        <v>119</v>
      </c>
      <c r="G318" s="299">
        <v>45.159581181100002</v>
      </c>
      <c r="H318" s="299">
        <v>45.159581181100002</v>
      </c>
      <c r="I318" s="300"/>
      <c r="J318" s="301">
        <v>1</v>
      </c>
      <c r="K318" s="299">
        <v>45.159581181100002</v>
      </c>
      <c r="L318" s="302">
        <v>0</v>
      </c>
      <c r="M318" s="302">
        <v>0</v>
      </c>
      <c r="N318" s="302">
        <v>0</v>
      </c>
      <c r="O318" s="301">
        <v>20</v>
      </c>
      <c r="P318" s="329">
        <v>0</v>
      </c>
      <c r="Q318" s="303">
        <v>0</v>
      </c>
      <c r="R318" s="301">
        <v>2</v>
      </c>
      <c r="S318" s="301">
        <v>1</v>
      </c>
      <c r="T318" s="304"/>
      <c r="U318" s="304"/>
      <c r="V318" s="304"/>
      <c r="W318" s="304"/>
      <c r="X318" s="306"/>
      <c r="Y318" s="304"/>
      <c r="Z318" s="304"/>
      <c r="AA318" s="304"/>
      <c r="AB318" s="306"/>
      <c r="AC318" s="304"/>
      <c r="AD318" s="304"/>
      <c r="AE318" s="304"/>
      <c r="AF318" s="306"/>
      <c r="AG318" s="304"/>
      <c r="AH318" s="304"/>
      <c r="AI318" s="304"/>
      <c r="AJ318" s="304"/>
      <c r="AK318" s="304"/>
      <c r="AL318" s="304"/>
      <c r="AM318" s="304"/>
      <c r="AN318" s="304"/>
      <c r="AO318" s="304"/>
      <c r="AP318" s="304"/>
      <c r="AQ318" s="304"/>
      <c r="AR318" s="352"/>
      <c r="AS318" s="304"/>
      <c r="AT318" s="304"/>
      <c r="AU318" s="304"/>
      <c r="AV318" s="307"/>
    </row>
    <row r="319" spans="1:48" s="325" customFormat="1">
      <c r="A319" s="293"/>
      <c r="B319" s="294" t="s">
        <v>546</v>
      </c>
      <c r="C319" s="295" t="s">
        <v>547</v>
      </c>
      <c r="D319" s="296" t="s">
        <v>42</v>
      </c>
      <c r="E319" s="297" t="s">
        <v>228</v>
      </c>
      <c r="F319" s="298" t="s">
        <v>119</v>
      </c>
      <c r="G319" s="299">
        <v>15.809917288199999</v>
      </c>
      <c r="H319" s="299">
        <v>15.809917288199999</v>
      </c>
      <c r="I319" s="300"/>
      <c r="J319" s="301">
        <v>1</v>
      </c>
      <c r="K319" s="299"/>
      <c r="L319" s="299">
        <v>15.809917288199999</v>
      </c>
      <c r="M319" s="302">
        <v>0</v>
      </c>
      <c r="N319" s="302">
        <v>0</v>
      </c>
      <c r="O319" s="301">
        <v>17</v>
      </c>
      <c r="P319" s="329">
        <v>0</v>
      </c>
      <c r="Q319" s="303">
        <v>0</v>
      </c>
      <c r="R319" s="301">
        <v>2</v>
      </c>
      <c r="S319" s="301">
        <v>1</v>
      </c>
      <c r="T319" s="304"/>
      <c r="U319" s="304"/>
      <c r="V319" s="304"/>
      <c r="W319" s="304"/>
      <c r="X319" s="306"/>
      <c r="Y319" s="304"/>
      <c r="Z319" s="304"/>
      <c r="AA319" s="304"/>
      <c r="AB319" s="306"/>
      <c r="AC319" s="304"/>
      <c r="AD319" s="304"/>
      <c r="AE319" s="304"/>
      <c r="AF319" s="306"/>
      <c r="AG319" s="304"/>
      <c r="AH319" s="304"/>
      <c r="AI319" s="304"/>
      <c r="AJ319" s="304"/>
      <c r="AK319" s="304"/>
      <c r="AL319" s="304"/>
      <c r="AM319" s="304"/>
      <c r="AN319" s="304"/>
      <c r="AO319" s="304"/>
      <c r="AP319" s="304"/>
      <c r="AQ319" s="304"/>
      <c r="AR319" s="304"/>
      <c r="AS319" s="304"/>
      <c r="AT319" s="304"/>
      <c r="AU319" s="304"/>
      <c r="AV319" s="307"/>
    </row>
    <row r="320" spans="1:48" s="325" customFormat="1">
      <c r="A320" s="293"/>
      <c r="B320" s="294" t="s">
        <v>548</v>
      </c>
      <c r="C320" s="295" t="s">
        <v>549</v>
      </c>
      <c r="D320" s="296" t="s">
        <v>42</v>
      </c>
      <c r="E320" s="297" t="s">
        <v>228</v>
      </c>
      <c r="F320" s="298" t="s">
        <v>119</v>
      </c>
      <c r="G320" s="299">
        <v>27.116497757400001</v>
      </c>
      <c r="H320" s="299">
        <v>27.116497757400001</v>
      </c>
      <c r="I320" s="300"/>
      <c r="J320" s="301">
        <v>1</v>
      </c>
      <c r="K320" s="299">
        <v>17.12</v>
      </c>
      <c r="L320" s="302">
        <v>0</v>
      </c>
      <c r="M320" s="302">
        <v>0</v>
      </c>
      <c r="N320" s="302">
        <v>0</v>
      </c>
      <c r="O320" s="301">
        <v>20</v>
      </c>
      <c r="P320" s="329">
        <v>0</v>
      </c>
      <c r="Q320" s="303">
        <v>0</v>
      </c>
      <c r="R320" s="301">
        <v>2</v>
      </c>
      <c r="S320" s="301">
        <v>1</v>
      </c>
      <c r="T320" s="304"/>
      <c r="U320" s="304"/>
      <c r="V320" s="304"/>
      <c r="W320" s="304"/>
      <c r="X320" s="306"/>
      <c r="Y320" s="304"/>
      <c r="Z320" s="304"/>
      <c r="AA320" s="304"/>
      <c r="AB320" s="306"/>
      <c r="AC320" s="304"/>
      <c r="AD320" s="304"/>
      <c r="AE320" s="304"/>
      <c r="AF320" s="306"/>
      <c r="AG320" s="304"/>
      <c r="AH320" s="304"/>
      <c r="AI320" s="304"/>
      <c r="AJ320" s="304"/>
      <c r="AK320" s="304"/>
      <c r="AL320" s="304"/>
      <c r="AM320" s="304"/>
      <c r="AN320" s="304"/>
      <c r="AO320" s="304"/>
      <c r="AP320" s="304"/>
      <c r="AQ320" s="304"/>
      <c r="AR320" s="352"/>
      <c r="AS320" s="304"/>
      <c r="AT320" s="304"/>
      <c r="AU320" s="304"/>
      <c r="AV320" s="307"/>
    </row>
    <row r="321" spans="1:48" s="325" customFormat="1">
      <c r="A321" s="293"/>
      <c r="B321" s="294"/>
      <c r="C321" s="295"/>
      <c r="D321" s="296"/>
      <c r="E321" s="297"/>
      <c r="F321" s="298"/>
      <c r="G321" s="299"/>
      <c r="H321" s="299"/>
      <c r="I321" s="300"/>
      <c r="J321" s="301">
        <v>1</v>
      </c>
      <c r="K321" s="299"/>
      <c r="L321" s="302">
        <v>10</v>
      </c>
      <c r="M321" s="302">
        <v>0</v>
      </c>
      <c r="N321" s="302">
        <v>0</v>
      </c>
      <c r="O321" s="301">
        <v>20</v>
      </c>
      <c r="P321" s="329">
        <v>0</v>
      </c>
      <c r="Q321" s="303">
        <v>0</v>
      </c>
      <c r="R321" s="301">
        <v>2</v>
      </c>
      <c r="S321" s="301">
        <v>1</v>
      </c>
      <c r="T321" s="304"/>
      <c r="U321" s="304"/>
      <c r="V321" s="304"/>
      <c r="W321" s="304"/>
      <c r="X321" s="306"/>
      <c r="Y321" s="304"/>
      <c r="Z321" s="304"/>
      <c r="AA321" s="304"/>
      <c r="AB321" s="306"/>
      <c r="AC321" s="304"/>
      <c r="AD321" s="304"/>
      <c r="AE321" s="304"/>
      <c r="AF321" s="306"/>
      <c r="AG321" s="304"/>
      <c r="AH321" s="304"/>
      <c r="AI321" s="304"/>
      <c r="AJ321" s="304"/>
      <c r="AK321" s="304"/>
      <c r="AL321" s="304"/>
      <c r="AM321" s="304"/>
      <c r="AN321" s="304"/>
      <c r="AO321" s="304"/>
      <c r="AP321" s="304"/>
      <c r="AQ321" s="304"/>
      <c r="AR321" s="352"/>
      <c r="AS321" s="304"/>
      <c r="AT321" s="304"/>
      <c r="AU321" s="304"/>
      <c r="AV321" s="307"/>
    </row>
    <row r="322" spans="1:48" s="325" customFormat="1">
      <c r="A322" s="293"/>
      <c r="B322" s="294" t="s">
        <v>550</v>
      </c>
      <c r="C322" s="295" t="s">
        <v>551</v>
      </c>
      <c r="D322" s="296" t="s">
        <v>42</v>
      </c>
      <c r="E322" s="297" t="s">
        <v>228</v>
      </c>
      <c r="F322" s="298" t="s">
        <v>119</v>
      </c>
      <c r="G322" s="299">
        <v>7.4811374113099998</v>
      </c>
      <c r="H322" s="299">
        <v>7.4811374113099998</v>
      </c>
      <c r="I322" s="300"/>
      <c r="J322" s="301">
        <v>1</v>
      </c>
      <c r="K322" s="302">
        <v>7.48</v>
      </c>
      <c r="L322" s="302">
        <v>0</v>
      </c>
      <c r="M322" s="302">
        <v>0</v>
      </c>
      <c r="N322" s="302">
        <v>0</v>
      </c>
      <c r="O322" s="301">
        <v>14</v>
      </c>
      <c r="P322" s="303">
        <v>0</v>
      </c>
      <c r="Q322" s="303">
        <v>0</v>
      </c>
      <c r="R322" s="301">
        <v>2</v>
      </c>
      <c r="S322" s="301">
        <v>1</v>
      </c>
      <c r="T322" s="304"/>
      <c r="U322" s="304"/>
      <c r="V322" s="304"/>
      <c r="W322" s="304"/>
      <c r="X322" s="306"/>
      <c r="Y322" s="304"/>
      <c r="Z322" s="304"/>
      <c r="AA322" s="304"/>
      <c r="AB322" s="306"/>
      <c r="AC322" s="304"/>
      <c r="AD322" s="304"/>
      <c r="AE322" s="304"/>
      <c r="AF322" s="306"/>
      <c r="AG322" s="304"/>
      <c r="AH322" s="304"/>
      <c r="AI322" s="304"/>
      <c r="AJ322" s="304"/>
      <c r="AK322" s="304"/>
      <c r="AL322" s="304"/>
      <c r="AM322" s="304"/>
      <c r="AN322" s="304"/>
      <c r="AO322" s="304"/>
      <c r="AP322" s="304"/>
      <c r="AQ322" s="304"/>
      <c r="AR322" s="352"/>
      <c r="AS322" s="304"/>
      <c r="AT322" s="304"/>
      <c r="AU322" s="304"/>
      <c r="AV322" s="307"/>
    </row>
    <row r="323" spans="1:48" s="325" customFormat="1">
      <c r="A323" s="293"/>
      <c r="B323" s="294" t="s">
        <v>552</v>
      </c>
      <c r="C323" s="295" t="s">
        <v>553</v>
      </c>
      <c r="D323" s="296" t="s">
        <v>42</v>
      </c>
      <c r="E323" s="297" t="s">
        <v>228</v>
      </c>
      <c r="F323" s="298" t="s">
        <v>119</v>
      </c>
      <c r="G323" s="299">
        <v>36.397705567000003</v>
      </c>
      <c r="H323" s="299">
        <v>36.397705567000003</v>
      </c>
      <c r="I323" s="300"/>
      <c r="J323" s="301">
        <v>1</v>
      </c>
      <c r="K323" s="299">
        <v>36.397705567000003</v>
      </c>
      <c r="L323" s="302">
        <v>0</v>
      </c>
      <c r="M323" s="302">
        <v>0</v>
      </c>
      <c r="N323" s="302">
        <v>0</v>
      </c>
      <c r="O323" s="301">
        <v>15</v>
      </c>
      <c r="P323" s="329">
        <v>0</v>
      </c>
      <c r="Q323" s="303">
        <v>0</v>
      </c>
      <c r="R323" s="301">
        <v>2</v>
      </c>
      <c r="S323" s="301">
        <v>1</v>
      </c>
      <c r="T323" s="304"/>
      <c r="U323" s="304"/>
      <c r="V323" s="304"/>
      <c r="W323" s="304"/>
      <c r="X323" s="306"/>
      <c r="Y323" s="304"/>
      <c r="Z323" s="304"/>
      <c r="AA323" s="304"/>
      <c r="AB323" s="306"/>
      <c r="AC323" s="304"/>
      <c r="AD323" s="304"/>
      <c r="AE323" s="304"/>
      <c r="AF323" s="306"/>
      <c r="AG323" s="304"/>
      <c r="AH323" s="304"/>
      <c r="AI323" s="304"/>
      <c r="AJ323" s="304"/>
      <c r="AK323" s="304"/>
      <c r="AL323" s="304"/>
      <c r="AM323" s="304"/>
      <c r="AN323" s="304"/>
      <c r="AO323" s="304"/>
      <c r="AP323" s="304"/>
      <c r="AQ323" s="304"/>
      <c r="AR323" s="352"/>
      <c r="AS323" s="304"/>
      <c r="AT323" s="304"/>
      <c r="AU323" s="304"/>
      <c r="AV323" s="307"/>
    </row>
    <row r="324" spans="1:48" s="325" customFormat="1">
      <c r="A324" s="293"/>
      <c r="B324" s="294" t="s">
        <v>554</v>
      </c>
      <c r="C324" s="295" t="s">
        <v>555</v>
      </c>
      <c r="D324" s="296" t="s">
        <v>42</v>
      </c>
      <c r="E324" s="297" t="s">
        <v>228</v>
      </c>
      <c r="F324" s="298" t="s">
        <v>119</v>
      </c>
      <c r="G324" s="299">
        <v>83.417236678799995</v>
      </c>
      <c r="H324" s="299">
        <v>83.417236678799995</v>
      </c>
      <c r="I324" s="300"/>
      <c r="J324" s="301">
        <v>1</v>
      </c>
      <c r="K324" s="299">
        <v>73.42</v>
      </c>
      <c r="L324" s="302" t="s">
        <v>148</v>
      </c>
      <c r="M324" s="302">
        <v>0</v>
      </c>
      <c r="N324" s="302">
        <v>0</v>
      </c>
      <c r="O324" s="301">
        <v>20</v>
      </c>
      <c r="P324" s="329">
        <v>0</v>
      </c>
      <c r="Q324" s="303">
        <v>0</v>
      </c>
      <c r="R324" s="301">
        <v>2</v>
      </c>
      <c r="S324" s="301">
        <v>1</v>
      </c>
      <c r="T324" s="304"/>
      <c r="U324" s="304"/>
      <c r="V324" s="304"/>
      <c r="W324" s="304"/>
      <c r="X324" s="306"/>
      <c r="Y324" s="304"/>
      <c r="Z324" s="304"/>
      <c r="AA324" s="304"/>
      <c r="AB324" s="306"/>
      <c r="AC324" s="304"/>
      <c r="AD324" s="304"/>
      <c r="AE324" s="304"/>
      <c r="AF324" s="306"/>
      <c r="AG324" s="304"/>
      <c r="AH324" s="304"/>
      <c r="AI324" s="304"/>
      <c r="AJ324" s="304"/>
      <c r="AK324" s="304"/>
      <c r="AL324" s="304"/>
      <c r="AM324" s="304"/>
      <c r="AN324" s="304"/>
      <c r="AO324" s="304"/>
      <c r="AP324" s="304"/>
      <c r="AQ324" s="304"/>
      <c r="AR324" s="304"/>
      <c r="AS324" s="304"/>
      <c r="AT324" s="304"/>
      <c r="AU324" s="304"/>
      <c r="AV324" s="307"/>
    </row>
    <row r="325" spans="1:48" s="325" customFormat="1">
      <c r="A325" s="293"/>
      <c r="B325" s="294"/>
      <c r="C325" s="295"/>
      <c r="D325" s="296" t="s">
        <v>120</v>
      </c>
      <c r="E325" s="297"/>
      <c r="F325" s="298"/>
      <c r="G325" s="299"/>
      <c r="H325" s="299"/>
      <c r="I325" s="300"/>
      <c r="J325" s="301">
        <v>1</v>
      </c>
      <c r="K325" s="299"/>
      <c r="L325" s="302">
        <v>10</v>
      </c>
      <c r="M325" s="302">
        <v>0</v>
      </c>
      <c r="N325" s="302">
        <v>0</v>
      </c>
      <c r="O325" s="301">
        <v>20</v>
      </c>
      <c r="P325" s="329">
        <v>0</v>
      </c>
      <c r="Q325" s="303">
        <v>0</v>
      </c>
      <c r="R325" s="301">
        <v>2</v>
      </c>
      <c r="S325" s="301">
        <v>1</v>
      </c>
      <c r="T325" s="304"/>
      <c r="U325" s="304"/>
      <c r="V325" s="304"/>
      <c r="W325" s="304"/>
      <c r="X325" s="306"/>
      <c r="Y325" s="304"/>
      <c r="Z325" s="304"/>
      <c r="AA325" s="304"/>
      <c r="AB325" s="306"/>
      <c r="AC325" s="304"/>
      <c r="AD325" s="304"/>
      <c r="AE325" s="304"/>
      <c r="AF325" s="306"/>
      <c r="AG325" s="304"/>
      <c r="AH325" s="304"/>
      <c r="AI325" s="304"/>
      <c r="AJ325" s="304"/>
      <c r="AK325" s="304"/>
      <c r="AL325" s="304"/>
      <c r="AM325" s="304"/>
      <c r="AN325" s="304"/>
      <c r="AO325" s="304"/>
      <c r="AP325" s="304"/>
      <c r="AQ325" s="304"/>
      <c r="AR325" s="304"/>
      <c r="AS325" s="304"/>
      <c r="AT325" s="304"/>
      <c r="AU325" s="304"/>
      <c r="AV325" s="307"/>
    </row>
    <row r="326" spans="1:48" s="325" customFormat="1">
      <c r="A326" s="293"/>
      <c r="B326" s="294" t="s">
        <v>556</v>
      </c>
      <c r="C326" s="295" t="s">
        <v>557</v>
      </c>
      <c r="D326" s="296" t="s">
        <v>42</v>
      </c>
      <c r="E326" s="297" t="s">
        <v>228</v>
      </c>
      <c r="F326" s="298" t="s">
        <v>119</v>
      </c>
      <c r="G326" s="299">
        <v>7.2497067593100004</v>
      </c>
      <c r="H326" s="299">
        <v>7.2497067593100004</v>
      </c>
      <c r="I326" s="300"/>
      <c r="J326" s="301">
        <v>2</v>
      </c>
      <c r="K326" s="302" t="s">
        <v>148</v>
      </c>
      <c r="L326" s="302">
        <v>7.25</v>
      </c>
      <c r="M326" s="302">
        <v>0</v>
      </c>
      <c r="N326" s="302">
        <v>0</v>
      </c>
      <c r="O326" s="301">
        <v>0</v>
      </c>
      <c r="P326" s="303">
        <v>0</v>
      </c>
      <c r="Q326" s="303">
        <v>0</v>
      </c>
      <c r="R326" s="301">
        <v>2</v>
      </c>
      <c r="S326" s="301">
        <v>1</v>
      </c>
      <c r="T326" s="304"/>
      <c r="U326" s="304"/>
      <c r="V326" s="304"/>
      <c r="W326" s="304"/>
      <c r="X326" s="306"/>
      <c r="Y326" s="304"/>
      <c r="Z326" s="304"/>
      <c r="AA326" s="304"/>
      <c r="AB326" s="306"/>
      <c r="AC326" s="304"/>
      <c r="AD326" s="304"/>
      <c r="AE326" s="304"/>
      <c r="AF326" s="306"/>
      <c r="AG326" s="304"/>
      <c r="AH326" s="304"/>
      <c r="AI326" s="304"/>
      <c r="AJ326" s="304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07"/>
    </row>
    <row r="327" spans="1:48" s="325" customFormat="1">
      <c r="A327" s="293"/>
      <c r="B327" s="294" t="s">
        <v>558</v>
      </c>
      <c r="C327" s="295" t="s">
        <v>559</v>
      </c>
      <c r="D327" s="296" t="s">
        <v>42</v>
      </c>
      <c r="E327" s="297" t="s">
        <v>228</v>
      </c>
      <c r="F327" s="298" t="s">
        <v>119</v>
      </c>
      <c r="G327" s="299">
        <v>10.1169153163</v>
      </c>
      <c r="H327" s="299">
        <v>10.1169153163</v>
      </c>
      <c r="I327" s="300"/>
      <c r="J327" s="301">
        <v>1</v>
      </c>
      <c r="K327" s="302">
        <v>10.119999999999999</v>
      </c>
      <c r="L327" s="302">
        <v>0</v>
      </c>
      <c r="M327" s="302">
        <v>0</v>
      </c>
      <c r="N327" s="302">
        <v>0</v>
      </c>
      <c r="O327" s="301">
        <v>20</v>
      </c>
      <c r="P327" s="303">
        <v>0</v>
      </c>
      <c r="Q327" s="303">
        <v>0</v>
      </c>
      <c r="R327" s="301">
        <v>2</v>
      </c>
      <c r="S327" s="301">
        <v>1</v>
      </c>
      <c r="T327" s="304"/>
      <c r="U327" s="304"/>
      <c r="V327" s="304"/>
      <c r="W327" s="304"/>
      <c r="X327" s="306"/>
      <c r="Y327" s="304"/>
      <c r="Z327" s="304"/>
      <c r="AA327" s="304"/>
      <c r="AB327" s="306"/>
      <c r="AC327" s="304"/>
      <c r="AD327" s="304"/>
      <c r="AE327" s="304"/>
      <c r="AF327" s="306"/>
      <c r="AG327" s="304"/>
      <c r="AH327" s="304"/>
      <c r="AI327" s="304"/>
      <c r="AJ327" s="304"/>
      <c r="AK327" s="304"/>
      <c r="AL327" s="304"/>
      <c r="AM327" s="304"/>
      <c r="AN327" s="304"/>
      <c r="AO327" s="304"/>
      <c r="AP327" s="304"/>
      <c r="AQ327" s="304"/>
      <c r="AR327" s="352"/>
      <c r="AS327" s="304"/>
      <c r="AT327" s="304"/>
      <c r="AU327" s="304"/>
      <c r="AV327" s="307"/>
    </row>
    <row r="328" spans="1:48" s="325" customFormat="1">
      <c r="A328" s="293"/>
      <c r="B328" s="294" t="s">
        <v>560</v>
      </c>
      <c r="C328" s="295" t="s">
        <v>561</v>
      </c>
      <c r="D328" s="296" t="s">
        <v>42</v>
      </c>
      <c r="E328" s="297" t="s">
        <v>228</v>
      </c>
      <c r="F328" s="298" t="s">
        <v>119</v>
      </c>
      <c r="G328" s="299">
        <v>12.2247623238</v>
      </c>
      <c r="H328" s="299">
        <v>12.2247623238</v>
      </c>
      <c r="I328" s="300"/>
      <c r="J328" s="301">
        <v>1</v>
      </c>
      <c r="K328" s="300" t="s">
        <v>148</v>
      </c>
      <c r="L328" s="299">
        <v>12.2247623238</v>
      </c>
      <c r="M328" s="302">
        <v>0</v>
      </c>
      <c r="N328" s="302">
        <v>0</v>
      </c>
      <c r="O328" s="301">
        <v>25</v>
      </c>
      <c r="P328" s="329">
        <v>0</v>
      </c>
      <c r="Q328" s="303">
        <v>0</v>
      </c>
      <c r="R328" s="301">
        <v>2</v>
      </c>
      <c r="S328" s="301">
        <v>1</v>
      </c>
      <c r="T328" s="304"/>
      <c r="U328" s="304"/>
      <c r="V328" s="304"/>
      <c r="W328" s="304"/>
      <c r="X328" s="306"/>
      <c r="Y328" s="304"/>
      <c r="Z328" s="304"/>
      <c r="AA328" s="304"/>
      <c r="AB328" s="306"/>
      <c r="AC328" s="304"/>
      <c r="AD328" s="304"/>
      <c r="AE328" s="304"/>
      <c r="AF328" s="306"/>
      <c r="AG328" s="304"/>
      <c r="AH328" s="304"/>
      <c r="AI328" s="304"/>
      <c r="AJ328" s="304"/>
      <c r="AK328" s="304"/>
      <c r="AL328" s="304"/>
      <c r="AM328" s="304"/>
      <c r="AN328" s="304"/>
      <c r="AO328" s="304"/>
      <c r="AP328" s="304"/>
      <c r="AQ328" s="304"/>
      <c r="AR328" s="304"/>
      <c r="AS328" s="304"/>
      <c r="AT328" s="304"/>
      <c r="AU328" s="304"/>
      <c r="AV328" s="307"/>
    </row>
    <row r="329" spans="1:48" s="325" customFormat="1">
      <c r="A329" s="293"/>
      <c r="B329" s="294" t="s">
        <v>562</v>
      </c>
      <c r="C329" s="295" t="s">
        <v>563</v>
      </c>
      <c r="D329" s="296" t="s">
        <v>42</v>
      </c>
      <c r="E329" s="297" t="s">
        <v>228</v>
      </c>
      <c r="F329" s="298" t="s">
        <v>119</v>
      </c>
      <c r="G329" s="299">
        <v>10.0229319884</v>
      </c>
      <c r="H329" s="299">
        <v>10.0229319884</v>
      </c>
      <c r="I329" s="300"/>
      <c r="J329" s="301">
        <v>2</v>
      </c>
      <c r="K329" s="302">
        <v>0</v>
      </c>
      <c r="L329" s="302">
        <v>10.02</v>
      </c>
      <c r="M329" s="302">
        <v>0</v>
      </c>
      <c r="N329" s="302">
        <v>0</v>
      </c>
      <c r="O329" s="301">
        <v>0</v>
      </c>
      <c r="P329" s="303">
        <v>0</v>
      </c>
      <c r="Q329" s="303">
        <v>0</v>
      </c>
      <c r="R329" s="301">
        <v>2</v>
      </c>
      <c r="S329" s="301">
        <v>1</v>
      </c>
      <c r="T329" s="304"/>
      <c r="U329" s="304"/>
      <c r="V329" s="304"/>
      <c r="W329" s="304"/>
      <c r="X329" s="306"/>
      <c r="Y329" s="304"/>
      <c r="Z329" s="304"/>
      <c r="AA329" s="304"/>
      <c r="AB329" s="306"/>
      <c r="AC329" s="304"/>
      <c r="AD329" s="304"/>
      <c r="AE329" s="304"/>
      <c r="AF329" s="306"/>
      <c r="AG329" s="304"/>
      <c r="AH329" s="304"/>
      <c r="AI329" s="304"/>
      <c r="AJ329" s="304"/>
      <c r="AK329" s="304"/>
      <c r="AL329" s="304"/>
      <c r="AM329" s="304"/>
      <c r="AN329" s="304"/>
      <c r="AO329" s="304"/>
      <c r="AP329" s="304"/>
      <c r="AQ329" s="304"/>
      <c r="AR329" s="304"/>
      <c r="AS329" s="304"/>
      <c r="AT329" s="304"/>
      <c r="AU329" s="304"/>
      <c r="AV329" s="307"/>
    </row>
    <row r="330" spans="1:48" s="325" customFormat="1">
      <c r="A330" s="293"/>
      <c r="B330" s="294" t="s">
        <v>564</v>
      </c>
      <c r="C330" s="295" t="s">
        <v>565</v>
      </c>
      <c r="D330" s="296" t="s">
        <v>42</v>
      </c>
      <c r="E330" s="297" t="s">
        <v>228</v>
      </c>
      <c r="F330" s="298" t="s">
        <v>119</v>
      </c>
      <c r="G330" s="299">
        <v>44.070431076299997</v>
      </c>
      <c r="H330" s="299">
        <v>44.070431076299997</v>
      </c>
      <c r="I330" s="300"/>
      <c r="J330" s="301">
        <v>2</v>
      </c>
      <c r="K330" s="302">
        <v>44.07</v>
      </c>
      <c r="L330" s="300" t="s">
        <v>148</v>
      </c>
      <c r="M330" s="302">
        <v>0</v>
      </c>
      <c r="N330" s="302">
        <v>0</v>
      </c>
      <c r="O330" s="301">
        <v>0</v>
      </c>
      <c r="P330" s="329">
        <v>0</v>
      </c>
      <c r="Q330" s="303">
        <v>0</v>
      </c>
      <c r="R330" s="301">
        <v>2</v>
      </c>
      <c r="S330" s="301">
        <v>1</v>
      </c>
      <c r="T330" s="304"/>
      <c r="U330" s="304"/>
      <c r="V330" s="304"/>
      <c r="W330" s="304"/>
      <c r="X330" s="306"/>
      <c r="Y330" s="304"/>
      <c r="Z330" s="304"/>
      <c r="AA330" s="304"/>
      <c r="AB330" s="306"/>
      <c r="AC330" s="304"/>
      <c r="AD330" s="304"/>
      <c r="AE330" s="304"/>
      <c r="AF330" s="306"/>
      <c r="AG330" s="304"/>
      <c r="AH330" s="304"/>
      <c r="AI330" s="304"/>
      <c r="AJ330" s="304"/>
      <c r="AK330" s="304"/>
      <c r="AL330" s="304"/>
      <c r="AM330" s="304"/>
      <c r="AN330" s="304"/>
      <c r="AO330" s="304"/>
      <c r="AP330" s="304"/>
      <c r="AQ330" s="304"/>
      <c r="AR330" s="299"/>
      <c r="AS330" s="304"/>
      <c r="AT330" s="304"/>
      <c r="AU330" s="304"/>
      <c r="AV330" s="307"/>
    </row>
    <row r="331" spans="1:48" s="325" customFormat="1">
      <c r="A331" s="293"/>
      <c r="B331" s="294" t="s">
        <v>566</v>
      </c>
      <c r="C331" s="295" t="s">
        <v>567</v>
      </c>
      <c r="D331" s="296" t="s">
        <v>42</v>
      </c>
      <c r="E331" s="297" t="s">
        <v>228</v>
      </c>
      <c r="F331" s="298" t="s">
        <v>119</v>
      </c>
      <c r="G331" s="299">
        <v>8.5476670706199993</v>
      </c>
      <c r="H331" s="299">
        <v>8.5476670706199993</v>
      </c>
      <c r="I331" s="300"/>
      <c r="J331" s="301">
        <v>1</v>
      </c>
      <c r="K331" s="302" t="s">
        <v>568</v>
      </c>
      <c r="L331" s="302">
        <v>0</v>
      </c>
      <c r="M331" s="302">
        <v>0</v>
      </c>
      <c r="N331" s="302">
        <v>0</v>
      </c>
      <c r="O331" s="301">
        <v>20</v>
      </c>
      <c r="P331" s="303">
        <v>0</v>
      </c>
      <c r="Q331" s="303">
        <v>0</v>
      </c>
      <c r="R331" s="301">
        <v>2</v>
      </c>
      <c r="S331" s="301">
        <v>1</v>
      </c>
      <c r="T331" s="304"/>
      <c r="U331" s="304"/>
      <c r="V331" s="304"/>
      <c r="W331" s="304"/>
      <c r="X331" s="306"/>
      <c r="Y331" s="304"/>
      <c r="Z331" s="304"/>
      <c r="AA331" s="304"/>
      <c r="AB331" s="306"/>
      <c r="AC331" s="304"/>
      <c r="AD331" s="304"/>
      <c r="AE331" s="304"/>
      <c r="AF331" s="306"/>
      <c r="AG331" s="304"/>
      <c r="AH331" s="304"/>
      <c r="AI331" s="304"/>
      <c r="AJ331" s="304"/>
      <c r="AK331" s="304"/>
      <c r="AL331" s="304"/>
      <c r="AM331" s="304"/>
      <c r="AN331" s="304"/>
      <c r="AO331" s="304"/>
      <c r="AP331" s="304"/>
      <c r="AQ331" s="304"/>
      <c r="AR331" s="304"/>
      <c r="AS331" s="304"/>
      <c r="AT331" s="304"/>
      <c r="AU331" s="304"/>
      <c r="AV331" s="307"/>
    </row>
    <row r="332" spans="1:48" s="325" customFormat="1">
      <c r="A332" s="293"/>
      <c r="B332" s="294" t="s">
        <v>569</v>
      </c>
      <c r="C332" s="295" t="s">
        <v>570</v>
      </c>
      <c r="D332" s="296" t="s">
        <v>42</v>
      </c>
      <c r="E332" s="297" t="s">
        <v>228</v>
      </c>
      <c r="F332" s="298" t="s">
        <v>119</v>
      </c>
      <c r="G332" s="299">
        <v>5.7783020165999996</v>
      </c>
      <c r="H332" s="299">
        <v>5.7783020165999996</v>
      </c>
      <c r="I332" s="300"/>
      <c r="J332" s="301">
        <v>1</v>
      </c>
      <c r="K332" s="302"/>
      <c r="L332" s="302">
        <v>5.78</v>
      </c>
      <c r="M332" s="302">
        <v>0</v>
      </c>
      <c r="N332" s="302">
        <v>0</v>
      </c>
      <c r="O332" s="301">
        <v>20</v>
      </c>
      <c r="P332" s="303">
        <v>0</v>
      </c>
      <c r="Q332" s="303">
        <v>0</v>
      </c>
      <c r="R332" s="301">
        <v>2</v>
      </c>
      <c r="S332" s="301">
        <v>1</v>
      </c>
      <c r="T332" s="304"/>
      <c r="U332" s="304"/>
      <c r="V332" s="304"/>
      <c r="W332" s="304"/>
      <c r="X332" s="306"/>
      <c r="Y332" s="304"/>
      <c r="Z332" s="304"/>
      <c r="AA332" s="304"/>
      <c r="AB332" s="306"/>
      <c r="AC332" s="304"/>
      <c r="AD332" s="304"/>
      <c r="AE332" s="304"/>
      <c r="AF332" s="306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52"/>
      <c r="AS332" s="304"/>
      <c r="AT332" s="304"/>
      <c r="AU332" s="304"/>
      <c r="AV332" s="307"/>
    </row>
    <row r="333" spans="1:48" s="325" customFormat="1">
      <c r="A333" s="293"/>
      <c r="B333" s="294" t="s">
        <v>571</v>
      </c>
      <c r="C333" s="295" t="s">
        <v>572</v>
      </c>
      <c r="D333" s="296" t="s">
        <v>42</v>
      </c>
      <c r="E333" s="297" t="s">
        <v>228</v>
      </c>
      <c r="F333" s="298" t="s">
        <v>119</v>
      </c>
      <c r="G333" s="299">
        <v>8.5925376453099993</v>
      </c>
      <c r="H333" s="299">
        <v>8.5925376453099993</v>
      </c>
      <c r="I333" s="300"/>
      <c r="J333" s="301">
        <v>1</v>
      </c>
      <c r="K333" s="302">
        <v>8.59</v>
      </c>
      <c r="L333" s="302">
        <v>0</v>
      </c>
      <c r="M333" s="302">
        <v>0</v>
      </c>
      <c r="N333" s="302">
        <v>0</v>
      </c>
      <c r="O333" s="301">
        <v>18</v>
      </c>
      <c r="P333" s="303">
        <v>0</v>
      </c>
      <c r="Q333" s="303">
        <v>0</v>
      </c>
      <c r="R333" s="301">
        <v>2</v>
      </c>
      <c r="S333" s="301">
        <v>1</v>
      </c>
      <c r="T333" s="304"/>
      <c r="U333" s="304"/>
      <c r="V333" s="304"/>
      <c r="W333" s="304"/>
      <c r="X333" s="306"/>
      <c r="Y333" s="304"/>
      <c r="Z333" s="304"/>
      <c r="AA333" s="304"/>
      <c r="AB333" s="306"/>
      <c r="AC333" s="304"/>
      <c r="AD333" s="304"/>
      <c r="AE333" s="304"/>
      <c r="AF333" s="306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52"/>
      <c r="AS333" s="304"/>
      <c r="AT333" s="304"/>
      <c r="AU333" s="304"/>
      <c r="AV333" s="307"/>
    </row>
    <row r="334" spans="1:48" s="325" customFormat="1">
      <c r="A334" s="293"/>
      <c r="B334" s="294" t="s">
        <v>573</v>
      </c>
      <c r="C334" s="295" t="s">
        <v>574</v>
      </c>
      <c r="D334" s="296" t="s">
        <v>42</v>
      </c>
      <c r="E334" s="297" t="s">
        <v>228</v>
      </c>
      <c r="F334" s="298" t="s">
        <v>119</v>
      </c>
      <c r="G334" s="299">
        <v>8.4371412039999996</v>
      </c>
      <c r="H334" s="299">
        <v>8.4371412039999996</v>
      </c>
      <c r="I334" s="300"/>
      <c r="J334" s="301">
        <v>1</v>
      </c>
      <c r="K334" s="302">
        <v>8.44</v>
      </c>
      <c r="L334" s="302">
        <v>0</v>
      </c>
      <c r="M334" s="302">
        <v>0</v>
      </c>
      <c r="N334" s="302">
        <v>0</v>
      </c>
      <c r="O334" s="301">
        <v>18</v>
      </c>
      <c r="P334" s="303">
        <v>0</v>
      </c>
      <c r="Q334" s="303">
        <v>0</v>
      </c>
      <c r="R334" s="301">
        <v>2</v>
      </c>
      <c r="S334" s="301">
        <v>1</v>
      </c>
      <c r="T334" s="304"/>
      <c r="U334" s="304"/>
      <c r="V334" s="304"/>
      <c r="W334" s="304"/>
      <c r="X334" s="306"/>
      <c r="Y334" s="304"/>
      <c r="Z334" s="304"/>
      <c r="AA334" s="304"/>
      <c r="AB334" s="306"/>
      <c r="AC334" s="304"/>
      <c r="AD334" s="304"/>
      <c r="AE334" s="304"/>
      <c r="AF334" s="306"/>
      <c r="AG334" s="304"/>
      <c r="AH334" s="304"/>
      <c r="AI334" s="304"/>
      <c r="AJ334" s="304"/>
      <c r="AK334" s="304"/>
      <c r="AL334" s="304"/>
      <c r="AM334" s="304"/>
      <c r="AN334" s="304"/>
      <c r="AO334" s="304"/>
      <c r="AP334" s="304"/>
      <c r="AQ334" s="304"/>
      <c r="AR334" s="352"/>
      <c r="AS334" s="304"/>
      <c r="AT334" s="304"/>
      <c r="AU334" s="304"/>
      <c r="AV334" s="307"/>
    </row>
    <row r="335" spans="1:48" s="325" customFormat="1">
      <c r="A335" s="293"/>
      <c r="B335" s="294" t="s">
        <v>575</v>
      </c>
      <c r="C335" s="295" t="s">
        <v>576</v>
      </c>
      <c r="D335" s="296" t="s">
        <v>42</v>
      </c>
      <c r="E335" s="297" t="s">
        <v>228</v>
      </c>
      <c r="F335" s="298" t="s">
        <v>119</v>
      </c>
      <c r="G335" s="299">
        <v>15.5748506258</v>
      </c>
      <c r="H335" s="299">
        <v>15.5748506258</v>
      </c>
      <c r="I335" s="300"/>
      <c r="J335" s="301">
        <v>1</v>
      </c>
      <c r="K335" s="302">
        <v>16</v>
      </c>
      <c r="L335" s="302">
        <v>0</v>
      </c>
      <c r="M335" s="302">
        <v>0</v>
      </c>
      <c r="N335" s="302">
        <v>0</v>
      </c>
      <c r="O335" s="301">
        <v>23</v>
      </c>
      <c r="P335" s="303">
        <v>0</v>
      </c>
      <c r="Q335" s="303">
        <v>0</v>
      </c>
      <c r="R335" s="301">
        <v>2</v>
      </c>
      <c r="S335" s="301">
        <v>1</v>
      </c>
      <c r="T335" s="304"/>
      <c r="U335" s="304"/>
      <c r="V335" s="304"/>
      <c r="W335" s="304"/>
      <c r="X335" s="306"/>
      <c r="Y335" s="304"/>
      <c r="Z335" s="304"/>
      <c r="AA335" s="304"/>
      <c r="AB335" s="306"/>
      <c r="AC335" s="304"/>
      <c r="AD335" s="304"/>
      <c r="AE335" s="304"/>
      <c r="AF335" s="306"/>
      <c r="AG335" s="304"/>
      <c r="AH335" s="304"/>
      <c r="AI335" s="304"/>
      <c r="AJ335" s="304"/>
      <c r="AK335" s="304"/>
      <c r="AL335" s="304"/>
      <c r="AM335" s="304"/>
      <c r="AN335" s="304"/>
      <c r="AO335" s="304"/>
      <c r="AP335" s="304"/>
      <c r="AQ335" s="304"/>
      <c r="AR335" s="352"/>
      <c r="AS335" s="304"/>
      <c r="AT335" s="304"/>
      <c r="AU335" s="304"/>
      <c r="AV335" s="307"/>
    </row>
    <row r="336" spans="1:48" s="325" customFormat="1">
      <c r="A336" s="293"/>
      <c r="B336" s="294" t="s">
        <v>577</v>
      </c>
      <c r="C336" s="295" t="s">
        <v>578</v>
      </c>
      <c r="D336" s="296" t="s">
        <v>42</v>
      </c>
      <c r="E336" s="297" t="s">
        <v>228</v>
      </c>
      <c r="F336" s="298" t="s">
        <v>119</v>
      </c>
      <c r="G336" s="299">
        <v>14.065974176599999</v>
      </c>
      <c r="H336" s="299">
        <v>14.065974176599999</v>
      </c>
      <c r="I336" s="300"/>
      <c r="J336" s="301">
        <v>1</v>
      </c>
      <c r="K336" s="299">
        <v>14.065974176599999</v>
      </c>
      <c r="L336" s="302" t="s">
        <v>148</v>
      </c>
      <c r="M336" s="302">
        <v>0</v>
      </c>
      <c r="N336" s="302">
        <v>0</v>
      </c>
      <c r="O336" s="301">
        <v>16</v>
      </c>
      <c r="P336" s="329">
        <v>0</v>
      </c>
      <c r="Q336" s="303">
        <v>0</v>
      </c>
      <c r="R336" s="301">
        <v>2</v>
      </c>
      <c r="S336" s="301">
        <v>1</v>
      </c>
      <c r="T336" s="304"/>
      <c r="U336" s="304"/>
      <c r="V336" s="304"/>
      <c r="W336" s="304"/>
      <c r="X336" s="306"/>
      <c r="Y336" s="304"/>
      <c r="Z336" s="304"/>
      <c r="AA336" s="304"/>
      <c r="AB336" s="306"/>
      <c r="AC336" s="304"/>
      <c r="AD336" s="304"/>
      <c r="AE336" s="304"/>
      <c r="AF336" s="306"/>
      <c r="AG336" s="304"/>
      <c r="AH336" s="304"/>
      <c r="AI336" s="304"/>
      <c r="AJ336" s="304"/>
      <c r="AK336" s="304"/>
      <c r="AL336" s="304"/>
      <c r="AM336" s="304"/>
      <c r="AN336" s="304"/>
      <c r="AO336" s="304"/>
      <c r="AP336" s="304"/>
      <c r="AQ336" s="304"/>
      <c r="AR336" s="299"/>
      <c r="AS336" s="304"/>
      <c r="AT336" s="304"/>
      <c r="AU336" s="304"/>
      <c r="AV336" s="307"/>
    </row>
    <row r="337" spans="1:48" s="325" customFormat="1">
      <c r="A337" s="293"/>
      <c r="B337" s="294" t="s">
        <v>579</v>
      </c>
      <c r="C337" s="295" t="s">
        <v>580</v>
      </c>
      <c r="D337" s="296" t="s">
        <v>42</v>
      </c>
      <c r="E337" s="297" t="s">
        <v>228</v>
      </c>
      <c r="F337" s="298" t="s">
        <v>119</v>
      </c>
      <c r="G337" s="299">
        <v>21.7367776856</v>
      </c>
      <c r="H337" s="299">
        <v>21.7367776856</v>
      </c>
      <c r="I337" s="300"/>
      <c r="J337" s="301">
        <v>1</v>
      </c>
      <c r="K337" s="299"/>
      <c r="L337" s="302">
        <v>21.74</v>
      </c>
      <c r="M337" s="302">
        <v>0</v>
      </c>
      <c r="N337" s="302">
        <v>0</v>
      </c>
      <c r="O337" s="301">
        <v>15</v>
      </c>
      <c r="P337" s="329">
        <v>0</v>
      </c>
      <c r="Q337" s="303">
        <v>0</v>
      </c>
      <c r="R337" s="301">
        <v>2</v>
      </c>
      <c r="S337" s="301">
        <v>1</v>
      </c>
      <c r="T337" s="304"/>
      <c r="U337" s="304"/>
      <c r="V337" s="304"/>
      <c r="W337" s="304"/>
      <c r="X337" s="306"/>
      <c r="Y337" s="304"/>
      <c r="Z337" s="304"/>
      <c r="AA337" s="304"/>
      <c r="AB337" s="306"/>
      <c r="AC337" s="304"/>
      <c r="AD337" s="304"/>
      <c r="AE337" s="304"/>
      <c r="AF337" s="306"/>
      <c r="AG337" s="304"/>
      <c r="AH337" s="304"/>
      <c r="AI337" s="304"/>
      <c r="AJ337" s="304"/>
      <c r="AK337" s="304"/>
      <c r="AL337" s="304"/>
      <c r="AM337" s="304"/>
      <c r="AN337" s="304"/>
      <c r="AO337" s="304"/>
      <c r="AP337" s="304"/>
      <c r="AQ337" s="304"/>
      <c r="AR337" s="299"/>
      <c r="AS337" s="304"/>
      <c r="AT337" s="304"/>
      <c r="AU337" s="304"/>
      <c r="AV337" s="307"/>
    </row>
    <row r="338" spans="1:48" s="324" customFormat="1">
      <c r="A338" s="309"/>
      <c r="B338" s="310" t="s">
        <v>581</v>
      </c>
      <c r="C338" s="311" t="s">
        <v>582</v>
      </c>
      <c r="D338" s="312" t="s">
        <v>42</v>
      </c>
      <c r="E338" s="313" t="s">
        <v>228</v>
      </c>
      <c r="F338" s="314" t="s">
        <v>119</v>
      </c>
      <c r="G338" s="315">
        <v>9.2304110661899994</v>
      </c>
      <c r="H338" s="315">
        <v>9.2304110661899994</v>
      </c>
      <c r="I338" s="316"/>
      <c r="J338" s="317">
        <v>1</v>
      </c>
      <c r="K338" s="318">
        <v>9.23</v>
      </c>
      <c r="L338" s="318"/>
      <c r="M338" s="318">
        <v>0</v>
      </c>
      <c r="N338" s="318">
        <v>0</v>
      </c>
      <c r="O338" s="317">
        <v>6</v>
      </c>
      <c r="P338" s="319">
        <v>9.23</v>
      </c>
      <c r="Q338" s="319">
        <v>100</v>
      </c>
      <c r="R338" s="317">
        <v>2</v>
      </c>
      <c r="S338" s="317">
        <v>1</v>
      </c>
      <c r="T338" s="320"/>
      <c r="U338" s="320"/>
      <c r="V338" s="320"/>
      <c r="W338" s="320"/>
      <c r="X338" s="322"/>
      <c r="Y338" s="320"/>
      <c r="Z338" s="320"/>
      <c r="AA338" s="320"/>
      <c r="AB338" s="322"/>
      <c r="AC338" s="320"/>
      <c r="AD338" s="320"/>
      <c r="AE338" s="320"/>
      <c r="AF338" s="322"/>
      <c r="AG338" s="320"/>
      <c r="AH338" s="318">
        <v>9.23</v>
      </c>
      <c r="AI338" s="320"/>
      <c r="AJ338" s="320"/>
      <c r="AK338" s="320"/>
      <c r="AL338" s="320"/>
      <c r="AM338" s="320"/>
      <c r="AN338" s="320"/>
      <c r="AO338" s="320"/>
      <c r="AP338" s="320"/>
      <c r="AQ338" s="320"/>
      <c r="AR338" s="320"/>
      <c r="AS338" s="320"/>
      <c r="AT338" s="320"/>
      <c r="AU338" s="320"/>
      <c r="AV338" s="323"/>
    </row>
    <row r="339" spans="1:48" s="325" customFormat="1">
      <c r="A339" s="293"/>
      <c r="B339" s="294" t="s">
        <v>583</v>
      </c>
      <c r="C339" s="295" t="s">
        <v>584</v>
      </c>
      <c r="D339" s="296" t="s">
        <v>42</v>
      </c>
      <c r="E339" s="297" t="s">
        <v>228</v>
      </c>
      <c r="F339" s="298" t="s">
        <v>119</v>
      </c>
      <c r="G339" s="299">
        <v>9.9099811368800008</v>
      </c>
      <c r="H339" s="299">
        <v>9.9099811368800008</v>
      </c>
      <c r="I339" s="300"/>
      <c r="J339" s="301">
        <v>1</v>
      </c>
      <c r="K339" s="302">
        <v>9.91</v>
      </c>
      <c r="L339" s="302">
        <v>0</v>
      </c>
      <c r="M339" s="302">
        <v>0</v>
      </c>
      <c r="N339" s="302">
        <v>0</v>
      </c>
      <c r="O339" s="301">
        <v>18</v>
      </c>
      <c r="P339" s="303">
        <v>0</v>
      </c>
      <c r="Q339" s="303">
        <v>0</v>
      </c>
      <c r="R339" s="301">
        <v>2</v>
      </c>
      <c r="S339" s="301">
        <v>1</v>
      </c>
      <c r="T339" s="304"/>
      <c r="U339" s="304"/>
      <c r="V339" s="304"/>
      <c r="W339" s="304"/>
      <c r="X339" s="306"/>
      <c r="Y339" s="304"/>
      <c r="Z339" s="304"/>
      <c r="AA339" s="304"/>
      <c r="AB339" s="306"/>
      <c r="AC339" s="304"/>
      <c r="AD339" s="304"/>
      <c r="AE339" s="304"/>
      <c r="AF339" s="306"/>
      <c r="AG339" s="304"/>
      <c r="AH339" s="304"/>
      <c r="AI339" s="304"/>
      <c r="AJ339" s="304"/>
      <c r="AK339" s="304"/>
      <c r="AL339" s="304"/>
      <c r="AM339" s="304"/>
      <c r="AN339" s="304"/>
      <c r="AO339" s="304"/>
      <c r="AP339" s="304"/>
      <c r="AQ339" s="304"/>
      <c r="AR339" s="352"/>
      <c r="AS339" s="304"/>
      <c r="AT339" s="304"/>
      <c r="AU339" s="304"/>
      <c r="AV339" s="307"/>
    </row>
    <row r="340" spans="1:48" s="325" customFormat="1">
      <c r="A340" s="293"/>
      <c r="B340" s="294" t="s">
        <v>154</v>
      </c>
      <c r="C340" s="295" t="s">
        <v>585</v>
      </c>
      <c r="D340" s="296" t="s">
        <v>42</v>
      </c>
      <c r="E340" s="297" t="s">
        <v>228</v>
      </c>
      <c r="F340" s="298" t="s">
        <v>119</v>
      </c>
      <c r="G340" s="299">
        <v>7.0074746109400001</v>
      </c>
      <c r="H340" s="299">
        <v>7.0074746109400001</v>
      </c>
      <c r="I340" s="300"/>
      <c r="J340" s="301">
        <v>1</v>
      </c>
      <c r="K340" s="302">
        <v>0</v>
      </c>
      <c r="L340" s="302">
        <v>7.01</v>
      </c>
      <c r="M340" s="302">
        <v>0</v>
      </c>
      <c r="N340" s="302">
        <v>0</v>
      </c>
      <c r="O340" s="301">
        <v>18</v>
      </c>
      <c r="P340" s="303">
        <v>0</v>
      </c>
      <c r="Q340" s="303">
        <v>0</v>
      </c>
      <c r="R340" s="301">
        <v>2</v>
      </c>
      <c r="S340" s="301">
        <v>1</v>
      </c>
      <c r="T340" s="304"/>
      <c r="U340" s="304"/>
      <c r="V340" s="304"/>
      <c r="W340" s="304"/>
      <c r="X340" s="306"/>
      <c r="Y340" s="304"/>
      <c r="Z340" s="304"/>
      <c r="AA340" s="304"/>
      <c r="AB340" s="306"/>
      <c r="AC340" s="304"/>
      <c r="AD340" s="304"/>
      <c r="AE340" s="304"/>
      <c r="AF340" s="306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07"/>
    </row>
    <row r="341" spans="1:48" s="325" customFormat="1">
      <c r="A341" s="293"/>
      <c r="B341" s="294" t="s">
        <v>155</v>
      </c>
      <c r="C341" s="295" t="s">
        <v>586</v>
      </c>
      <c r="D341" s="296" t="s">
        <v>42</v>
      </c>
      <c r="E341" s="297" t="s">
        <v>228</v>
      </c>
      <c r="F341" s="298" t="s">
        <v>119</v>
      </c>
      <c r="G341" s="299">
        <v>10.676942106</v>
      </c>
      <c r="H341" s="299">
        <v>10.676942106</v>
      </c>
      <c r="I341" s="300"/>
      <c r="J341" s="301">
        <v>1</v>
      </c>
      <c r="K341" s="302">
        <v>10.68</v>
      </c>
      <c r="L341" s="302">
        <v>0</v>
      </c>
      <c r="M341" s="302">
        <v>0</v>
      </c>
      <c r="N341" s="302">
        <v>0</v>
      </c>
      <c r="O341" s="301">
        <v>17</v>
      </c>
      <c r="P341" s="303">
        <v>0</v>
      </c>
      <c r="Q341" s="303">
        <v>0</v>
      </c>
      <c r="R341" s="301">
        <v>2</v>
      </c>
      <c r="S341" s="301">
        <v>1</v>
      </c>
      <c r="T341" s="304"/>
      <c r="U341" s="304"/>
      <c r="V341" s="304"/>
      <c r="W341" s="304"/>
      <c r="X341" s="306"/>
      <c r="Y341" s="304"/>
      <c r="Z341" s="304"/>
      <c r="AA341" s="304"/>
      <c r="AB341" s="306"/>
      <c r="AC341" s="304"/>
      <c r="AD341" s="304"/>
      <c r="AE341" s="304"/>
      <c r="AF341" s="306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52"/>
      <c r="AS341" s="304"/>
      <c r="AT341" s="304"/>
      <c r="AU341" s="304"/>
      <c r="AV341" s="307"/>
    </row>
    <row r="342" spans="1:48" s="325" customFormat="1">
      <c r="A342" s="293"/>
      <c r="B342" s="294" t="s">
        <v>587</v>
      </c>
      <c r="C342" s="295" t="s">
        <v>588</v>
      </c>
      <c r="D342" s="296" t="s">
        <v>42</v>
      </c>
      <c r="E342" s="297" t="s">
        <v>228</v>
      </c>
      <c r="F342" s="298" t="s">
        <v>119</v>
      </c>
      <c r="G342" s="299">
        <v>29.433854225899999</v>
      </c>
      <c r="H342" s="299">
        <v>29.433854225899999</v>
      </c>
      <c r="I342" s="300"/>
      <c r="J342" s="301">
        <v>2</v>
      </c>
      <c r="K342" s="299"/>
      <c r="L342" s="299">
        <v>29.433854225899999</v>
      </c>
      <c r="M342" s="302">
        <v>0</v>
      </c>
      <c r="N342" s="302">
        <v>0</v>
      </c>
      <c r="O342" s="301">
        <v>15</v>
      </c>
      <c r="P342" s="303">
        <v>0</v>
      </c>
      <c r="Q342" s="303">
        <v>0</v>
      </c>
      <c r="R342" s="301">
        <v>2</v>
      </c>
      <c r="S342" s="301">
        <v>1</v>
      </c>
      <c r="T342" s="304"/>
      <c r="U342" s="304"/>
      <c r="V342" s="304"/>
      <c r="W342" s="304"/>
      <c r="X342" s="306"/>
      <c r="Y342" s="304"/>
      <c r="Z342" s="304"/>
      <c r="AA342" s="304"/>
      <c r="AB342" s="306"/>
      <c r="AC342" s="304"/>
      <c r="AD342" s="304"/>
      <c r="AE342" s="304"/>
      <c r="AF342" s="306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52"/>
      <c r="AS342" s="304"/>
      <c r="AT342" s="304"/>
      <c r="AU342" s="304"/>
      <c r="AV342" s="307"/>
    </row>
    <row r="343" spans="1:48" s="325" customFormat="1">
      <c r="A343" s="293"/>
      <c r="B343" s="294" t="s">
        <v>589</v>
      </c>
      <c r="C343" s="295" t="s">
        <v>590</v>
      </c>
      <c r="D343" s="296" t="s">
        <v>42</v>
      </c>
      <c r="E343" s="297" t="s">
        <v>228</v>
      </c>
      <c r="F343" s="298" t="s">
        <v>119</v>
      </c>
      <c r="G343" s="299">
        <v>15.8670873061</v>
      </c>
      <c r="H343" s="299">
        <v>15.8670873061</v>
      </c>
      <c r="I343" s="300"/>
      <c r="J343" s="301">
        <v>1</v>
      </c>
      <c r="K343" s="299"/>
      <c r="L343" s="299">
        <v>15.8670873061</v>
      </c>
      <c r="M343" s="302">
        <v>0</v>
      </c>
      <c r="N343" s="302">
        <v>0</v>
      </c>
      <c r="O343" s="301">
        <v>21</v>
      </c>
      <c r="P343" s="303">
        <v>0</v>
      </c>
      <c r="Q343" s="303">
        <v>0</v>
      </c>
      <c r="R343" s="301">
        <v>2</v>
      </c>
      <c r="S343" s="301">
        <v>1</v>
      </c>
      <c r="T343" s="304"/>
      <c r="U343" s="304"/>
      <c r="V343" s="304"/>
      <c r="W343" s="304"/>
      <c r="X343" s="306"/>
      <c r="Y343" s="304"/>
      <c r="Z343" s="304"/>
      <c r="AA343" s="304"/>
      <c r="AB343" s="306"/>
      <c r="AC343" s="304"/>
      <c r="AD343" s="304"/>
      <c r="AE343" s="304"/>
      <c r="AF343" s="306"/>
      <c r="AG343" s="304"/>
      <c r="AH343" s="304"/>
      <c r="AI343" s="304"/>
      <c r="AJ343" s="304"/>
      <c r="AK343" s="304"/>
      <c r="AL343" s="304"/>
      <c r="AM343" s="304"/>
      <c r="AN343" s="304"/>
      <c r="AO343" s="304"/>
      <c r="AP343" s="304"/>
      <c r="AQ343" s="304"/>
      <c r="AR343" s="352"/>
      <c r="AS343" s="304"/>
      <c r="AT343" s="304"/>
      <c r="AU343" s="304"/>
      <c r="AV343" s="307"/>
    </row>
    <row r="344" spans="1:48" s="324" customFormat="1">
      <c r="A344" s="309"/>
      <c r="B344" s="310" t="s">
        <v>591</v>
      </c>
      <c r="C344" s="311" t="s">
        <v>592</v>
      </c>
      <c r="D344" s="312" t="s">
        <v>42</v>
      </c>
      <c r="E344" s="313" t="s">
        <v>228</v>
      </c>
      <c r="F344" s="314" t="s">
        <v>119</v>
      </c>
      <c r="G344" s="315">
        <v>15.297231400699999</v>
      </c>
      <c r="H344" s="315">
        <v>15.297231400699999</v>
      </c>
      <c r="I344" s="316"/>
      <c r="J344" s="317">
        <v>1</v>
      </c>
      <c r="K344" s="315">
        <v>14</v>
      </c>
      <c r="L344" s="318"/>
      <c r="M344" s="318">
        <v>0</v>
      </c>
      <c r="N344" s="318">
        <v>0</v>
      </c>
      <c r="O344" s="317">
        <v>13</v>
      </c>
      <c r="P344" s="336">
        <v>14</v>
      </c>
      <c r="Q344" s="319">
        <v>100</v>
      </c>
      <c r="R344" s="317">
        <v>2</v>
      </c>
      <c r="S344" s="317">
        <v>1</v>
      </c>
      <c r="T344" s="320"/>
      <c r="U344" s="320"/>
      <c r="V344" s="320"/>
      <c r="W344" s="320"/>
      <c r="X344" s="322"/>
      <c r="Y344" s="320"/>
      <c r="Z344" s="320"/>
      <c r="AA344" s="320"/>
      <c r="AB344" s="322"/>
      <c r="AC344" s="320"/>
      <c r="AD344" s="320"/>
      <c r="AE344" s="320"/>
      <c r="AF344" s="322"/>
      <c r="AG344" s="320"/>
      <c r="AH344" s="315">
        <v>14</v>
      </c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15"/>
      <c r="AS344" s="320"/>
      <c r="AT344" s="320"/>
      <c r="AU344" s="320"/>
      <c r="AV344" s="323"/>
    </row>
    <row r="345" spans="1:48" s="325" customFormat="1">
      <c r="A345" s="293"/>
      <c r="B345" s="294"/>
      <c r="C345" s="295"/>
      <c r="D345" s="296" t="s">
        <v>120</v>
      </c>
      <c r="E345" s="297"/>
      <c r="F345" s="298"/>
      <c r="G345" s="299"/>
      <c r="H345" s="299"/>
      <c r="I345" s="300"/>
      <c r="J345" s="301">
        <v>1</v>
      </c>
      <c r="K345" s="299"/>
      <c r="L345" s="302">
        <v>1.3</v>
      </c>
      <c r="M345" s="302">
        <v>0</v>
      </c>
      <c r="N345" s="302">
        <v>0</v>
      </c>
      <c r="O345" s="301">
        <v>13</v>
      </c>
      <c r="P345" s="303">
        <v>0</v>
      </c>
      <c r="Q345" s="303">
        <v>0</v>
      </c>
      <c r="R345" s="301">
        <v>2</v>
      </c>
      <c r="S345" s="301">
        <v>1</v>
      </c>
      <c r="T345" s="304"/>
      <c r="U345" s="304"/>
      <c r="V345" s="304"/>
      <c r="W345" s="304"/>
      <c r="X345" s="306"/>
      <c r="Y345" s="304"/>
      <c r="Z345" s="304"/>
      <c r="AA345" s="304"/>
      <c r="AB345" s="306"/>
      <c r="AC345" s="304"/>
      <c r="AD345" s="304"/>
      <c r="AE345" s="304"/>
      <c r="AF345" s="306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299"/>
      <c r="AS345" s="304"/>
      <c r="AT345" s="304"/>
      <c r="AU345" s="304"/>
      <c r="AV345" s="307"/>
    </row>
    <row r="346" spans="1:48" s="324" customFormat="1">
      <c r="A346" s="309"/>
      <c r="B346" s="310" t="s">
        <v>593</v>
      </c>
      <c r="C346" s="311" t="s">
        <v>594</v>
      </c>
      <c r="D346" s="312" t="s">
        <v>42</v>
      </c>
      <c r="E346" s="313" t="s">
        <v>228</v>
      </c>
      <c r="F346" s="314" t="s">
        <v>119</v>
      </c>
      <c r="G346" s="315">
        <v>9.7890828951300008</v>
      </c>
      <c r="H346" s="315">
        <v>9.7890828951300008</v>
      </c>
      <c r="I346" s="316"/>
      <c r="J346" s="317">
        <v>1</v>
      </c>
      <c r="K346" s="318">
        <v>10</v>
      </c>
      <c r="L346" s="318"/>
      <c r="M346" s="318">
        <v>0</v>
      </c>
      <c r="N346" s="318">
        <v>0</v>
      </c>
      <c r="O346" s="317">
        <v>12</v>
      </c>
      <c r="P346" s="319">
        <v>10</v>
      </c>
      <c r="Q346" s="319">
        <v>100</v>
      </c>
      <c r="R346" s="317">
        <v>2</v>
      </c>
      <c r="S346" s="317">
        <v>1</v>
      </c>
      <c r="T346" s="320"/>
      <c r="U346" s="320"/>
      <c r="V346" s="320"/>
      <c r="W346" s="320"/>
      <c r="X346" s="322"/>
      <c r="Y346" s="320"/>
      <c r="Z346" s="320"/>
      <c r="AA346" s="320"/>
      <c r="AB346" s="322"/>
      <c r="AC346" s="320"/>
      <c r="AD346" s="320"/>
      <c r="AE346" s="320"/>
      <c r="AF346" s="322"/>
      <c r="AG346" s="320"/>
      <c r="AH346" s="320"/>
      <c r="AI346" s="318">
        <v>10</v>
      </c>
      <c r="AJ346" s="320"/>
      <c r="AK346" s="320"/>
      <c r="AL346" s="320"/>
      <c r="AM346" s="320"/>
      <c r="AN346" s="320"/>
      <c r="AO346" s="320"/>
      <c r="AP346" s="320"/>
      <c r="AQ346" s="320"/>
      <c r="AR346" s="320"/>
      <c r="AS346" s="320"/>
      <c r="AT346" s="320"/>
      <c r="AU346" s="320"/>
      <c r="AV346" s="323"/>
    </row>
    <row r="347" spans="1:48" s="325" customFormat="1">
      <c r="A347" s="293"/>
      <c r="B347" s="294" t="s">
        <v>595</v>
      </c>
      <c r="C347" s="295" t="s">
        <v>596</v>
      </c>
      <c r="D347" s="296" t="s">
        <v>42</v>
      </c>
      <c r="E347" s="297" t="s">
        <v>228</v>
      </c>
      <c r="F347" s="298" t="s">
        <v>119</v>
      </c>
      <c r="G347" s="299">
        <v>28.7670243584</v>
      </c>
      <c r="H347" s="299">
        <v>28.7670243584</v>
      </c>
      <c r="I347" s="300"/>
      <c r="J347" s="301">
        <v>2</v>
      </c>
      <c r="K347" s="299">
        <v>26.77</v>
      </c>
      <c r="L347" s="302"/>
      <c r="M347" s="302">
        <v>0</v>
      </c>
      <c r="N347" s="302">
        <v>0</v>
      </c>
      <c r="O347" s="301">
        <v>0</v>
      </c>
      <c r="P347" s="329">
        <v>0</v>
      </c>
      <c r="Q347" s="303">
        <v>0</v>
      </c>
      <c r="R347" s="301">
        <v>2</v>
      </c>
      <c r="S347" s="301">
        <v>1</v>
      </c>
      <c r="T347" s="304"/>
      <c r="U347" s="304"/>
      <c r="V347" s="304"/>
      <c r="W347" s="304"/>
      <c r="X347" s="306"/>
      <c r="Y347" s="304"/>
      <c r="Z347" s="304"/>
      <c r="AA347" s="304"/>
      <c r="AB347" s="306"/>
      <c r="AC347" s="304"/>
      <c r="AD347" s="304"/>
      <c r="AE347" s="304"/>
      <c r="AF347" s="306"/>
      <c r="AG347" s="304"/>
      <c r="AH347" s="304"/>
      <c r="AI347" s="304"/>
      <c r="AJ347" s="304"/>
      <c r="AK347" s="304"/>
      <c r="AL347" s="304"/>
      <c r="AM347" s="304"/>
      <c r="AN347" s="304"/>
      <c r="AO347" s="304"/>
      <c r="AP347" s="304"/>
      <c r="AQ347" s="304"/>
      <c r="AR347" s="299"/>
      <c r="AS347" s="304"/>
      <c r="AT347" s="304"/>
      <c r="AU347" s="304"/>
      <c r="AV347" s="307"/>
    </row>
    <row r="348" spans="1:48" s="325" customFormat="1">
      <c r="A348" s="293"/>
      <c r="B348" s="294"/>
      <c r="C348" s="295"/>
      <c r="D348" s="296" t="s">
        <v>120</v>
      </c>
      <c r="E348" s="297"/>
      <c r="F348" s="298"/>
      <c r="G348" s="299"/>
      <c r="H348" s="299"/>
      <c r="I348" s="300"/>
      <c r="J348" s="301">
        <v>2</v>
      </c>
      <c r="K348" s="299"/>
      <c r="L348" s="302">
        <v>2</v>
      </c>
      <c r="M348" s="302">
        <v>0</v>
      </c>
      <c r="N348" s="302">
        <v>0</v>
      </c>
      <c r="O348" s="301">
        <v>0</v>
      </c>
      <c r="P348" s="329">
        <v>0</v>
      </c>
      <c r="Q348" s="303">
        <v>0</v>
      </c>
      <c r="R348" s="301">
        <v>2</v>
      </c>
      <c r="S348" s="301">
        <v>1</v>
      </c>
      <c r="T348" s="304"/>
      <c r="U348" s="304"/>
      <c r="V348" s="304"/>
      <c r="W348" s="304"/>
      <c r="X348" s="306"/>
      <c r="Y348" s="304"/>
      <c r="Z348" s="304"/>
      <c r="AA348" s="304"/>
      <c r="AB348" s="306"/>
      <c r="AC348" s="304"/>
      <c r="AD348" s="304"/>
      <c r="AE348" s="304"/>
      <c r="AF348" s="306"/>
      <c r="AG348" s="304"/>
      <c r="AH348" s="304"/>
      <c r="AI348" s="304"/>
      <c r="AJ348" s="304"/>
      <c r="AK348" s="304"/>
      <c r="AL348" s="304"/>
      <c r="AM348" s="304"/>
      <c r="AN348" s="304"/>
      <c r="AO348" s="304"/>
      <c r="AP348" s="304"/>
      <c r="AQ348" s="304"/>
      <c r="AR348" s="299"/>
      <c r="AS348" s="304"/>
      <c r="AT348" s="304"/>
      <c r="AU348" s="304"/>
      <c r="AV348" s="307"/>
    </row>
    <row r="349" spans="1:48" s="325" customFormat="1">
      <c r="A349" s="293"/>
      <c r="B349" s="294" t="s">
        <v>597</v>
      </c>
      <c r="C349" s="295" t="s">
        <v>598</v>
      </c>
      <c r="D349" s="296" t="s">
        <v>42</v>
      </c>
      <c r="E349" s="297" t="s">
        <v>228</v>
      </c>
      <c r="F349" s="298" t="s">
        <v>119</v>
      </c>
      <c r="G349" s="299">
        <v>28.854038588800002</v>
      </c>
      <c r="H349" s="299">
        <v>28.854038588800002</v>
      </c>
      <c r="I349" s="300"/>
      <c r="J349" s="301">
        <v>1</v>
      </c>
      <c r="K349" s="299">
        <v>12.15</v>
      </c>
      <c r="L349" s="299"/>
      <c r="M349" s="302">
        <v>0</v>
      </c>
      <c r="N349" s="302">
        <v>0</v>
      </c>
      <c r="O349" s="301">
        <v>26</v>
      </c>
      <c r="P349" s="329">
        <v>0</v>
      </c>
      <c r="Q349" s="303">
        <v>0</v>
      </c>
      <c r="R349" s="301">
        <v>2</v>
      </c>
      <c r="S349" s="301">
        <v>1</v>
      </c>
      <c r="T349" s="304"/>
      <c r="U349" s="304"/>
      <c r="V349" s="304"/>
      <c r="W349" s="304"/>
      <c r="X349" s="306"/>
      <c r="Y349" s="304"/>
      <c r="Z349" s="304"/>
      <c r="AA349" s="304"/>
      <c r="AB349" s="306"/>
      <c r="AC349" s="304"/>
      <c r="AD349" s="304"/>
      <c r="AE349" s="304"/>
      <c r="AF349" s="306"/>
      <c r="AG349" s="304"/>
      <c r="AH349" s="304"/>
      <c r="AI349" s="304"/>
      <c r="AJ349" s="304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07"/>
    </row>
    <row r="350" spans="1:48" s="325" customFormat="1">
      <c r="A350" s="293"/>
      <c r="B350" s="380"/>
      <c r="C350" s="295"/>
      <c r="D350" s="296" t="s">
        <v>120</v>
      </c>
      <c r="E350" s="297"/>
      <c r="F350" s="298"/>
      <c r="G350" s="299"/>
      <c r="H350" s="299"/>
      <c r="I350" s="300"/>
      <c r="J350" s="301">
        <v>1</v>
      </c>
      <c r="K350" s="299"/>
      <c r="L350" s="299">
        <v>16.7</v>
      </c>
      <c r="M350" s="302">
        <v>0</v>
      </c>
      <c r="N350" s="302">
        <v>0</v>
      </c>
      <c r="O350" s="301">
        <v>26</v>
      </c>
      <c r="P350" s="329">
        <v>0</v>
      </c>
      <c r="Q350" s="303">
        <v>0</v>
      </c>
      <c r="R350" s="301">
        <v>2</v>
      </c>
      <c r="S350" s="301">
        <v>1</v>
      </c>
      <c r="T350" s="304"/>
      <c r="U350" s="304"/>
      <c r="V350" s="304"/>
      <c r="W350" s="304"/>
      <c r="X350" s="306"/>
      <c r="Y350" s="304"/>
      <c r="Z350" s="304"/>
      <c r="AA350" s="304"/>
      <c r="AB350" s="306"/>
      <c r="AC350" s="304"/>
      <c r="AD350" s="304"/>
      <c r="AE350" s="304"/>
      <c r="AF350" s="306"/>
      <c r="AG350" s="304"/>
      <c r="AH350" s="304"/>
      <c r="AI350" s="304"/>
      <c r="AJ350" s="304"/>
      <c r="AK350" s="304"/>
      <c r="AL350" s="304"/>
      <c r="AM350" s="304"/>
      <c r="AN350" s="304"/>
      <c r="AO350" s="304"/>
      <c r="AP350" s="304"/>
      <c r="AQ350" s="304"/>
      <c r="AR350" s="304"/>
      <c r="AS350" s="304"/>
      <c r="AT350" s="304"/>
      <c r="AU350" s="304"/>
      <c r="AV350" s="307"/>
    </row>
    <row r="351" spans="1:48">
      <c r="I351" s="233"/>
      <c r="P351" s="381"/>
      <c r="Q351" s="381"/>
      <c r="T351" s="382"/>
      <c r="U351" s="382"/>
      <c r="V351" s="382"/>
      <c r="W351" s="382"/>
      <c r="X351" s="383"/>
      <c r="Y351" s="382"/>
      <c r="Z351" s="382"/>
      <c r="AA351" s="382"/>
      <c r="AB351" s="384"/>
      <c r="AC351" s="382"/>
      <c r="AD351" s="382"/>
      <c r="AE351" s="382"/>
      <c r="AF351" s="384"/>
      <c r="AG351" s="385"/>
      <c r="AH351" s="385"/>
      <c r="AI351" s="382"/>
      <c r="AJ351" s="238"/>
      <c r="AK351" s="382"/>
      <c r="AN351" s="238"/>
      <c r="AR351" s="238"/>
      <c r="AU351" s="382"/>
      <c r="AV351" s="382"/>
    </row>
  </sheetData>
  <sheetProtection selectLockedCells="1"/>
  <mergeCells count="46">
    <mergeCell ref="F2:K4"/>
    <mergeCell ref="C1:AT1"/>
    <mergeCell ref="AT5:AV5"/>
    <mergeCell ref="AU3:AV3"/>
    <mergeCell ref="AE4:AQ4"/>
    <mergeCell ref="AR4:AT4"/>
    <mergeCell ref="AU4:AV4"/>
    <mergeCell ref="B2:E4"/>
    <mergeCell ref="AL2:AQ2"/>
    <mergeCell ref="AR2:AT2"/>
    <mergeCell ref="AG3:AQ3"/>
    <mergeCell ref="AR3:AT3"/>
    <mergeCell ref="N2:O2"/>
    <mergeCell ref="N3:O3"/>
    <mergeCell ref="N4:O4"/>
    <mergeCell ref="N5:O5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B6:B8"/>
    <mergeCell ref="C6:C8"/>
    <mergeCell ref="D6:D8"/>
    <mergeCell ref="E6:E8"/>
    <mergeCell ref="F6:F8"/>
    <mergeCell ref="J6:J8"/>
    <mergeCell ref="AV6:AV8"/>
    <mergeCell ref="O6:O8"/>
    <mergeCell ref="P6:P8"/>
    <mergeCell ref="Q6:Q8"/>
    <mergeCell ref="R6:R8"/>
    <mergeCell ref="S6:S8"/>
    <mergeCell ref="AJ7:AM7"/>
    <mergeCell ref="AN7:AQ7"/>
    <mergeCell ref="AR7:AU7"/>
    <mergeCell ref="T7:W7"/>
    <mergeCell ref="X7:AA7"/>
    <mergeCell ref="AB7:AE7"/>
    <mergeCell ref="AF7:AI7"/>
    <mergeCell ref="T6:AU6"/>
  </mergeCells>
  <conditionalFormatting sqref="T10:AU10 T12:AU16 U11:AU11 T18:AU22 U17:AU17 T24:AU24 T23 V23:AU23 T26:AU27 T25 V25:AU25 T30:AU30 T28:U29 W28:AU29 T32:AU34 T31:V31 X31:AU31 T36:AU36 T35:V35 X35:AU35 T38:AU42 T37:W37 Y37:AU37 T44:AU48 T43:W43 Y43:AU43 T51:AU51 T49:X50 Z49:AU50 T53:AU58 T52:Y52 AA52:AU52 T60:AU65 T59:Y59 AA59:AU59 T68:AU68 T66:Z67 AB66:AU67 T71:AU76 T69:AA70 AC69:AU70 T78:AU81 T77:AB77 AD77:AU77 T83:AU88 T82:AB82 AD82:AU82 T90:AU102 T89:AC89 AE89:AU89 T104:AU115 T103:AC103 AE103:AU103 T117:AU132 T116:AD116 AF116:AU116 T134:AU137 T133:AD133 AF133:AU133 T139:AU146 T138:AD138 AG138:AU138 T148:AU188 T147:AE147 AG147:AU147 T190:AU261 T189:AF189 AH189:AU189 T263:AU298 T262:AF262 AH262:AU262">
    <cfRule type="cellIs" dxfId="0" priority="1" operator="greaterThan">
      <formula>0</formula>
    </cfRule>
  </conditionalFormatting>
  <dataValidations count="7">
    <dataValidation type="whole" allowBlank="1" showInputMessage="1" showErrorMessage="1" error="กรอกเฉพาะ 0 1 2 3" sqref="S351:S1048576 S5:S9">
      <formula1>0</formula1>
      <formula2>3</formula2>
    </dataValidation>
    <dataValidation type="whole" allowBlank="1" showInputMessage="1" showErrorMessage="1" error="กรอกเฉพาะ 0 1 2" sqref="R351:R1048576 R6:R9 S1:S4">
      <formula1>0</formula1>
      <formula2>2</formula2>
    </dataValidation>
    <dataValidation type="whole" allowBlank="1" showInputMessage="1" showErrorMessage="1" error="กรอกเฉพาะจำนวนเต็ม" sqref="O6:O9">
      <formula1>0</formula1>
      <formula2>100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จำนวนเต็ม" sqref="P1 P3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B351"/>
  <sheetViews>
    <sheetView zoomScaleNormal="100" zoomScalePageLayoutView="40" workbookViewId="0">
      <selection activeCell="C20" sqref="C20"/>
    </sheetView>
  </sheetViews>
  <sheetFormatPr defaultColWidth="8.875" defaultRowHeight="18.75"/>
  <cols>
    <col min="1" max="1" width="8.375" style="207" customWidth="1"/>
    <col min="2" max="2" width="7.875" style="233" bestFit="1" customWidth="1"/>
    <col min="3" max="3" width="9" style="233" bestFit="1" customWidth="1"/>
    <col min="4" max="4" width="6.375" style="207" customWidth="1"/>
    <col min="5" max="5" width="10.125" style="207" customWidth="1"/>
    <col min="6" max="6" width="4.625" style="207" customWidth="1"/>
    <col min="7" max="7" width="9.625" style="207" bestFit="1" customWidth="1"/>
    <col min="8" max="8" width="7.375" style="207" customWidth="1"/>
    <col min="9" max="9" width="9.25" style="207" customWidth="1"/>
    <col min="10" max="10" width="6.25" style="207" customWidth="1"/>
    <col min="11" max="11" width="7.25" style="235" customWidth="1"/>
    <col min="12" max="12" width="8.25" style="235" customWidth="1"/>
    <col min="13" max="13" width="8.875" style="437" customWidth="1"/>
    <col min="14" max="14" width="7.375" style="235" customWidth="1"/>
    <col min="15" max="15" width="7.125" style="233" customWidth="1"/>
    <col min="16" max="16" width="9.375" style="207" customWidth="1"/>
    <col min="17" max="17" width="6.75" style="207" customWidth="1"/>
    <col min="18" max="18" width="9.875" style="207" customWidth="1"/>
    <col min="19" max="19" width="11.625" style="207" customWidth="1"/>
    <col min="20" max="31" width="3.75" style="207" bestFit="1" customWidth="1"/>
    <col min="32" max="32" width="5.375" style="207" bestFit="1" customWidth="1"/>
    <col min="33" max="33" width="4.625" style="207" bestFit="1" customWidth="1"/>
    <col min="34" max="34" width="4" style="207" bestFit="1" customWidth="1"/>
    <col min="35" max="36" width="5.375" style="207" bestFit="1" customWidth="1"/>
    <col min="37" max="37" width="4" style="207" bestFit="1" customWidth="1"/>
    <col min="38" max="39" width="4.625" style="207" bestFit="1" customWidth="1"/>
    <col min="40" max="40" width="7.375" style="207" customWidth="1"/>
    <col min="41" max="41" width="4.625" style="207" bestFit="1" customWidth="1"/>
    <col min="42" max="42" width="5.375" style="207" bestFit="1" customWidth="1"/>
    <col min="43" max="43" width="4" style="207" bestFit="1" customWidth="1"/>
    <col min="44" max="45" width="5.375" style="207" bestFit="1" customWidth="1"/>
    <col min="46" max="47" width="4" style="207" bestFit="1" customWidth="1"/>
    <col min="48" max="48" width="5.375" style="233" bestFit="1" customWidth="1"/>
    <col min="49" max="49" width="5.375" style="207" bestFit="1" customWidth="1"/>
    <col min="50" max="50" width="6" style="207" customWidth="1"/>
    <col min="51" max="51" width="4.125" style="207" bestFit="1" customWidth="1"/>
    <col min="52" max="52" width="18.75" style="207" customWidth="1"/>
    <col min="53" max="16384" width="8.875" style="207"/>
  </cols>
  <sheetData>
    <row r="1" spans="1:52">
      <c r="B1" s="211" t="s">
        <v>118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388"/>
      <c r="AW1" s="388"/>
      <c r="AX1" s="388"/>
      <c r="AY1" s="388"/>
      <c r="AZ1" s="386"/>
    </row>
    <row r="2" spans="1:52">
      <c r="B2" s="212" t="s">
        <v>0</v>
      </c>
      <c r="C2" s="212"/>
      <c r="D2" s="212"/>
      <c r="E2" s="212"/>
      <c r="F2" s="212" t="s">
        <v>599</v>
      </c>
      <c r="G2" s="212"/>
      <c r="H2" s="212"/>
      <c r="I2" s="212"/>
      <c r="J2" s="212"/>
      <c r="K2" s="389"/>
      <c r="L2" s="215"/>
      <c r="M2" s="215"/>
      <c r="N2" s="217"/>
      <c r="O2" s="217"/>
      <c r="P2" s="390"/>
      <c r="Q2" s="217"/>
      <c r="R2" s="217"/>
      <c r="S2" s="225"/>
      <c r="T2" s="391"/>
      <c r="U2" s="391"/>
      <c r="V2" s="386"/>
      <c r="W2" s="391"/>
      <c r="X2" s="391"/>
      <c r="Y2" s="391"/>
      <c r="Z2" s="391"/>
      <c r="AA2" s="386"/>
      <c r="AB2" s="386"/>
      <c r="AC2" s="386"/>
      <c r="AD2" s="386"/>
      <c r="AE2" s="391"/>
      <c r="AF2" s="391"/>
      <c r="AG2" s="391"/>
      <c r="AH2" s="391"/>
      <c r="AI2" s="391"/>
      <c r="AJ2" s="386"/>
      <c r="AK2" s="386"/>
      <c r="AL2" s="392" t="s">
        <v>1</v>
      </c>
      <c r="AM2" s="392"/>
      <c r="AN2" s="392"/>
      <c r="AO2" s="392"/>
      <c r="AP2" s="392"/>
      <c r="AQ2" s="392"/>
      <c r="AR2" s="393">
        <v>2047</v>
      </c>
      <c r="AS2" s="393"/>
      <c r="AT2" s="393"/>
      <c r="AU2" s="391"/>
      <c r="AV2" s="391"/>
      <c r="AW2" s="386"/>
      <c r="AX2" s="386"/>
      <c r="AY2" s="386"/>
      <c r="AZ2" s="386"/>
    </row>
    <row r="3" spans="1:52">
      <c r="B3" s="212"/>
      <c r="C3" s="212"/>
      <c r="D3" s="212"/>
      <c r="E3" s="212"/>
      <c r="F3" s="212"/>
      <c r="G3" s="212"/>
      <c r="H3" s="212"/>
      <c r="I3" s="212"/>
      <c r="J3" s="212"/>
      <c r="K3" s="389"/>
      <c r="L3" s="215"/>
      <c r="M3" s="215"/>
      <c r="N3" s="237"/>
      <c r="O3" s="237"/>
      <c r="P3" s="224"/>
      <c r="Q3" s="225"/>
      <c r="R3" s="225"/>
      <c r="S3" s="217"/>
      <c r="T3" s="394"/>
      <c r="U3" s="394"/>
      <c r="V3" s="394"/>
      <c r="W3" s="394"/>
      <c r="X3" s="394"/>
      <c r="Y3" s="394"/>
      <c r="Z3" s="394"/>
      <c r="AA3" s="386"/>
      <c r="AB3" s="386"/>
      <c r="AC3" s="386"/>
      <c r="AD3" s="386"/>
      <c r="AE3" s="386"/>
      <c r="AF3" s="391"/>
      <c r="AG3" s="392" t="s">
        <v>115</v>
      </c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5">
        <v>10252.18260350677</v>
      </c>
      <c r="AS3" s="395"/>
      <c r="AT3" s="395"/>
      <c r="AU3" s="396" t="s">
        <v>3</v>
      </c>
      <c r="AV3" s="396"/>
      <c r="AW3" s="386"/>
      <c r="AX3" s="386"/>
      <c r="AY3" s="386"/>
      <c r="AZ3" s="386"/>
    </row>
    <row r="4" spans="1:52">
      <c r="B4" s="212"/>
      <c r="C4" s="212"/>
      <c r="D4" s="212"/>
      <c r="E4" s="212"/>
      <c r="F4" s="212"/>
      <c r="G4" s="212"/>
      <c r="H4" s="212"/>
      <c r="I4" s="212"/>
      <c r="J4" s="212"/>
      <c r="K4" s="389"/>
      <c r="L4" s="215"/>
      <c r="M4" s="215"/>
      <c r="N4" s="237"/>
      <c r="O4" s="237"/>
      <c r="P4" s="224"/>
      <c r="Q4" s="225"/>
      <c r="R4" s="225"/>
      <c r="S4" s="217"/>
      <c r="T4" s="397"/>
      <c r="U4" s="397"/>
      <c r="V4" s="394"/>
      <c r="W4" s="394"/>
      <c r="X4" s="394"/>
      <c r="Y4" s="394"/>
      <c r="Z4" s="394"/>
      <c r="AA4" s="386"/>
      <c r="AB4" s="386"/>
      <c r="AC4" s="386"/>
      <c r="AD4" s="386"/>
      <c r="AE4" s="392" t="s">
        <v>116</v>
      </c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8">
        <v>3422.6230259201088</v>
      </c>
      <c r="AS4" s="398"/>
      <c r="AT4" s="398"/>
      <c r="AU4" s="396" t="s">
        <v>3</v>
      </c>
      <c r="AV4" s="396"/>
      <c r="AW4" s="386"/>
      <c r="AX4" s="386"/>
      <c r="AY4" s="386"/>
      <c r="AZ4" s="386"/>
    </row>
    <row r="5" spans="1:52" ht="18.75" customHeight="1">
      <c r="A5" s="232"/>
      <c r="G5" s="234"/>
      <c r="M5" s="235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7" t="s">
        <v>5</v>
      </c>
      <c r="AR5" s="387"/>
      <c r="AS5" s="387"/>
      <c r="AT5" s="387"/>
      <c r="AU5" s="387"/>
      <c r="AV5" s="386"/>
      <c r="AW5" s="386"/>
      <c r="AX5" s="386"/>
      <c r="AY5" s="386"/>
      <c r="AZ5" s="386"/>
    </row>
    <row r="6" spans="1:52" ht="21" customHeight="1">
      <c r="A6" s="239" t="s">
        <v>43</v>
      </c>
      <c r="B6" s="240" t="s">
        <v>6</v>
      </c>
      <c r="C6" s="240" t="s">
        <v>7</v>
      </c>
      <c r="D6" s="240" t="s">
        <v>8</v>
      </c>
      <c r="E6" s="240" t="s">
        <v>9</v>
      </c>
      <c r="F6" s="240" t="s">
        <v>10</v>
      </c>
      <c r="G6" s="241" t="s">
        <v>45</v>
      </c>
      <c r="H6" s="242"/>
      <c r="I6" s="243"/>
      <c r="J6" s="244" t="s">
        <v>11</v>
      </c>
      <c r="K6" s="245" t="s">
        <v>35</v>
      </c>
      <c r="L6" s="245"/>
      <c r="M6" s="245"/>
      <c r="N6" s="245"/>
      <c r="O6" s="244" t="s">
        <v>12</v>
      </c>
      <c r="P6" s="399" t="s">
        <v>4</v>
      </c>
      <c r="Q6" s="244" t="s">
        <v>29</v>
      </c>
      <c r="R6" s="248" t="s">
        <v>36</v>
      </c>
      <c r="S6" s="249" t="s">
        <v>37</v>
      </c>
      <c r="T6" s="400" t="s">
        <v>13</v>
      </c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2"/>
      <c r="AV6" s="403" t="s">
        <v>30</v>
      </c>
      <c r="AW6" s="404"/>
      <c r="AX6" s="404"/>
      <c r="AY6" s="405"/>
      <c r="AZ6" s="406" t="s">
        <v>46</v>
      </c>
    </row>
    <row r="7" spans="1:52" ht="18.75" customHeight="1">
      <c r="A7" s="239"/>
      <c r="B7" s="240"/>
      <c r="C7" s="240"/>
      <c r="D7" s="240"/>
      <c r="E7" s="240"/>
      <c r="F7" s="240"/>
      <c r="G7" s="254" t="s">
        <v>2</v>
      </c>
      <c r="H7" s="255" t="s">
        <v>44</v>
      </c>
      <c r="I7" s="255"/>
      <c r="J7" s="256"/>
      <c r="K7" s="257" t="s">
        <v>38</v>
      </c>
      <c r="L7" s="258" t="s">
        <v>39</v>
      </c>
      <c r="M7" s="259" t="s">
        <v>40</v>
      </c>
      <c r="N7" s="260" t="s">
        <v>41</v>
      </c>
      <c r="O7" s="256"/>
      <c r="P7" s="407"/>
      <c r="Q7" s="256"/>
      <c r="R7" s="263"/>
      <c r="S7" s="264"/>
      <c r="T7" s="408" t="s">
        <v>14</v>
      </c>
      <c r="U7" s="408"/>
      <c r="V7" s="408"/>
      <c r="W7" s="408"/>
      <c r="X7" s="409" t="s">
        <v>15</v>
      </c>
      <c r="Y7" s="409"/>
      <c r="Z7" s="409"/>
      <c r="AA7" s="409"/>
      <c r="AB7" s="410" t="s">
        <v>16</v>
      </c>
      <c r="AC7" s="410"/>
      <c r="AD7" s="410"/>
      <c r="AE7" s="410"/>
      <c r="AF7" s="411" t="s">
        <v>17</v>
      </c>
      <c r="AG7" s="411"/>
      <c r="AH7" s="411"/>
      <c r="AI7" s="411"/>
      <c r="AJ7" s="412" t="s">
        <v>18</v>
      </c>
      <c r="AK7" s="412"/>
      <c r="AL7" s="412"/>
      <c r="AM7" s="412"/>
      <c r="AN7" s="413" t="s">
        <v>19</v>
      </c>
      <c r="AO7" s="413"/>
      <c r="AP7" s="413"/>
      <c r="AQ7" s="413"/>
      <c r="AR7" s="414" t="s">
        <v>20</v>
      </c>
      <c r="AS7" s="414"/>
      <c r="AT7" s="414"/>
      <c r="AU7" s="414"/>
      <c r="AV7" s="415"/>
      <c r="AW7" s="416"/>
      <c r="AX7" s="416"/>
      <c r="AY7" s="417"/>
      <c r="AZ7" s="406"/>
    </row>
    <row r="8" spans="1:52" ht="21.75" customHeight="1">
      <c r="A8" s="239"/>
      <c r="B8" s="240"/>
      <c r="C8" s="240"/>
      <c r="D8" s="240"/>
      <c r="E8" s="240"/>
      <c r="F8" s="240"/>
      <c r="G8" s="254"/>
      <c r="H8" s="272" t="s">
        <v>21</v>
      </c>
      <c r="I8" s="273" t="s">
        <v>22</v>
      </c>
      <c r="J8" s="274"/>
      <c r="K8" s="257"/>
      <c r="L8" s="275"/>
      <c r="M8" s="259"/>
      <c r="N8" s="260"/>
      <c r="O8" s="274"/>
      <c r="P8" s="418"/>
      <c r="Q8" s="274"/>
      <c r="R8" s="278"/>
      <c r="S8" s="279"/>
      <c r="T8" s="419" t="s">
        <v>23</v>
      </c>
      <c r="U8" s="419" t="s">
        <v>24</v>
      </c>
      <c r="V8" s="419" t="s">
        <v>25</v>
      </c>
      <c r="W8" s="419" t="s">
        <v>26</v>
      </c>
      <c r="X8" s="420" t="s">
        <v>23</v>
      </c>
      <c r="Y8" s="420" t="s">
        <v>24</v>
      </c>
      <c r="Z8" s="420" t="s">
        <v>25</v>
      </c>
      <c r="AA8" s="420" t="s">
        <v>26</v>
      </c>
      <c r="AB8" s="421" t="s">
        <v>23</v>
      </c>
      <c r="AC8" s="421" t="s">
        <v>24</v>
      </c>
      <c r="AD8" s="421" t="s">
        <v>25</v>
      </c>
      <c r="AE8" s="421" t="s">
        <v>26</v>
      </c>
      <c r="AF8" s="422" t="s">
        <v>23</v>
      </c>
      <c r="AG8" s="422" t="s">
        <v>24</v>
      </c>
      <c r="AH8" s="422" t="s">
        <v>25</v>
      </c>
      <c r="AI8" s="422" t="s">
        <v>26</v>
      </c>
      <c r="AJ8" s="423" t="s">
        <v>23</v>
      </c>
      <c r="AK8" s="423" t="s">
        <v>24</v>
      </c>
      <c r="AL8" s="423" t="s">
        <v>25</v>
      </c>
      <c r="AM8" s="423" t="s">
        <v>26</v>
      </c>
      <c r="AN8" s="424" t="s">
        <v>23</v>
      </c>
      <c r="AO8" s="424" t="s">
        <v>24</v>
      </c>
      <c r="AP8" s="424" t="s">
        <v>25</v>
      </c>
      <c r="AQ8" s="424" t="s">
        <v>26</v>
      </c>
      <c r="AR8" s="425" t="s">
        <v>23</v>
      </c>
      <c r="AS8" s="425" t="s">
        <v>24</v>
      </c>
      <c r="AT8" s="425" t="s">
        <v>25</v>
      </c>
      <c r="AU8" s="425" t="s">
        <v>26</v>
      </c>
      <c r="AV8" s="426" t="s">
        <v>31</v>
      </c>
      <c r="AW8" s="419" t="s">
        <v>32</v>
      </c>
      <c r="AX8" s="424" t="s">
        <v>33</v>
      </c>
      <c r="AY8" s="425" t="s">
        <v>34</v>
      </c>
      <c r="AZ8" s="406"/>
    </row>
    <row r="9" spans="1:52">
      <c r="A9" s="287" t="s">
        <v>27</v>
      </c>
      <c r="B9" s="287"/>
      <c r="C9" s="287"/>
      <c r="D9" s="287"/>
      <c r="E9" s="287"/>
      <c r="F9" s="287"/>
      <c r="G9" s="288">
        <f>I9+H9</f>
        <v>10031.023799129332</v>
      </c>
      <c r="H9" s="289">
        <f>SUM(H10:H100013)</f>
        <v>6075.1661810394644</v>
      </c>
      <c r="I9" s="289">
        <f>SUM(I10:I100013)</f>
        <v>3955.8576180898681</v>
      </c>
      <c r="J9" s="289"/>
      <c r="K9" s="289">
        <f>SUM(K10:K100013)</f>
        <v>4678.2800798425124</v>
      </c>
      <c r="L9" s="289">
        <f>SUM(L10:L100013)</f>
        <v>5518.8575021837851</v>
      </c>
      <c r="M9" s="289">
        <f>SUM(M10:M100013)</f>
        <v>0</v>
      </c>
      <c r="N9" s="289">
        <f>SUM(N10:N100013)</f>
        <v>0</v>
      </c>
      <c r="O9" s="289"/>
      <c r="P9" s="289">
        <f>SUM(P10:P100013)</f>
        <v>424.22929024954999</v>
      </c>
      <c r="Q9" s="289"/>
      <c r="R9" s="289"/>
      <c r="S9" s="289"/>
      <c r="T9" s="289">
        <f>SUM(T10:T100013)</f>
        <v>0</v>
      </c>
      <c r="U9" s="289">
        <f t="shared" ref="U9:AU9" si="0">SUM(U10:U100013)</f>
        <v>0</v>
      </c>
      <c r="V9" s="289">
        <f t="shared" si="0"/>
        <v>0</v>
      </c>
      <c r="W9" s="289">
        <f t="shared" si="0"/>
        <v>0</v>
      </c>
      <c r="X9" s="289">
        <f t="shared" si="0"/>
        <v>10.427986722549999</v>
      </c>
      <c r="Y9" s="289">
        <f t="shared" si="0"/>
        <v>18</v>
      </c>
      <c r="Z9" s="289">
        <f t="shared" si="0"/>
        <v>38.06</v>
      </c>
      <c r="AA9" s="289">
        <f t="shared" si="0"/>
        <v>28.85</v>
      </c>
      <c r="AB9" s="289">
        <f t="shared" si="0"/>
        <v>28.16</v>
      </c>
      <c r="AC9" s="289">
        <f t="shared" si="0"/>
        <v>69.55</v>
      </c>
      <c r="AD9" s="289">
        <f t="shared" si="0"/>
        <v>35</v>
      </c>
      <c r="AE9" s="289">
        <f t="shared" si="0"/>
        <v>14.26</v>
      </c>
      <c r="AF9" s="289">
        <f t="shared" si="0"/>
        <v>27.74</v>
      </c>
      <c r="AG9" s="289">
        <f t="shared" si="0"/>
        <v>28.32</v>
      </c>
      <c r="AH9" s="289">
        <f t="shared" si="0"/>
        <v>11.04</v>
      </c>
      <c r="AI9" s="289">
        <f t="shared" si="0"/>
        <v>16.060000000000002</v>
      </c>
      <c r="AJ9" s="289">
        <f t="shared" si="0"/>
        <v>18.34</v>
      </c>
      <c r="AK9" s="289">
        <f t="shared" si="0"/>
        <v>47.191303527000002</v>
      </c>
      <c r="AL9" s="289">
        <f t="shared" si="0"/>
        <v>23.23</v>
      </c>
      <c r="AM9" s="289">
        <f t="shared" si="0"/>
        <v>10</v>
      </c>
      <c r="AN9" s="289">
        <f t="shared" si="0"/>
        <v>0</v>
      </c>
      <c r="AO9" s="289">
        <f t="shared" si="0"/>
        <v>0</v>
      </c>
      <c r="AP9" s="289">
        <f t="shared" si="0"/>
        <v>0</v>
      </c>
      <c r="AQ9" s="289">
        <f t="shared" si="0"/>
        <v>0</v>
      </c>
      <c r="AR9" s="289">
        <f t="shared" si="0"/>
        <v>0</v>
      </c>
      <c r="AS9" s="289">
        <f t="shared" si="0"/>
        <v>0</v>
      </c>
      <c r="AT9" s="289">
        <f t="shared" si="0"/>
        <v>0</v>
      </c>
      <c r="AU9" s="289">
        <f t="shared" si="0"/>
        <v>0</v>
      </c>
      <c r="AV9" s="427"/>
      <c r="AW9" s="427"/>
      <c r="AX9" s="427"/>
      <c r="AY9" s="427"/>
      <c r="AZ9" s="428">
        <f>SUM(T9:AY9)</f>
        <v>424.22929024954999</v>
      </c>
    </row>
    <row r="10" spans="1:52" s="431" customFormat="1">
      <c r="A10" s="293"/>
      <c r="B10" s="294">
        <v>1</v>
      </c>
      <c r="C10" s="295" t="s">
        <v>175</v>
      </c>
      <c r="D10" s="296" t="s">
        <v>42</v>
      </c>
      <c r="E10" s="297" t="s">
        <v>176</v>
      </c>
      <c r="F10" s="298" t="s">
        <v>119</v>
      </c>
      <c r="G10" s="299">
        <v>31.743904549100002</v>
      </c>
      <c r="H10" s="299">
        <v>31.743904549100002</v>
      </c>
      <c r="I10" s="300" t="s">
        <v>148</v>
      </c>
      <c r="J10" s="301">
        <v>1</v>
      </c>
      <c r="K10" s="300" t="s">
        <v>148</v>
      </c>
      <c r="L10" s="299">
        <v>31.743904549100002</v>
      </c>
      <c r="M10" s="302">
        <v>0</v>
      </c>
      <c r="N10" s="302">
        <v>0</v>
      </c>
      <c r="O10" s="301">
        <v>10</v>
      </c>
      <c r="P10" s="303">
        <v>0</v>
      </c>
      <c r="Q10" s="303">
        <v>100</v>
      </c>
      <c r="R10" s="301">
        <v>2</v>
      </c>
      <c r="S10" s="301">
        <v>1</v>
      </c>
      <c r="T10" s="304"/>
      <c r="U10" s="304"/>
      <c r="V10" s="304"/>
      <c r="W10" s="304"/>
      <c r="X10" s="305"/>
      <c r="Y10" s="304"/>
      <c r="Z10" s="304"/>
      <c r="AA10" s="304"/>
      <c r="AB10" s="306"/>
      <c r="AC10" s="304"/>
      <c r="AD10" s="304"/>
      <c r="AE10" s="304"/>
      <c r="AF10" s="306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7"/>
      <c r="AW10" s="429"/>
      <c r="AX10" s="429"/>
      <c r="AY10" s="429"/>
      <c r="AZ10" s="430"/>
    </row>
    <row r="11" spans="1:52">
      <c r="A11" s="293"/>
      <c r="B11" s="310">
        <v>2</v>
      </c>
      <c r="C11" s="311" t="s">
        <v>177</v>
      </c>
      <c r="D11" s="312" t="s">
        <v>42</v>
      </c>
      <c r="E11" s="313" t="s">
        <v>176</v>
      </c>
      <c r="F11" s="314" t="s">
        <v>119</v>
      </c>
      <c r="G11" s="315">
        <v>13.993967024571599</v>
      </c>
      <c r="H11" s="315">
        <v>0.42798672254999998</v>
      </c>
      <c r="I11" s="316">
        <v>13.56</v>
      </c>
      <c r="J11" s="317">
        <v>1</v>
      </c>
      <c r="K11" s="315">
        <v>0.42798672254999998</v>
      </c>
      <c r="L11" s="315">
        <v>13.56</v>
      </c>
      <c r="M11" s="318">
        <v>0</v>
      </c>
      <c r="N11" s="318">
        <v>0</v>
      </c>
      <c r="O11" s="317">
        <v>10</v>
      </c>
      <c r="P11" s="319">
        <v>0.42798672254999998</v>
      </c>
      <c r="Q11" s="319">
        <v>100</v>
      </c>
      <c r="R11" s="317">
        <v>2</v>
      </c>
      <c r="S11" s="317">
        <v>1</v>
      </c>
      <c r="T11" s="315"/>
      <c r="U11" s="320"/>
      <c r="V11" s="320"/>
      <c r="W11" s="320"/>
      <c r="X11" s="315">
        <v>0.42798672254999998</v>
      </c>
      <c r="Y11" s="320"/>
      <c r="Z11" s="320"/>
      <c r="AA11" s="320"/>
      <c r="AB11" s="321"/>
      <c r="AC11" s="320"/>
      <c r="AD11" s="320"/>
      <c r="AE11" s="320"/>
      <c r="AF11" s="322"/>
      <c r="AG11" s="320"/>
      <c r="AH11" s="320"/>
      <c r="AI11" s="320"/>
      <c r="AJ11" s="322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3"/>
      <c r="AW11" s="429">
        <v>10</v>
      </c>
      <c r="AX11" s="429">
        <v>10</v>
      </c>
      <c r="AY11" s="429">
        <v>30</v>
      </c>
      <c r="AZ11" s="430"/>
    </row>
    <row r="12" spans="1:52">
      <c r="A12" s="293"/>
      <c r="B12" s="294">
        <v>3</v>
      </c>
      <c r="C12" s="295" t="s">
        <v>178</v>
      </c>
      <c r="D12" s="296" t="s">
        <v>42</v>
      </c>
      <c r="E12" s="297" t="s">
        <v>176</v>
      </c>
      <c r="F12" s="298" t="s">
        <v>119</v>
      </c>
      <c r="G12" s="299">
        <v>128.50937726399999</v>
      </c>
      <c r="H12" s="299">
        <v>128.50937726399999</v>
      </c>
      <c r="I12" s="300" t="s">
        <v>148</v>
      </c>
      <c r="J12" s="301">
        <v>1</v>
      </c>
      <c r="K12" s="299">
        <v>128.50937726399999</v>
      </c>
      <c r="L12" s="302">
        <v>0</v>
      </c>
      <c r="M12" s="302">
        <v>0</v>
      </c>
      <c r="N12" s="302">
        <v>0</v>
      </c>
      <c r="O12" s="301">
        <v>15</v>
      </c>
      <c r="P12" s="303">
        <v>0</v>
      </c>
      <c r="Q12" s="303">
        <v>0</v>
      </c>
      <c r="R12" s="301">
        <v>2</v>
      </c>
      <c r="S12" s="301">
        <v>1</v>
      </c>
      <c r="T12" s="304"/>
      <c r="U12" s="304"/>
      <c r="V12" s="304"/>
      <c r="W12" s="304"/>
      <c r="X12" s="304"/>
      <c r="Y12" s="304"/>
      <c r="Z12" s="304"/>
      <c r="AA12" s="304"/>
      <c r="AB12" s="305"/>
      <c r="AC12" s="304"/>
      <c r="AD12" s="304"/>
      <c r="AE12" s="304"/>
      <c r="AF12" s="306"/>
      <c r="AG12" s="304"/>
      <c r="AH12" s="304"/>
      <c r="AI12" s="304"/>
      <c r="AJ12" s="306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7"/>
      <c r="AW12" s="429"/>
      <c r="AX12" s="429"/>
      <c r="AY12" s="429"/>
      <c r="AZ12" s="430"/>
    </row>
    <row r="13" spans="1:52">
      <c r="A13" s="293"/>
      <c r="B13" s="294">
        <v>4</v>
      </c>
      <c r="C13" s="295" t="s">
        <v>179</v>
      </c>
      <c r="D13" s="296" t="s">
        <v>42</v>
      </c>
      <c r="E13" s="297" t="s">
        <v>176</v>
      </c>
      <c r="F13" s="298" t="s">
        <v>119</v>
      </c>
      <c r="G13" s="299">
        <v>5.1252564311100004</v>
      </c>
      <c r="H13" s="299">
        <v>5.1252564311100004</v>
      </c>
      <c r="I13" s="300"/>
      <c r="J13" s="301">
        <v>1</v>
      </c>
      <c r="K13" s="302">
        <v>8</v>
      </c>
      <c r="L13" s="302">
        <v>0</v>
      </c>
      <c r="M13" s="302">
        <v>0</v>
      </c>
      <c r="N13" s="302">
        <v>0</v>
      </c>
      <c r="O13" s="301">
        <v>14</v>
      </c>
      <c r="P13" s="303">
        <v>0</v>
      </c>
      <c r="Q13" s="303">
        <v>0</v>
      </c>
      <c r="R13" s="301">
        <v>2</v>
      </c>
      <c r="S13" s="301">
        <v>1</v>
      </c>
      <c r="T13" s="304"/>
      <c r="U13" s="304"/>
      <c r="V13" s="304"/>
      <c r="W13" s="304"/>
      <c r="X13" s="304"/>
      <c r="Y13" s="304"/>
      <c r="Z13" s="304"/>
      <c r="AA13" s="304"/>
      <c r="AB13" s="305"/>
      <c r="AC13" s="304"/>
      <c r="AD13" s="304"/>
      <c r="AE13" s="304"/>
      <c r="AF13" s="306"/>
      <c r="AG13" s="304"/>
      <c r="AH13" s="304"/>
      <c r="AI13" s="304"/>
      <c r="AJ13" s="306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7"/>
      <c r="AW13" s="429"/>
      <c r="AX13" s="429"/>
      <c r="AY13" s="429"/>
      <c r="AZ13" s="430"/>
    </row>
    <row r="14" spans="1:52">
      <c r="A14" s="293"/>
      <c r="B14" s="294">
        <v>5</v>
      </c>
      <c r="C14" s="295" t="s">
        <v>180</v>
      </c>
      <c r="D14" s="296" t="s">
        <v>42</v>
      </c>
      <c r="E14" s="297" t="s">
        <v>176</v>
      </c>
      <c r="F14" s="298" t="s">
        <v>119</v>
      </c>
      <c r="G14" s="299">
        <v>9.2330310534399995</v>
      </c>
      <c r="H14" s="299">
        <v>9.2330310534399995</v>
      </c>
      <c r="I14" s="300"/>
      <c r="J14" s="301">
        <v>1</v>
      </c>
      <c r="K14" s="302">
        <v>10</v>
      </c>
      <c r="L14" s="302">
        <v>0</v>
      </c>
      <c r="M14" s="302">
        <v>0</v>
      </c>
      <c r="N14" s="302">
        <v>0</v>
      </c>
      <c r="O14" s="301">
        <v>15</v>
      </c>
      <c r="P14" s="303">
        <v>0</v>
      </c>
      <c r="Q14" s="303">
        <v>0</v>
      </c>
      <c r="R14" s="301">
        <v>2</v>
      </c>
      <c r="S14" s="301">
        <v>1</v>
      </c>
      <c r="T14" s="304"/>
      <c r="U14" s="304"/>
      <c r="V14" s="304"/>
      <c r="W14" s="304"/>
      <c r="X14" s="304"/>
      <c r="Y14" s="304"/>
      <c r="Z14" s="304"/>
      <c r="AA14" s="304"/>
      <c r="AB14" s="305"/>
      <c r="AC14" s="304"/>
      <c r="AD14" s="304"/>
      <c r="AE14" s="304"/>
      <c r="AF14" s="306"/>
      <c r="AG14" s="304"/>
      <c r="AH14" s="304"/>
      <c r="AI14" s="304"/>
      <c r="AJ14" s="306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7"/>
      <c r="AW14" s="429"/>
      <c r="AX14" s="429"/>
      <c r="AY14" s="429"/>
      <c r="AZ14" s="335"/>
    </row>
    <row r="15" spans="1:52">
      <c r="A15" s="432"/>
      <c r="B15" s="294">
        <v>6</v>
      </c>
      <c r="C15" s="295" t="s">
        <v>181</v>
      </c>
      <c r="D15" s="296" t="s">
        <v>42</v>
      </c>
      <c r="E15" s="297" t="s">
        <v>176</v>
      </c>
      <c r="F15" s="298" t="s">
        <v>119</v>
      </c>
      <c r="G15" s="299">
        <v>58.828843202199998</v>
      </c>
      <c r="H15" s="299">
        <v>58.828843202199998</v>
      </c>
      <c r="I15" s="300" t="s">
        <v>148</v>
      </c>
      <c r="J15" s="301">
        <v>1</v>
      </c>
      <c r="K15" s="299">
        <v>34.770000000000003</v>
      </c>
      <c r="L15" s="302">
        <v>0</v>
      </c>
      <c r="M15" s="302">
        <v>0</v>
      </c>
      <c r="N15" s="302">
        <v>0</v>
      </c>
      <c r="O15" s="301">
        <v>20</v>
      </c>
      <c r="P15" s="303">
        <v>0</v>
      </c>
      <c r="Q15" s="303">
        <v>0</v>
      </c>
      <c r="R15" s="301">
        <v>2</v>
      </c>
      <c r="S15" s="301">
        <v>1</v>
      </c>
      <c r="T15" s="326"/>
      <c r="U15" s="326"/>
      <c r="V15" s="326"/>
      <c r="W15" s="326"/>
      <c r="X15" s="326"/>
      <c r="Y15" s="326"/>
      <c r="Z15" s="326"/>
      <c r="AA15" s="326"/>
      <c r="AB15" s="300"/>
      <c r="AC15" s="326"/>
      <c r="AD15" s="326"/>
      <c r="AE15" s="326"/>
      <c r="AF15" s="327"/>
      <c r="AG15" s="326"/>
      <c r="AH15" s="326"/>
      <c r="AI15" s="326"/>
      <c r="AJ15" s="327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8"/>
      <c r="AW15" s="429"/>
      <c r="AX15" s="429"/>
      <c r="AY15" s="429"/>
      <c r="AZ15" s="335"/>
    </row>
    <row r="16" spans="1:52">
      <c r="A16" s="293"/>
      <c r="B16" s="294"/>
      <c r="C16" s="295"/>
      <c r="D16" s="296"/>
      <c r="E16" s="297"/>
      <c r="F16" s="298"/>
      <c r="G16" s="299"/>
      <c r="H16" s="299"/>
      <c r="I16" s="300"/>
      <c r="J16" s="301">
        <v>1</v>
      </c>
      <c r="K16" s="299"/>
      <c r="L16" s="302">
        <v>24.06</v>
      </c>
      <c r="M16" s="302"/>
      <c r="N16" s="302"/>
      <c r="O16" s="301"/>
      <c r="P16" s="329"/>
      <c r="Q16" s="303"/>
      <c r="R16" s="301"/>
      <c r="S16" s="301"/>
      <c r="T16" s="326"/>
      <c r="U16" s="326"/>
      <c r="V16" s="326"/>
      <c r="W16" s="326"/>
      <c r="X16" s="326"/>
      <c r="Y16" s="326"/>
      <c r="Z16" s="326"/>
      <c r="AA16" s="326"/>
      <c r="AB16" s="300"/>
      <c r="AC16" s="326"/>
      <c r="AD16" s="326"/>
      <c r="AE16" s="326"/>
      <c r="AF16" s="327"/>
      <c r="AG16" s="326"/>
      <c r="AH16" s="326"/>
      <c r="AI16" s="326"/>
      <c r="AJ16" s="327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8"/>
      <c r="AW16" s="429"/>
      <c r="AX16" s="429"/>
      <c r="AY16" s="429"/>
      <c r="AZ16" s="335"/>
    </row>
    <row r="17" spans="1:52">
      <c r="A17" s="432"/>
      <c r="B17" s="310">
        <v>7</v>
      </c>
      <c r="C17" s="311" t="s">
        <v>182</v>
      </c>
      <c r="D17" s="312" t="s">
        <v>42</v>
      </c>
      <c r="E17" s="313" t="s">
        <v>176</v>
      </c>
      <c r="F17" s="314" t="s">
        <v>119</v>
      </c>
      <c r="G17" s="315">
        <v>6.7349529540599997</v>
      </c>
      <c r="H17" s="315">
        <v>6.7349529540599997</v>
      </c>
      <c r="I17" s="316"/>
      <c r="J17" s="317">
        <v>1</v>
      </c>
      <c r="K17" s="318">
        <v>10</v>
      </c>
      <c r="L17" s="318">
        <v>0</v>
      </c>
      <c r="M17" s="318">
        <v>0</v>
      </c>
      <c r="N17" s="318">
        <v>0</v>
      </c>
      <c r="O17" s="317">
        <v>10</v>
      </c>
      <c r="P17" s="319">
        <v>10</v>
      </c>
      <c r="Q17" s="319">
        <v>100</v>
      </c>
      <c r="R17" s="317">
        <v>2</v>
      </c>
      <c r="S17" s="317">
        <v>1</v>
      </c>
      <c r="T17" s="318"/>
      <c r="U17" s="320"/>
      <c r="V17" s="320"/>
      <c r="W17" s="320"/>
      <c r="X17" s="318">
        <v>10</v>
      </c>
      <c r="Y17" s="320"/>
      <c r="Z17" s="320"/>
      <c r="AA17" s="320"/>
      <c r="AB17" s="321"/>
      <c r="AC17" s="320"/>
      <c r="AD17" s="320"/>
      <c r="AE17" s="320"/>
      <c r="AF17" s="322"/>
      <c r="AG17" s="320"/>
      <c r="AH17" s="320"/>
      <c r="AI17" s="320"/>
      <c r="AJ17" s="322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3"/>
      <c r="AW17" s="429">
        <v>10</v>
      </c>
      <c r="AX17" s="429">
        <v>10</v>
      </c>
      <c r="AY17" s="429">
        <v>30</v>
      </c>
      <c r="AZ17" s="335"/>
    </row>
    <row r="18" spans="1:52">
      <c r="A18" s="293"/>
      <c r="B18" s="294">
        <v>8</v>
      </c>
      <c r="C18" s="295" t="s">
        <v>183</v>
      </c>
      <c r="D18" s="296" t="s">
        <v>42</v>
      </c>
      <c r="E18" s="297" t="s">
        <v>176</v>
      </c>
      <c r="F18" s="298" t="s">
        <v>119</v>
      </c>
      <c r="G18" s="299">
        <v>5.80936474666</v>
      </c>
      <c r="H18" s="299">
        <v>5.80936474666</v>
      </c>
      <c r="I18" s="300"/>
      <c r="J18" s="301">
        <v>1</v>
      </c>
      <c r="K18" s="302">
        <v>8</v>
      </c>
      <c r="L18" s="302">
        <v>0</v>
      </c>
      <c r="M18" s="302">
        <v>0</v>
      </c>
      <c r="N18" s="302">
        <v>0</v>
      </c>
      <c r="O18" s="301">
        <v>25</v>
      </c>
      <c r="P18" s="303">
        <v>0</v>
      </c>
      <c r="Q18" s="303">
        <v>0</v>
      </c>
      <c r="R18" s="301">
        <v>2</v>
      </c>
      <c r="S18" s="301">
        <v>1</v>
      </c>
      <c r="T18" s="304"/>
      <c r="U18" s="304"/>
      <c r="V18" s="304"/>
      <c r="W18" s="304"/>
      <c r="X18" s="304"/>
      <c r="Y18" s="304"/>
      <c r="Z18" s="304"/>
      <c r="AA18" s="304"/>
      <c r="AB18" s="305"/>
      <c r="AC18" s="304"/>
      <c r="AD18" s="304"/>
      <c r="AE18" s="304"/>
      <c r="AF18" s="306"/>
      <c r="AG18" s="304"/>
      <c r="AH18" s="304"/>
      <c r="AI18" s="304"/>
      <c r="AJ18" s="306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7"/>
      <c r="AW18" s="429"/>
      <c r="AX18" s="429"/>
      <c r="AY18" s="429"/>
      <c r="AZ18" s="335"/>
    </row>
    <row r="19" spans="1:52">
      <c r="A19" s="433"/>
      <c r="B19" s="294">
        <v>9</v>
      </c>
      <c r="C19" s="295" t="s">
        <v>184</v>
      </c>
      <c r="D19" s="296" t="s">
        <v>42</v>
      </c>
      <c r="E19" s="297" t="s">
        <v>176</v>
      </c>
      <c r="F19" s="298" t="s">
        <v>119</v>
      </c>
      <c r="G19" s="299">
        <v>21.526300777399999</v>
      </c>
      <c r="H19" s="299">
        <v>21.526300777399999</v>
      </c>
      <c r="I19" s="300"/>
      <c r="J19" s="301">
        <v>2</v>
      </c>
      <c r="K19" s="302">
        <v>21.53</v>
      </c>
      <c r="L19" s="302">
        <v>0</v>
      </c>
      <c r="M19" s="302">
        <v>0</v>
      </c>
      <c r="N19" s="302">
        <v>0</v>
      </c>
      <c r="O19" s="301">
        <v>0</v>
      </c>
      <c r="P19" s="303">
        <v>0</v>
      </c>
      <c r="Q19" s="303">
        <v>0</v>
      </c>
      <c r="R19" s="301">
        <v>2</v>
      </c>
      <c r="S19" s="301">
        <v>1</v>
      </c>
      <c r="T19" s="304"/>
      <c r="U19" s="304"/>
      <c r="V19" s="304"/>
      <c r="W19" s="304"/>
      <c r="X19" s="304"/>
      <c r="Y19" s="304"/>
      <c r="Z19" s="304"/>
      <c r="AA19" s="304"/>
      <c r="AB19" s="306"/>
      <c r="AC19" s="304"/>
      <c r="AD19" s="304"/>
      <c r="AE19" s="304"/>
      <c r="AF19" s="306"/>
      <c r="AG19" s="304"/>
      <c r="AH19" s="304"/>
      <c r="AI19" s="304"/>
      <c r="AJ19" s="306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7"/>
      <c r="AW19" s="429"/>
      <c r="AX19" s="429"/>
      <c r="AY19" s="429"/>
      <c r="AZ19" s="335"/>
    </row>
    <row r="20" spans="1:52">
      <c r="A20" s="433"/>
      <c r="B20" s="294">
        <v>10</v>
      </c>
      <c r="C20" s="295" t="s">
        <v>185</v>
      </c>
      <c r="D20" s="296" t="s">
        <v>42</v>
      </c>
      <c r="E20" s="297" t="s">
        <v>176</v>
      </c>
      <c r="F20" s="298" t="s">
        <v>119</v>
      </c>
      <c r="G20" s="330">
        <v>10</v>
      </c>
      <c r="H20" s="331">
        <v>0</v>
      </c>
      <c r="I20" s="332">
        <v>10</v>
      </c>
      <c r="J20" s="301">
        <v>2</v>
      </c>
      <c r="K20" s="302">
        <v>10</v>
      </c>
      <c r="L20" s="302">
        <v>0</v>
      </c>
      <c r="M20" s="302">
        <v>0</v>
      </c>
      <c r="N20" s="302">
        <v>0</v>
      </c>
      <c r="O20" s="301">
        <v>0</v>
      </c>
      <c r="P20" s="303">
        <v>0</v>
      </c>
      <c r="Q20" s="303">
        <v>0</v>
      </c>
      <c r="R20" s="301">
        <v>2</v>
      </c>
      <c r="S20" s="301">
        <v>1</v>
      </c>
      <c r="T20" s="333"/>
      <c r="U20" s="333"/>
      <c r="V20" s="333"/>
      <c r="W20" s="333"/>
      <c r="X20" s="333"/>
      <c r="Y20" s="333"/>
      <c r="Z20" s="333"/>
      <c r="AA20" s="333"/>
      <c r="AB20" s="334"/>
      <c r="AC20" s="333"/>
      <c r="AD20" s="333"/>
      <c r="AE20" s="333"/>
      <c r="AF20" s="334"/>
      <c r="AG20" s="333"/>
      <c r="AH20" s="333"/>
      <c r="AI20" s="333"/>
      <c r="AJ20" s="334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5"/>
      <c r="AW20" s="429"/>
      <c r="AX20" s="429"/>
      <c r="AY20" s="429"/>
      <c r="AZ20" s="335"/>
    </row>
    <row r="21" spans="1:52">
      <c r="A21" s="433"/>
      <c r="B21" s="294">
        <v>11</v>
      </c>
      <c r="C21" s="295" t="s">
        <v>186</v>
      </c>
      <c r="D21" s="296" t="s">
        <v>42</v>
      </c>
      <c r="E21" s="297" t="s">
        <v>176</v>
      </c>
      <c r="F21" s="298" t="s">
        <v>119</v>
      </c>
      <c r="G21" s="299">
        <v>11.354721771394901</v>
      </c>
      <c r="H21" s="299">
        <v>0.23490828109799999</v>
      </c>
      <c r="I21" s="300">
        <v>11.119813490296901</v>
      </c>
      <c r="J21" s="301">
        <v>1</v>
      </c>
      <c r="K21" s="302">
        <v>0</v>
      </c>
      <c r="L21" s="302">
        <v>12</v>
      </c>
      <c r="M21" s="302">
        <v>0</v>
      </c>
      <c r="N21" s="302">
        <v>0</v>
      </c>
      <c r="O21" s="301">
        <v>20</v>
      </c>
      <c r="P21" s="303">
        <v>0</v>
      </c>
      <c r="Q21" s="303">
        <v>0</v>
      </c>
      <c r="R21" s="301">
        <v>2</v>
      </c>
      <c r="S21" s="301">
        <v>1</v>
      </c>
      <c r="T21" s="304"/>
      <c r="U21" s="304"/>
      <c r="V21" s="304"/>
      <c r="W21" s="304"/>
      <c r="X21" s="304"/>
      <c r="Y21" s="304"/>
      <c r="Z21" s="304"/>
      <c r="AA21" s="304"/>
      <c r="AB21" s="306"/>
      <c r="AC21" s="304"/>
      <c r="AD21" s="304"/>
      <c r="AE21" s="304"/>
      <c r="AF21" s="306"/>
      <c r="AG21" s="304"/>
      <c r="AH21" s="304"/>
      <c r="AI21" s="304"/>
      <c r="AJ21" s="306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7"/>
      <c r="AW21" s="429"/>
      <c r="AX21" s="429"/>
      <c r="AY21" s="429"/>
      <c r="AZ21" s="335"/>
    </row>
    <row r="22" spans="1:52">
      <c r="A22" s="433"/>
      <c r="B22" s="294">
        <v>12</v>
      </c>
      <c r="C22" s="295" t="s">
        <v>187</v>
      </c>
      <c r="D22" s="296" t="s">
        <v>42</v>
      </c>
      <c r="E22" s="297" t="s">
        <v>176</v>
      </c>
      <c r="F22" s="298" t="s">
        <v>119</v>
      </c>
      <c r="G22" s="299">
        <v>14.199219394144691</v>
      </c>
      <c r="H22" s="299">
        <v>1.4493050324900001</v>
      </c>
      <c r="I22" s="300">
        <v>12.749914361654691</v>
      </c>
      <c r="J22" s="301">
        <v>1</v>
      </c>
      <c r="K22" s="302">
        <v>0</v>
      </c>
      <c r="L22" s="302">
        <v>14.2</v>
      </c>
      <c r="M22" s="302">
        <v>0</v>
      </c>
      <c r="N22" s="302">
        <v>0</v>
      </c>
      <c r="O22" s="301">
        <v>15</v>
      </c>
      <c r="P22" s="303">
        <v>0</v>
      </c>
      <c r="Q22" s="303">
        <v>0</v>
      </c>
      <c r="R22" s="301">
        <v>2</v>
      </c>
      <c r="S22" s="301">
        <v>1</v>
      </c>
      <c r="T22" s="304"/>
      <c r="U22" s="304"/>
      <c r="V22" s="304"/>
      <c r="W22" s="304"/>
      <c r="X22" s="304"/>
      <c r="Y22" s="304"/>
      <c r="Z22" s="304"/>
      <c r="AA22" s="304"/>
      <c r="AB22" s="305"/>
      <c r="AC22" s="304"/>
      <c r="AD22" s="304"/>
      <c r="AE22" s="304"/>
      <c r="AF22" s="306"/>
      <c r="AG22" s="304"/>
      <c r="AH22" s="304"/>
      <c r="AI22" s="304"/>
      <c r="AJ22" s="306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7"/>
      <c r="AW22" s="429"/>
      <c r="AX22" s="429"/>
      <c r="AY22" s="429"/>
      <c r="AZ22" s="335"/>
    </row>
    <row r="23" spans="1:52">
      <c r="A23" s="293"/>
      <c r="B23" s="310">
        <v>13</v>
      </c>
      <c r="C23" s="311" t="s">
        <v>188</v>
      </c>
      <c r="D23" s="312" t="s">
        <v>42</v>
      </c>
      <c r="E23" s="313" t="s">
        <v>176</v>
      </c>
      <c r="F23" s="314" t="s">
        <v>119</v>
      </c>
      <c r="G23" s="315">
        <v>23.6134490074</v>
      </c>
      <c r="H23" s="315">
        <v>23.6134490074</v>
      </c>
      <c r="I23" s="316"/>
      <c r="J23" s="317">
        <v>1</v>
      </c>
      <c r="K23" s="318">
        <v>5</v>
      </c>
      <c r="L23" s="318">
        <v>0</v>
      </c>
      <c r="M23" s="318">
        <v>0</v>
      </c>
      <c r="N23" s="318">
        <v>0</v>
      </c>
      <c r="O23" s="317">
        <v>12</v>
      </c>
      <c r="P23" s="319">
        <v>5</v>
      </c>
      <c r="Q23" s="319">
        <v>100</v>
      </c>
      <c r="R23" s="317">
        <v>2</v>
      </c>
      <c r="S23" s="317">
        <v>1</v>
      </c>
      <c r="T23" s="320"/>
      <c r="U23" s="318"/>
      <c r="V23" s="320"/>
      <c r="W23" s="320"/>
      <c r="X23" s="320"/>
      <c r="Y23" s="318">
        <v>5</v>
      </c>
      <c r="Z23" s="320"/>
      <c r="AA23" s="320"/>
      <c r="AB23" s="321"/>
      <c r="AC23" s="320"/>
      <c r="AD23" s="320"/>
      <c r="AE23" s="320"/>
      <c r="AF23" s="322"/>
      <c r="AG23" s="320"/>
      <c r="AH23" s="320"/>
      <c r="AI23" s="320"/>
      <c r="AJ23" s="322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3"/>
      <c r="AW23" s="429">
        <v>10</v>
      </c>
      <c r="AX23" s="429">
        <v>10</v>
      </c>
      <c r="AY23" s="429">
        <v>30</v>
      </c>
      <c r="AZ23" s="335"/>
    </row>
    <row r="24" spans="1:52">
      <c r="A24" s="293"/>
      <c r="B24" s="294"/>
      <c r="C24" s="295"/>
      <c r="D24" s="296" t="s">
        <v>120</v>
      </c>
      <c r="E24" s="297" t="s">
        <v>176</v>
      </c>
      <c r="F24" s="298" t="s">
        <v>119</v>
      </c>
      <c r="G24" s="299"/>
      <c r="H24" s="299"/>
      <c r="I24" s="300"/>
      <c r="J24" s="301">
        <v>3</v>
      </c>
      <c r="K24" s="302">
        <v>30</v>
      </c>
      <c r="L24" s="302">
        <v>0</v>
      </c>
      <c r="M24" s="302">
        <v>0</v>
      </c>
      <c r="N24" s="302">
        <v>0</v>
      </c>
      <c r="O24" s="301">
        <v>0</v>
      </c>
      <c r="P24" s="303">
        <v>0</v>
      </c>
      <c r="Q24" s="303">
        <v>0</v>
      </c>
      <c r="R24" s="301">
        <v>2</v>
      </c>
      <c r="S24" s="301">
        <v>1</v>
      </c>
      <c r="T24" s="304"/>
      <c r="U24" s="304"/>
      <c r="V24" s="304"/>
      <c r="W24" s="304"/>
      <c r="X24" s="304"/>
      <c r="Y24" s="304"/>
      <c r="Z24" s="304"/>
      <c r="AA24" s="304"/>
      <c r="AB24" s="305"/>
      <c r="AC24" s="304"/>
      <c r="AD24" s="304"/>
      <c r="AE24" s="304"/>
      <c r="AF24" s="306"/>
      <c r="AG24" s="304"/>
      <c r="AH24" s="304"/>
      <c r="AI24" s="304"/>
      <c r="AJ24" s="306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7"/>
      <c r="AW24" s="429"/>
      <c r="AX24" s="429"/>
      <c r="AY24" s="429"/>
      <c r="AZ24" s="335"/>
    </row>
    <row r="25" spans="1:52">
      <c r="A25" s="293"/>
      <c r="B25" s="310">
        <v>14</v>
      </c>
      <c r="C25" s="311" t="s">
        <v>189</v>
      </c>
      <c r="D25" s="312" t="s">
        <v>42</v>
      </c>
      <c r="E25" s="313" t="s">
        <v>176</v>
      </c>
      <c r="F25" s="314" t="s">
        <v>119</v>
      </c>
      <c r="G25" s="315">
        <v>12.7571095439</v>
      </c>
      <c r="H25" s="315">
        <v>12.7571095439</v>
      </c>
      <c r="I25" s="316"/>
      <c r="J25" s="317">
        <v>1</v>
      </c>
      <c r="K25" s="318">
        <v>13</v>
      </c>
      <c r="L25" s="318">
        <v>0</v>
      </c>
      <c r="M25" s="318">
        <v>0</v>
      </c>
      <c r="N25" s="318">
        <v>0</v>
      </c>
      <c r="O25" s="317">
        <v>9</v>
      </c>
      <c r="P25" s="319">
        <v>13</v>
      </c>
      <c r="Q25" s="319">
        <v>100</v>
      </c>
      <c r="R25" s="317">
        <v>2</v>
      </c>
      <c r="S25" s="317">
        <v>1</v>
      </c>
      <c r="T25" s="320"/>
      <c r="U25" s="318"/>
      <c r="V25" s="320"/>
      <c r="W25" s="320"/>
      <c r="X25" s="320"/>
      <c r="Y25" s="318">
        <v>13</v>
      </c>
      <c r="Z25" s="320"/>
      <c r="AA25" s="320"/>
      <c r="AB25" s="321"/>
      <c r="AC25" s="320"/>
      <c r="AD25" s="320"/>
      <c r="AE25" s="320"/>
      <c r="AF25" s="322"/>
      <c r="AG25" s="320"/>
      <c r="AH25" s="320"/>
      <c r="AI25" s="320"/>
      <c r="AJ25" s="322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3"/>
      <c r="AW25" s="429">
        <v>10</v>
      </c>
      <c r="AX25" s="429">
        <v>10</v>
      </c>
      <c r="AY25" s="429">
        <v>30</v>
      </c>
      <c r="AZ25" s="335"/>
    </row>
    <row r="26" spans="1:52">
      <c r="A26" s="293"/>
      <c r="B26" s="294">
        <v>15</v>
      </c>
      <c r="C26" s="295" t="s">
        <v>190</v>
      </c>
      <c r="D26" s="296" t="s">
        <v>42</v>
      </c>
      <c r="E26" s="297" t="s">
        <v>176</v>
      </c>
      <c r="F26" s="298" t="s">
        <v>119</v>
      </c>
      <c r="G26" s="299">
        <v>196.60041341100001</v>
      </c>
      <c r="H26" s="299">
        <v>196.60041341100001</v>
      </c>
      <c r="I26" s="300" t="s">
        <v>148</v>
      </c>
      <c r="J26" s="301">
        <v>1</v>
      </c>
      <c r="K26" s="299">
        <v>25</v>
      </c>
      <c r="L26" s="302">
        <v>0</v>
      </c>
      <c r="M26" s="302">
        <v>0</v>
      </c>
      <c r="N26" s="302">
        <v>0</v>
      </c>
      <c r="O26" s="301">
        <v>15</v>
      </c>
      <c r="P26" s="303">
        <v>0</v>
      </c>
      <c r="Q26" s="303">
        <v>0</v>
      </c>
      <c r="R26" s="301">
        <v>2</v>
      </c>
      <c r="S26" s="301">
        <v>1</v>
      </c>
      <c r="T26" s="304"/>
      <c r="U26" s="304"/>
      <c r="V26" s="304"/>
      <c r="W26" s="304"/>
      <c r="X26" s="304"/>
      <c r="Y26" s="304"/>
      <c r="Z26" s="304"/>
      <c r="AA26" s="304"/>
      <c r="AB26" s="300"/>
      <c r="AC26" s="304"/>
      <c r="AD26" s="304"/>
      <c r="AE26" s="304"/>
      <c r="AF26" s="306"/>
      <c r="AG26" s="304"/>
      <c r="AH26" s="304"/>
      <c r="AI26" s="304"/>
      <c r="AJ26" s="306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7"/>
      <c r="AW26" s="429"/>
      <c r="AX26" s="429"/>
      <c r="AY26" s="429"/>
      <c r="AZ26" s="335"/>
    </row>
    <row r="27" spans="1:52">
      <c r="A27" s="432"/>
      <c r="B27" s="294"/>
      <c r="C27" s="295"/>
      <c r="D27" s="296" t="s">
        <v>120</v>
      </c>
      <c r="E27" s="297" t="s">
        <v>176</v>
      </c>
      <c r="F27" s="298" t="s">
        <v>119</v>
      </c>
      <c r="G27" s="299"/>
      <c r="H27" s="299"/>
      <c r="I27" s="300" t="s">
        <v>148</v>
      </c>
      <c r="J27" s="301">
        <v>3</v>
      </c>
      <c r="K27" s="299">
        <v>171.6</v>
      </c>
      <c r="L27" s="302">
        <v>0</v>
      </c>
      <c r="M27" s="302">
        <v>0</v>
      </c>
      <c r="N27" s="302">
        <v>0</v>
      </c>
      <c r="O27" s="301">
        <v>15</v>
      </c>
      <c r="P27" s="329">
        <v>0</v>
      </c>
      <c r="Q27" s="303">
        <v>0</v>
      </c>
      <c r="R27" s="301">
        <v>2</v>
      </c>
      <c r="S27" s="301">
        <v>1</v>
      </c>
      <c r="T27" s="304"/>
      <c r="U27" s="304"/>
      <c r="V27" s="304"/>
      <c r="W27" s="304"/>
      <c r="X27" s="304"/>
      <c r="Y27" s="304"/>
      <c r="Z27" s="304"/>
      <c r="AA27" s="304"/>
      <c r="AB27" s="300"/>
      <c r="AC27" s="304"/>
      <c r="AD27" s="304"/>
      <c r="AE27" s="304"/>
      <c r="AF27" s="306"/>
      <c r="AG27" s="304"/>
      <c r="AH27" s="304"/>
      <c r="AI27" s="304"/>
      <c r="AJ27" s="306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7"/>
      <c r="AW27" s="429"/>
      <c r="AX27" s="429"/>
      <c r="AY27" s="429"/>
      <c r="AZ27" s="335"/>
    </row>
    <row r="28" spans="1:52">
      <c r="A28" s="293"/>
      <c r="B28" s="310">
        <v>16</v>
      </c>
      <c r="C28" s="311" t="s">
        <v>191</v>
      </c>
      <c r="D28" s="312" t="s">
        <v>42</v>
      </c>
      <c r="E28" s="313" t="s">
        <v>176</v>
      </c>
      <c r="F28" s="314" t="s">
        <v>119</v>
      </c>
      <c r="G28" s="315">
        <v>31.761089892231002</v>
      </c>
      <c r="H28" s="315">
        <v>8.0659166810599991</v>
      </c>
      <c r="I28" s="316">
        <v>23.695173211171003</v>
      </c>
      <c r="J28" s="317">
        <v>1</v>
      </c>
      <c r="K28" s="318">
        <v>8.06</v>
      </c>
      <c r="L28" s="318">
        <v>23.7</v>
      </c>
      <c r="M28" s="318">
        <v>0</v>
      </c>
      <c r="N28" s="318">
        <v>0</v>
      </c>
      <c r="O28" s="317">
        <v>13</v>
      </c>
      <c r="P28" s="319">
        <v>8.06</v>
      </c>
      <c r="Q28" s="319">
        <v>100</v>
      </c>
      <c r="R28" s="317">
        <v>2</v>
      </c>
      <c r="S28" s="317">
        <v>1</v>
      </c>
      <c r="T28" s="320"/>
      <c r="U28" s="320"/>
      <c r="V28" s="318"/>
      <c r="W28" s="320"/>
      <c r="X28" s="320"/>
      <c r="Y28" s="320"/>
      <c r="Z28" s="318">
        <v>8.06</v>
      </c>
      <c r="AA28" s="320"/>
      <c r="AB28" s="322"/>
      <c r="AC28" s="320"/>
      <c r="AD28" s="320"/>
      <c r="AE28" s="320"/>
      <c r="AF28" s="322"/>
      <c r="AG28" s="320"/>
      <c r="AH28" s="320"/>
      <c r="AI28" s="320"/>
      <c r="AJ28" s="322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3"/>
      <c r="AW28" s="429">
        <v>10</v>
      </c>
      <c r="AX28" s="429">
        <v>10</v>
      </c>
      <c r="AY28" s="429">
        <v>30</v>
      </c>
      <c r="AZ28" s="335"/>
    </row>
    <row r="29" spans="1:52">
      <c r="A29" s="293"/>
      <c r="B29" s="310">
        <v>17</v>
      </c>
      <c r="C29" s="311" t="s">
        <v>192</v>
      </c>
      <c r="D29" s="312" t="s">
        <v>42</v>
      </c>
      <c r="E29" s="313" t="s">
        <v>176</v>
      </c>
      <c r="F29" s="314" t="s">
        <v>119</v>
      </c>
      <c r="G29" s="315">
        <v>25.471490134500002</v>
      </c>
      <c r="H29" s="315">
        <v>25.471490134500002</v>
      </c>
      <c r="I29" s="316"/>
      <c r="J29" s="317">
        <v>1</v>
      </c>
      <c r="K29" s="318">
        <v>30</v>
      </c>
      <c r="L29" s="318">
        <v>0</v>
      </c>
      <c r="M29" s="318">
        <v>0</v>
      </c>
      <c r="N29" s="318">
        <v>0</v>
      </c>
      <c r="O29" s="317">
        <v>7</v>
      </c>
      <c r="P29" s="319">
        <v>30</v>
      </c>
      <c r="Q29" s="319">
        <v>100</v>
      </c>
      <c r="R29" s="317">
        <v>2</v>
      </c>
      <c r="S29" s="317">
        <v>1</v>
      </c>
      <c r="T29" s="320"/>
      <c r="U29" s="320"/>
      <c r="V29" s="318"/>
      <c r="W29" s="320"/>
      <c r="X29" s="320"/>
      <c r="Y29" s="320"/>
      <c r="Z29" s="318">
        <v>30</v>
      </c>
      <c r="AA29" s="320"/>
      <c r="AB29" s="321"/>
      <c r="AC29" s="320"/>
      <c r="AD29" s="320"/>
      <c r="AE29" s="320"/>
      <c r="AF29" s="322"/>
      <c r="AG29" s="320"/>
      <c r="AH29" s="320"/>
      <c r="AI29" s="320"/>
      <c r="AJ29" s="322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3"/>
      <c r="AW29" s="429">
        <v>10</v>
      </c>
      <c r="AX29" s="429">
        <v>10</v>
      </c>
      <c r="AY29" s="429">
        <v>30</v>
      </c>
      <c r="AZ29" s="335"/>
    </row>
    <row r="30" spans="1:52">
      <c r="A30" s="293"/>
      <c r="B30" s="294">
        <v>18</v>
      </c>
      <c r="C30" s="295" t="s">
        <v>193</v>
      </c>
      <c r="D30" s="296" t="s">
        <v>42</v>
      </c>
      <c r="E30" s="297" t="s">
        <v>176</v>
      </c>
      <c r="F30" s="298" t="s">
        <v>119</v>
      </c>
      <c r="G30" s="299">
        <v>1290.5424666067224</v>
      </c>
      <c r="H30" s="299">
        <v>410.05525200400001</v>
      </c>
      <c r="I30" s="300">
        <v>880.48721460272247</v>
      </c>
      <c r="J30" s="301">
        <v>1</v>
      </c>
      <c r="K30" s="299"/>
      <c r="L30" s="300">
        <v>1282.54</v>
      </c>
      <c r="M30" s="302">
        <v>0</v>
      </c>
      <c r="N30" s="302">
        <v>0</v>
      </c>
      <c r="O30" s="301">
        <v>15</v>
      </c>
      <c r="P30" s="329">
        <v>0</v>
      </c>
      <c r="Q30" s="303">
        <v>0</v>
      </c>
      <c r="R30" s="301">
        <v>2</v>
      </c>
      <c r="S30" s="301">
        <v>1</v>
      </c>
      <c r="T30" s="304"/>
      <c r="U30" s="304"/>
      <c r="V30" s="304"/>
      <c r="W30" s="304"/>
      <c r="X30" s="304"/>
      <c r="Y30" s="304"/>
      <c r="Z30" s="304"/>
      <c r="AA30" s="304"/>
      <c r="AB30" s="306"/>
      <c r="AC30" s="304"/>
      <c r="AD30" s="304"/>
      <c r="AE30" s="304"/>
      <c r="AF30" s="306"/>
      <c r="AG30" s="304"/>
      <c r="AH30" s="304"/>
      <c r="AI30" s="304"/>
      <c r="AJ30" s="306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7"/>
      <c r="AW30" s="429"/>
      <c r="AX30" s="429"/>
      <c r="AY30" s="429"/>
      <c r="AZ30" s="335"/>
    </row>
    <row r="31" spans="1:52">
      <c r="A31" s="293"/>
      <c r="B31" s="310"/>
      <c r="C31" s="311"/>
      <c r="D31" s="312" t="s">
        <v>120</v>
      </c>
      <c r="E31" s="313" t="s">
        <v>176</v>
      </c>
      <c r="F31" s="314" t="s">
        <v>119</v>
      </c>
      <c r="G31" s="315"/>
      <c r="H31" s="315"/>
      <c r="I31" s="316"/>
      <c r="J31" s="317">
        <v>1</v>
      </c>
      <c r="K31" s="315">
        <v>8</v>
      </c>
      <c r="L31" s="316"/>
      <c r="M31" s="318">
        <v>0</v>
      </c>
      <c r="N31" s="318">
        <v>0</v>
      </c>
      <c r="O31" s="317">
        <v>13</v>
      </c>
      <c r="P31" s="336">
        <v>8</v>
      </c>
      <c r="Q31" s="319">
        <v>100</v>
      </c>
      <c r="R31" s="317">
        <v>2</v>
      </c>
      <c r="S31" s="317">
        <v>1</v>
      </c>
      <c r="T31" s="320"/>
      <c r="U31" s="320"/>
      <c r="V31" s="320"/>
      <c r="W31" s="315"/>
      <c r="X31" s="320"/>
      <c r="Y31" s="320"/>
      <c r="Z31" s="320"/>
      <c r="AA31" s="315">
        <v>8</v>
      </c>
      <c r="AB31" s="322"/>
      <c r="AC31" s="320"/>
      <c r="AD31" s="320"/>
      <c r="AE31" s="320"/>
      <c r="AF31" s="322"/>
      <c r="AG31" s="320"/>
      <c r="AH31" s="320"/>
      <c r="AI31" s="320"/>
      <c r="AJ31" s="322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3"/>
      <c r="AW31" s="429">
        <v>10</v>
      </c>
      <c r="AX31" s="429">
        <v>10</v>
      </c>
      <c r="AY31" s="429">
        <v>30</v>
      </c>
      <c r="AZ31" s="335"/>
    </row>
    <row r="32" spans="1:52">
      <c r="A32" s="293"/>
      <c r="B32" s="294">
        <v>19</v>
      </c>
      <c r="C32" s="295" t="s">
        <v>194</v>
      </c>
      <c r="D32" s="296" t="s">
        <v>42</v>
      </c>
      <c r="E32" s="297" t="s">
        <v>176</v>
      </c>
      <c r="F32" s="298" t="s">
        <v>119</v>
      </c>
      <c r="G32" s="299">
        <v>11.98552100981</v>
      </c>
      <c r="H32" s="299">
        <v>0.97866905012500005</v>
      </c>
      <c r="I32" s="300">
        <v>11.006851959685001</v>
      </c>
      <c r="J32" s="301">
        <v>1</v>
      </c>
      <c r="K32" s="302"/>
      <c r="L32" s="302">
        <v>11.99</v>
      </c>
      <c r="M32" s="302">
        <v>0</v>
      </c>
      <c r="N32" s="302">
        <v>0</v>
      </c>
      <c r="O32" s="301">
        <v>15</v>
      </c>
      <c r="P32" s="303">
        <v>0</v>
      </c>
      <c r="Q32" s="303">
        <v>0</v>
      </c>
      <c r="R32" s="301">
        <v>2</v>
      </c>
      <c r="S32" s="301">
        <v>1</v>
      </c>
      <c r="T32" s="304"/>
      <c r="U32" s="304"/>
      <c r="V32" s="304"/>
      <c r="W32" s="304"/>
      <c r="X32" s="304"/>
      <c r="Y32" s="304"/>
      <c r="Z32" s="304"/>
      <c r="AA32" s="304"/>
      <c r="AB32" s="306"/>
      <c r="AC32" s="304"/>
      <c r="AD32" s="304"/>
      <c r="AE32" s="304"/>
      <c r="AF32" s="306"/>
      <c r="AG32" s="304"/>
      <c r="AH32" s="304"/>
      <c r="AI32" s="304"/>
      <c r="AJ32" s="306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7"/>
      <c r="AW32" s="429"/>
      <c r="AX32" s="429"/>
      <c r="AY32" s="429"/>
      <c r="AZ32" s="335"/>
    </row>
    <row r="33" spans="1:54">
      <c r="A33" s="293"/>
      <c r="B33" s="294">
        <v>20</v>
      </c>
      <c r="C33" s="295" t="s">
        <v>195</v>
      </c>
      <c r="D33" s="296" t="s">
        <v>42</v>
      </c>
      <c r="E33" s="297" t="s">
        <v>176</v>
      </c>
      <c r="F33" s="298" t="s">
        <v>119</v>
      </c>
      <c r="G33" s="299">
        <v>171.65014966480754</v>
      </c>
      <c r="H33" s="299">
        <v>117.887499987</v>
      </c>
      <c r="I33" s="300">
        <v>53.762649677807559</v>
      </c>
      <c r="J33" s="301">
        <v>2</v>
      </c>
      <c r="K33" s="299">
        <v>87.89</v>
      </c>
      <c r="L33" s="300" t="s">
        <v>148</v>
      </c>
      <c r="M33" s="300">
        <v>0</v>
      </c>
      <c r="N33" s="300">
        <v>0</v>
      </c>
      <c r="O33" s="301">
        <v>0</v>
      </c>
      <c r="P33" s="303">
        <v>0</v>
      </c>
      <c r="Q33" s="303">
        <v>0</v>
      </c>
      <c r="R33" s="301">
        <v>2</v>
      </c>
      <c r="S33" s="301">
        <v>1</v>
      </c>
      <c r="T33" s="304"/>
      <c r="U33" s="304"/>
      <c r="V33" s="304"/>
      <c r="W33" s="304"/>
      <c r="X33" s="304"/>
      <c r="Y33" s="304"/>
      <c r="Z33" s="304"/>
      <c r="AA33" s="304"/>
      <c r="AB33" s="300"/>
      <c r="AC33" s="304"/>
      <c r="AD33" s="304"/>
      <c r="AE33" s="304"/>
      <c r="AF33" s="306"/>
      <c r="AG33" s="304"/>
      <c r="AH33" s="304"/>
      <c r="AI33" s="304"/>
      <c r="AJ33" s="306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7"/>
      <c r="AW33" s="429"/>
      <c r="AX33" s="429"/>
      <c r="AY33" s="429"/>
      <c r="AZ33" s="335"/>
    </row>
    <row r="34" spans="1:54">
      <c r="A34" s="293"/>
      <c r="B34" s="294"/>
      <c r="C34" s="295"/>
      <c r="D34" s="296" t="s">
        <v>120</v>
      </c>
      <c r="E34" s="297" t="s">
        <v>176</v>
      </c>
      <c r="F34" s="298" t="s">
        <v>119</v>
      </c>
      <c r="G34" s="299"/>
      <c r="H34" s="299"/>
      <c r="I34" s="300"/>
      <c r="J34" s="301">
        <v>2</v>
      </c>
      <c r="K34" s="299"/>
      <c r="L34" s="299">
        <v>83.76</v>
      </c>
      <c r="M34" s="302"/>
      <c r="N34" s="302"/>
      <c r="O34" s="301">
        <v>0</v>
      </c>
      <c r="P34" s="303">
        <v>0</v>
      </c>
      <c r="Q34" s="303">
        <v>0</v>
      </c>
      <c r="R34" s="301">
        <v>2</v>
      </c>
      <c r="S34" s="301">
        <v>1</v>
      </c>
      <c r="T34" s="304"/>
      <c r="U34" s="304"/>
      <c r="V34" s="304"/>
      <c r="W34" s="304"/>
      <c r="X34" s="304"/>
      <c r="Y34" s="304"/>
      <c r="Z34" s="304"/>
      <c r="AA34" s="304"/>
      <c r="AB34" s="300"/>
      <c r="AC34" s="304"/>
      <c r="AD34" s="304"/>
      <c r="AE34" s="304"/>
      <c r="AF34" s="306"/>
      <c r="AG34" s="304"/>
      <c r="AH34" s="304"/>
      <c r="AI34" s="304"/>
      <c r="AJ34" s="306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7"/>
      <c r="AW34" s="429"/>
      <c r="AX34" s="429"/>
      <c r="AY34" s="429"/>
      <c r="AZ34" s="335"/>
    </row>
    <row r="35" spans="1:54">
      <c r="A35" s="293"/>
      <c r="B35" s="310">
        <v>21</v>
      </c>
      <c r="C35" s="311" t="s">
        <v>196</v>
      </c>
      <c r="D35" s="312" t="s">
        <v>42</v>
      </c>
      <c r="E35" s="313" t="s">
        <v>176</v>
      </c>
      <c r="F35" s="314" t="s">
        <v>119</v>
      </c>
      <c r="G35" s="315">
        <v>56.477487980869661</v>
      </c>
      <c r="H35" s="315">
        <v>39.846630389600001</v>
      </c>
      <c r="I35" s="316">
        <v>16.63085759126966</v>
      </c>
      <c r="J35" s="317">
        <v>1</v>
      </c>
      <c r="K35" s="315">
        <v>20.85</v>
      </c>
      <c r="L35" s="316" t="s">
        <v>148</v>
      </c>
      <c r="M35" s="318">
        <v>0</v>
      </c>
      <c r="N35" s="318">
        <v>0</v>
      </c>
      <c r="O35" s="317">
        <v>12</v>
      </c>
      <c r="P35" s="336">
        <v>20.85</v>
      </c>
      <c r="Q35" s="319">
        <v>100</v>
      </c>
      <c r="R35" s="317">
        <v>2</v>
      </c>
      <c r="S35" s="317">
        <v>1</v>
      </c>
      <c r="T35" s="320"/>
      <c r="U35" s="320"/>
      <c r="V35" s="320"/>
      <c r="W35" s="315"/>
      <c r="X35" s="320"/>
      <c r="Y35" s="320"/>
      <c r="Z35" s="320"/>
      <c r="AA35" s="315">
        <v>20.85</v>
      </c>
      <c r="AB35" s="315"/>
      <c r="AC35" s="320"/>
      <c r="AD35" s="320"/>
      <c r="AE35" s="320"/>
      <c r="AF35" s="322"/>
      <c r="AG35" s="320"/>
      <c r="AH35" s="320"/>
      <c r="AI35" s="320"/>
      <c r="AJ35" s="322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3"/>
      <c r="AW35" s="429">
        <v>10</v>
      </c>
      <c r="AX35" s="429">
        <v>10</v>
      </c>
      <c r="AY35" s="429">
        <v>30</v>
      </c>
      <c r="AZ35" s="335"/>
    </row>
    <row r="36" spans="1:54">
      <c r="A36" s="293"/>
      <c r="B36" s="294"/>
      <c r="C36" s="295"/>
      <c r="D36" s="296" t="s">
        <v>120</v>
      </c>
      <c r="E36" s="297" t="s">
        <v>176</v>
      </c>
      <c r="F36" s="298" t="s">
        <v>119</v>
      </c>
      <c r="G36" s="299"/>
      <c r="H36" s="299"/>
      <c r="I36" s="300"/>
      <c r="J36" s="301">
        <v>1</v>
      </c>
      <c r="K36" s="299"/>
      <c r="L36" s="299">
        <v>35.630000000000003</v>
      </c>
      <c r="M36" s="302">
        <v>0</v>
      </c>
      <c r="N36" s="302">
        <v>0</v>
      </c>
      <c r="O36" s="301">
        <v>12</v>
      </c>
      <c r="P36" s="329">
        <v>0</v>
      </c>
      <c r="Q36" s="303">
        <v>0</v>
      </c>
      <c r="R36" s="301">
        <v>2</v>
      </c>
      <c r="S36" s="301">
        <v>1</v>
      </c>
      <c r="T36" s="304"/>
      <c r="U36" s="304"/>
      <c r="V36" s="304"/>
      <c r="W36" s="304"/>
      <c r="X36" s="304"/>
      <c r="Y36" s="304"/>
      <c r="Z36" s="304"/>
      <c r="AA36" s="304"/>
      <c r="AB36" s="300"/>
      <c r="AC36" s="304"/>
      <c r="AD36" s="304"/>
      <c r="AE36" s="304"/>
      <c r="AF36" s="306"/>
      <c r="AG36" s="304"/>
      <c r="AH36" s="304"/>
      <c r="AI36" s="304"/>
      <c r="AJ36" s="306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7"/>
      <c r="AW36" s="429"/>
      <c r="AX36" s="429"/>
      <c r="AY36" s="429"/>
      <c r="AZ36" s="335"/>
      <c r="BA36" s="434"/>
      <c r="BB36" s="434"/>
    </row>
    <row r="37" spans="1:54">
      <c r="A37" s="293"/>
      <c r="B37" s="310">
        <v>22</v>
      </c>
      <c r="C37" s="311" t="s">
        <v>197</v>
      </c>
      <c r="D37" s="312" t="s">
        <v>120</v>
      </c>
      <c r="E37" s="313" t="s">
        <v>176</v>
      </c>
      <c r="F37" s="314" t="s">
        <v>119</v>
      </c>
      <c r="G37" s="315">
        <v>80.446917067499996</v>
      </c>
      <c r="H37" s="315">
        <v>80.446917067499996</v>
      </c>
      <c r="I37" s="316"/>
      <c r="J37" s="317">
        <v>1</v>
      </c>
      <c r="K37" s="315">
        <v>11</v>
      </c>
      <c r="L37" s="318">
        <v>0</v>
      </c>
      <c r="M37" s="318">
        <v>0</v>
      </c>
      <c r="N37" s="318">
        <v>0</v>
      </c>
      <c r="O37" s="317">
        <v>8</v>
      </c>
      <c r="P37" s="336">
        <v>11</v>
      </c>
      <c r="Q37" s="319">
        <v>100</v>
      </c>
      <c r="R37" s="317">
        <v>2</v>
      </c>
      <c r="S37" s="317">
        <v>1</v>
      </c>
      <c r="T37" s="320"/>
      <c r="U37" s="320"/>
      <c r="V37" s="320"/>
      <c r="W37" s="320"/>
      <c r="X37" s="320"/>
      <c r="Y37" s="320"/>
      <c r="Z37" s="320"/>
      <c r="AA37" s="320"/>
      <c r="AB37" s="315">
        <v>11</v>
      </c>
      <c r="AC37" s="320"/>
      <c r="AD37" s="320"/>
      <c r="AE37" s="320"/>
      <c r="AF37" s="322"/>
      <c r="AG37" s="320"/>
      <c r="AH37" s="320"/>
      <c r="AI37" s="320"/>
      <c r="AJ37" s="322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3"/>
      <c r="AW37" s="429">
        <v>10</v>
      </c>
      <c r="AX37" s="429">
        <v>10</v>
      </c>
      <c r="AY37" s="429">
        <v>30</v>
      </c>
      <c r="AZ37" s="335"/>
      <c r="BA37" s="434"/>
      <c r="BB37" s="434"/>
    </row>
    <row r="38" spans="1:54">
      <c r="A38" s="293"/>
      <c r="B38" s="294"/>
      <c r="C38" s="295"/>
      <c r="D38" s="296" t="s">
        <v>121</v>
      </c>
      <c r="E38" s="297" t="s">
        <v>176</v>
      </c>
      <c r="F38" s="298" t="s">
        <v>119</v>
      </c>
      <c r="G38" s="299"/>
      <c r="H38" s="299"/>
      <c r="I38" s="300"/>
      <c r="J38" s="301">
        <v>3</v>
      </c>
      <c r="K38" s="299">
        <v>69.45</v>
      </c>
      <c r="L38" s="302">
        <v>0</v>
      </c>
      <c r="M38" s="302">
        <v>0</v>
      </c>
      <c r="N38" s="302">
        <v>0</v>
      </c>
      <c r="O38" s="301">
        <v>0</v>
      </c>
      <c r="P38" s="329">
        <v>0</v>
      </c>
      <c r="Q38" s="303">
        <v>0</v>
      </c>
      <c r="R38" s="301">
        <v>2</v>
      </c>
      <c r="S38" s="301">
        <v>1</v>
      </c>
      <c r="T38" s="304"/>
      <c r="U38" s="304"/>
      <c r="V38" s="304"/>
      <c r="W38" s="304"/>
      <c r="X38" s="304"/>
      <c r="Y38" s="304"/>
      <c r="Z38" s="304"/>
      <c r="AA38" s="304"/>
      <c r="AB38" s="300"/>
      <c r="AC38" s="304"/>
      <c r="AD38" s="304"/>
      <c r="AE38" s="304"/>
      <c r="AF38" s="306"/>
      <c r="AG38" s="304"/>
      <c r="AH38" s="304"/>
      <c r="AI38" s="304"/>
      <c r="AJ38" s="306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7"/>
      <c r="AW38" s="429"/>
      <c r="AX38" s="429"/>
      <c r="AY38" s="429"/>
      <c r="AZ38" s="335"/>
      <c r="BA38" s="434"/>
      <c r="BB38" s="434"/>
    </row>
    <row r="39" spans="1:54">
      <c r="A39" s="293"/>
      <c r="B39" s="294">
        <v>23</v>
      </c>
      <c r="C39" s="295" t="s">
        <v>198</v>
      </c>
      <c r="D39" s="296" t="s">
        <v>42</v>
      </c>
      <c r="E39" s="297" t="s">
        <v>176</v>
      </c>
      <c r="F39" s="298" t="s">
        <v>119</v>
      </c>
      <c r="G39" s="299">
        <v>57.271334939600003</v>
      </c>
      <c r="H39" s="299">
        <v>57.271334939600003</v>
      </c>
      <c r="I39" s="300"/>
      <c r="J39" s="301">
        <v>1</v>
      </c>
      <c r="K39" s="299">
        <v>57.271334939600003</v>
      </c>
      <c r="L39" s="302">
        <v>0</v>
      </c>
      <c r="M39" s="302">
        <v>0</v>
      </c>
      <c r="N39" s="302">
        <v>0</v>
      </c>
      <c r="O39" s="301">
        <v>15</v>
      </c>
      <c r="P39" s="329">
        <v>0</v>
      </c>
      <c r="Q39" s="303">
        <v>0</v>
      </c>
      <c r="R39" s="301">
        <v>0</v>
      </c>
      <c r="S39" s="301">
        <v>1</v>
      </c>
      <c r="T39" s="304"/>
      <c r="U39" s="304"/>
      <c r="V39" s="304"/>
      <c r="W39" s="304"/>
      <c r="X39" s="304"/>
      <c r="Y39" s="304"/>
      <c r="Z39" s="304"/>
      <c r="AA39" s="304"/>
      <c r="AB39" s="300"/>
      <c r="AC39" s="304"/>
      <c r="AD39" s="304"/>
      <c r="AE39" s="304"/>
      <c r="AF39" s="306"/>
      <c r="AG39" s="304"/>
      <c r="AH39" s="304"/>
      <c r="AI39" s="304"/>
      <c r="AJ39" s="306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7"/>
      <c r="AW39" s="429"/>
      <c r="AX39" s="429"/>
      <c r="AY39" s="429"/>
      <c r="AZ39" s="335"/>
      <c r="BA39" s="434"/>
      <c r="BB39" s="434"/>
    </row>
    <row r="40" spans="1:54">
      <c r="A40" s="293"/>
      <c r="B40" s="294">
        <v>24</v>
      </c>
      <c r="C40" s="295" t="s">
        <v>199</v>
      </c>
      <c r="D40" s="296" t="s">
        <v>42</v>
      </c>
      <c r="E40" s="297" t="s">
        <v>176</v>
      </c>
      <c r="F40" s="298" t="s">
        <v>119</v>
      </c>
      <c r="G40" s="299">
        <v>84.393933906900003</v>
      </c>
      <c r="H40" s="299">
        <v>84.393933906900003</v>
      </c>
      <c r="I40" s="300"/>
      <c r="J40" s="301">
        <v>1</v>
      </c>
      <c r="K40" s="299">
        <v>84.393933906900003</v>
      </c>
      <c r="L40" s="302">
        <v>0</v>
      </c>
      <c r="M40" s="302">
        <v>0</v>
      </c>
      <c r="N40" s="302">
        <v>0</v>
      </c>
      <c r="O40" s="301">
        <v>15</v>
      </c>
      <c r="P40" s="329">
        <v>0</v>
      </c>
      <c r="Q40" s="303">
        <v>0</v>
      </c>
      <c r="R40" s="301">
        <v>2</v>
      </c>
      <c r="S40" s="301">
        <v>1</v>
      </c>
      <c r="T40" s="304"/>
      <c r="U40" s="304"/>
      <c r="V40" s="304"/>
      <c r="W40" s="304"/>
      <c r="X40" s="304"/>
      <c r="Y40" s="304"/>
      <c r="Z40" s="304"/>
      <c r="AA40" s="304"/>
      <c r="AB40" s="305"/>
      <c r="AC40" s="304"/>
      <c r="AD40" s="304"/>
      <c r="AE40" s="304"/>
      <c r="AF40" s="300"/>
      <c r="AG40" s="304"/>
      <c r="AH40" s="304"/>
      <c r="AI40" s="304"/>
      <c r="AJ40" s="306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7"/>
      <c r="AW40" s="429"/>
      <c r="AX40" s="429"/>
      <c r="AY40" s="429"/>
      <c r="AZ40" s="335"/>
      <c r="BA40" s="434"/>
      <c r="BB40" s="434"/>
    </row>
    <row r="41" spans="1:54">
      <c r="A41" s="293"/>
      <c r="B41" s="294">
        <v>25</v>
      </c>
      <c r="C41" s="295" t="s">
        <v>200</v>
      </c>
      <c r="D41" s="296" t="s">
        <v>42</v>
      </c>
      <c r="E41" s="297" t="s">
        <v>176</v>
      </c>
      <c r="F41" s="298" t="s">
        <v>119</v>
      </c>
      <c r="G41" s="299">
        <v>194.72796248447094</v>
      </c>
      <c r="H41" s="299">
        <v>109.65021899200001</v>
      </c>
      <c r="I41" s="300">
        <v>85.077743492470915</v>
      </c>
      <c r="J41" s="301">
        <v>1</v>
      </c>
      <c r="K41" s="299">
        <v>109.65021899200001</v>
      </c>
      <c r="L41" s="302">
        <v>0</v>
      </c>
      <c r="M41" s="302">
        <v>0</v>
      </c>
      <c r="N41" s="302">
        <v>0</v>
      </c>
      <c r="O41" s="301">
        <v>14</v>
      </c>
      <c r="P41" s="329">
        <v>0</v>
      </c>
      <c r="Q41" s="303">
        <v>0</v>
      </c>
      <c r="R41" s="301">
        <v>2</v>
      </c>
      <c r="S41" s="301">
        <v>1</v>
      </c>
      <c r="T41" s="304"/>
      <c r="U41" s="304"/>
      <c r="V41" s="304"/>
      <c r="W41" s="304"/>
      <c r="X41" s="304"/>
      <c r="Y41" s="304"/>
      <c r="Z41" s="304"/>
      <c r="AA41" s="304"/>
      <c r="AB41" s="305"/>
      <c r="AC41" s="304"/>
      <c r="AD41" s="304"/>
      <c r="AE41" s="304"/>
      <c r="AF41" s="300"/>
      <c r="AG41" s="304"/>
      <c r="AH41" s="304"/>
      <c r="AI41" s="304"/>
      <c r="AJ41" s="306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7"/>
      <c r="AW41" s="429"/>
      <c r="AX41" s="429"/>
      <c r="AY41" s="429"/>
      <c r="AZ41" s="335"/>
      <c r="BA41" s="434"/>
      <c r="BB41" s="434"/>
    </row>
    <row r="42" spans="1:54">
      <c r="A42" s="293"/>
      <c r="B42" s="294"/>
      <c r="C42" s="295"/>
      <c r="D42" s="296" t="s">
        <v>120</v>
      </c>
      <c r="E42" s="297"/>
      <c r="F42" s="298"/>
      <c r="G42" s="299"/>
      <c r="H42" s="299"/>
      <c r="I42" s="300"/>
      <c r="J42" s="301">
        <v>1</v>
      </c>
      <c r="K42" s="299"/>
      <c r="L42" s="299">
        <v>85.077743492470915</v>
      </c>
      <c r="M42" s="302"/>
      <c r="N42" s="302"/>
      <c r="O42" s="301">
        <v>14</v>
      </c>
      <c r="P42" s="329">
        <v>0</v>
      </c>
      <c r="Q42" s="303">
        <v>0</v>
      </c>
      <c r="R42" s="301">
        <v>2</v>
      </c>
      <c r="S42" s="301">
        <v>1</v>
      </c>
      <c r="T42" s="304"/>
      <c r="U42" s="304"/>
      <c r="V42" s="304"/>
      <c r="W42" s="304"/>
      <c r="X42" s="304"/>
      <c r="Y42" s="304"/>
      <c r="Z42" s="304"/>
      <c r="AA42" s="304"/>
      <c r="AB42" s="305"/>
      <c r="AC42" s="304"/>
      <c r="AD42" s="304"/>
      <c r="AE42" s="304"/>
      <c r="AF42" s="300"/>
      <c r="AG42" s="304"/>
      <c r="AH42" s="304"/>
      <c r="AI42" s="304"/>
      <c r="AJ42" s="306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7"/>
      <c r="AW42" s="429"/>
      <c r="AX42" s="429"/>
      <c r="AY42" s="429"/>
      <c r="AZ42" s="335"/>
      <c r="BA42" s="434"/>
      <c r="BB42" s="434"/>
    </row>
    <row r="43" spans="1:54">
      <c r="A43" s="293"/>
      <c r="B43" s="310">
        <v>26</v>
      </c>
      <c r="C43" s="311" t="s">
        <v>201</v>
      </c>
      <c r="D43" s="312" t="s">
        <v>42</v>
      </c>
      <c r="E43" s="313" t="s">
        <v>176</v>
      </c>
      <c r="F43" s="314" t="s">
        <v>119</v>
      </c>
      <c r="G43" s="315">
        <v>17.163679198600001</v>
      </c>
      <c r="H43" s="315">
        <v>17.163679198600001</v>
      </c>
      <c r="I43" s="316"/>
      <c r="J43" s="317">
        <v>1</v>
      </c>
      <c r="K43" s="318">
        <v>17.16</v>
      </c>
      <c r="L43" s="318">
        <v>0</v>
      </c>
      <c r="M43" s="318">
        <v>0</v>
      </c>
      <c r="N43" s="318">
        <v>0</v>
      </c>
      <c r="O43" s="317">
        <v>13</v>
      </c>
      <c r="P43" s="319">
        <v>17.16</v>
      </c>
      <c r="Q43" s="319">
        <v>100</v>
      </c>
      <c r="R43" s="317">
        <v>2</v>
      </c>
      <c r="S43" s="317">
        <v>1</v>
      </c>
      <c r="T43" s="320"/>
      <c r="U43" s="320"/>
      <c r="V43" s="320"/>
      <c r="W43" s="320"/>
      <c r="X43" s="320"/>
      <c r="Y43" s="320"/>
      <c r="Z43" s="320"/>
      <c r="AA43" s="320"/>
      <c r="AB43" s="318">
        <v>17.16</v>
      </c>
      <c r="AC43" s="320"/>
      <c r="AD43" s="320"/>
      <c r="AE43" s="320"/>
      <c r="AF43" s="322"/>
      <c r="AG43" s="320"/>
      <c r="AH43" s="320"/>
      <c r="AI43" s="320"/>
      <c r="AJ43" s="322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3"/>
      <c r="AW43" s="429">
        <v>10</v>
      </c>
      <c r="AX43" s="429">
        <v>10</v>
      </c>
      <c r="AY43" s="429">
        <v>30</v>
      </c>
      <c r="AZ43" s="335"/>
      <c r="BA43" s="434"/>
      <c r="BB43" s="434"/>
    </row>
    <row r="44" spans="1:54">
      <c r="A44" s="293"/>
      <c r="B44" s="294">
        <v>27</v>
      </c>
      <c r="C44" s="295" t="s">
        <v>202</v>
      </c>
      <c r="D44" s="296" t="s">
        <v>42</v>
      </c>
      <c r="E44" s="297" t="s">
        <v>176</v>
      </c>
      <c r="F44" s="298" t="s">
        <v>119</v>
      </c>
      <c r="G44" s="299">
        <v>33.128284219000001</v>
      </c>
      <c r="H44" s="299">
        <v>33.128284219000001</v>
      </c>
      <c r="I44" s="300"/>
      <c r="J44" s="301">
        <v>1</v>
      </c>
      <c r="K44" s="299">
        <v>33.128284219000001</v>
      </c>
      <c r="L44" s="302">
        <v>0</v>
      </c>
      <c r="M44" s="302">
        <v>0</v>
      </c>
      <c r="N44" s="302">
        <v>0</v>
      </c>
      <c r="O44" s="301">
        <v>15</v>
      </c>
      <c r="P44" s="329">
        <v>0</v>
      </c>
      <c r="Q44" s="303">
        <v>0</v>
      </c>
      <c r="R44" s="301">
        <v>2</v>
      </c>
      <c r="S44" s="301">
        <v>1</v>
      </c>
      <c r="T44" s="304"/>
      <c r="U44" s="304"/>
      <c r="V44" s="304"/>
      <c r="W44" s="304"/>
      <c r="X44" s="304"/>
      <c r="Y44" s="304"/>
      <c r="Z44" s="304"/>
      <c r="AA44" s="304"/>
      <c r="AB44" s="306"/>
      <c r="AC44" s="304"/>
      <c r="AD44" s="304"/>
      <c r="AE44" s="304"/>
      <c r="AF44" s="305"/>
      <c r="AG44" s="304"/>
      <c r="AH44" s="304"/>
      <c r="AI44" s="304"/>
      <c r="AJ44" s="306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7"/>
      <c r="AW44" s="429"/>
      <c r="AX44" s="429"/>
      <c r="AY44" s="429"/>
      <c r="AZ44" s="335"/>
      <c r="BA44" s="434"/>
      <c r="BB44" s="434"/>
    </row>
    <row r="45" spans="1:54">
      <c r="A45" s="433"/>
      <c r="B45" s="294">
        <v>28</v>
      </c>
      <c r="C45" s="295" t="s">
        <v>203</v>
      </c>
      <c r="D45" s="296" t="s">
        <v>42</v>
      </c>
      <c r="E45" s="297" t="s">
        <v>176</v>
      </c>
      <c r="F45" s="298" t="s">
        <v>119</v>
      </c>
      <c r="G45" s="299">
        <v>581.04097466646363</v>
      </c>
      <c r="H45" s="299">
        <v>123.388239705</v>
      </c>
      <c r="I45" s="300">
        <v>457.65273496146364</v>
      </c>
      <c r="J45" s="301">
        <v>1</v>
      </c>
      <c r="K45" s="299"/>
      <c r="L45" s="299">
        <v>581</v>
      </c>
      <c r="M45" s="302">
        <v>0</v>
      </c>
      <c r="N45" s="302">
        <v>0</v>
      </c>
      <c r="O45" s="301">
        <v>15</v>
      </c>
      <c r="P45" s="329">
        <v>0</v>
      </c>
      <c r="Q45" s="303">
        <v>0</v>
      </c>
      <c r="R45" s="301">
        <v>2</v>
      </c>
      <c r="S45" s="301">
        <v>1</v>
      </c>
      <c r="T45" s="304"/>
      <c r="U45" s="304"/>
      <c r="V45" s="304"/>
      <c r="W45" s="304"/>
      <c r="X45" s="304"/>
      <c r="Y45" s="304"/>
      <c r="Z45" s="304"/>
      <c r="AA45" s="304"/>
      <c r="AB45" s="306"/>
      <c r="AC45" s="304"/>
      <c r="AD45" s="304"/>
      <c r="AE45" s="304"/>
      <c r="AF45" s="306"/>
      <c r="AG45" s="304"/>
      <c r="AH45" s="304"/>
      <c r="AI45" s="304"/>
      <c r="AJ45" s="306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7"/>
      <c r="AW45" s="429"/>
      <c r="AX45" s="429"/>
      <c r="AY45" s="429"/>
      <c r="AZ45" s="335"/>
      <c r="BA45" s="434"/>
      <c r="BB45" s="434"/>
    </row>
    <row r="46" spans="1:54">
      <c r="A46" s="433"/>
      <c r="B46" s="294"/>
      <c r="C46" s="295"/>
      <c r="D46" s="296" t="s">
        <v>121</v>
      </c>
      <c r="E46" s="297" t="s">
        <v>176</v>
      </c>
      <c r="F46" s="298" t="s">
        <v>119</v>
      </c>
      <c r="G46" s="299"/>
      <c r="H46" s="299"/>
      <c r="I46" s="300"/>
      <c r="J46" s="301">
        <v>2</v>
      </c>
      <c r="K46" s="299">
        <v>5</v>
      </c>
      <c r="L46" s="299">
        <v>0</v>
      </c>
      <c r="M46" s="302">
        <v>0</v>
      </c>
      <c r="N46" s="302">
        <v>0</v>
      </c>
      <c r="O46" s="301">
        <v>0</v>
      </c>
      <c r="P46" s="329">
        <v>0</v>
      </c>
      <c r="Q46" s="303">
        <v>0</v>
      </c>
      <c r="R46" s="301">
        <v>2</v>
      </c>
      <c r="S46" s="301">
        <v>1</v>
      </c>
      <c r="T46" s="304"/>
      <c r="U46" s="304"/>
      <c r="V46" s="304"/>
      <c r="W46" s="304"/>
      <c r="X46" s="304"/>
      <c r="Y46" s="304"/>
      <c r="Z46" s="304"/>
      <c r="AA46" s="304"/>
      <c r="AB46" s="306"/>
      <c r="AC46" s="304"/>
      <c r="AD46" s="304"/>
      <c r="AE46" s="304"/>
      <c r="AF46" s="306"/>
      <c r="AG46" s="304"/>
      <c r="AH46" s="304"/>
      <c r="AI46" s="304"/>
      <c r="AJ46" s="306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7"/>
      <c r="AW46" s="429"/>
      <c r="AX46" s="429"/>
      <c r="AY46" s="429"/>
      <c r="AZ46" s="335"/>
      <c r="BA46" s="434"/>
      <c r="BB46" s="434"/>
    </row>
    <row r="47" spans="1:54">
      <c r="A47" s="433"/>
      <c r="B47" s="294">
        <v>29</v>
      </c>
      <c r="C47" s="295" t="s">
        <v>204</v>
      </c>
      <c r="D47" s="296" t="s">
        <v>42</v>
      </c>
      <c r="E47" s="297" t="s">
        <v>176</v>
      </c>
      <c r="F47" s="298" t="s">
        <v>119</v>
      </c>
      <c r="G47" s="299">
        <v>30.974338232725373</v>
      </c>
      <c r="H47" s="299">
        <v>5.71342497912</v>
      </c>
      <c r="I47" s="300">
        <v>25.260913253605374</v>
      </c>
      <c r="J47" s="301">
        <v>2</v>
      </c>
      <c r="K47" s="302">
        <v>0</v>
      </c>
      <c r="L47" s="302">
        <v>30.97</v>
      </c>
      <c r="M47" s="302">
        <v>0</v>
      </c>
      <c r="N47" s="302">
        <v>0</v>
      </c>
      <c r="O47" s="301">
        <v>0</v>
      </c>
      <c r="P47" s="303">
        <v>0</v>
      </c>
      <c r="Q47" s="303">
        <v>0</v>
      </c>
      <c r="R47" s="301">
        <v>2</v>
      </c>
      <c r="S47" s="301">
        <v>1</v>
      </c>
      <c r="T47" s="304"/>
      <c r="U47" s="304"/>
      <c r="V47" s="304"/>
      <c r="W47" s="304"/>
      <c r="X47" s="304"/>
      <c r="Y47" s="304"/>
      <c r="Z47" s="304"/>
      <c r="AA47" s="304"/>
      <c r="AB47" s="306"/>
      <c r="AC47" s="304"/>
      <c r="AD47" s="304"/>
      <c r="AE47" s="304"/>
      <c r="AF47" s="306"/>
      <c r="AG47" s="304"/>
      <c r="AH47" s="304"/>
      <c r="AI47" s="304"/>
      <c r="AJ47" s="306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7"/>
      <c r="AW47" s="429"/>
      <c r="AX47" s="429"/>
      <c r="AY47" s="429"/>
      <c r="AZ47" s="335"/>
    </row>
    <row r="48" spans="1:54">
      <c r="A48" s="433"/>
      <c r="B48" s="294">
        <v>30</v>
      </c>
      <c r="C48" s="295" t="s">
        <v>205</v>
      </c>
      <c r="D48" s="296" t="s">
        <v>120</v>
      </c>
      <c r="E48" s="297" t="s">
        <v>176</v>
      </c>
      <c r="F48" s="298" t="s">
        <v>119</v>
      </c>
      <c r="G48" s="299">
        <v>284.71048711899999</v>
      </c>
      <c r="H48" s="299">
        <v>284.71048711899999</v>
      </c>
      <c r="I48" s="300"/>
      <c r="J48" s="301">
        <v>1</v>
      </c>
      <c r="K48" s="302">
        <v>224.71</v>
      </c>
      <c r="L48" s="302">
        <v>0</v>
      </c>
      <c r="M48" s="302">
        <v>0</v>
      </c>
      <c r="N48" s="302">
        <v>0</v>
      </c>
      <c r="O48" s="301">
        <v>20</v>
      </c>
      <c r="P48" s="303">
        <v>0</v>
      </c>
      <c r="Q48" s="303">
        <v>0</v>
      </c>
      <c r="R48" s="301">
        <v>2</v>
      </c>
      <c r="S48" s="301">
        <v>1</v>
      </c>
      <c r="T48" s="304"/>
      <c r="U48" s="304"/>
      <c r="V48" s="304"/>
      <c r="W48" s="304"/>
      <c r="X48" s="304"/>
      <c r="Y48" s="304"/>
      <c r="Z48" s="304"/>
      <c r="AA48" s="304"/>
      <c r="AB48" s="306"/>
      <c r="AC48" s="304"/>
      <c r="AD48" s="304"/>
      <c r="AE48" s="304"/>
      <c r="AF48" s="305"/>
      <c r="AG48" s="304"/>
      <c r="AH48" s="304"/>
      <c r="AI48" s="304"/>
      <c r="AJ48" s="306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7"/>
      <c r="AW48" s="429"/>
      <c r="AX48" s="429"/>
      <c r="AY48" s="429"/>
      <c r="AZ48" s="335"/>
    </row>
    <row r="49" spans="1:52">
      <c r="A49" s="293"/>
      <c r="B49" s="310"/>
      <c r="C49" s="311"/>
      <c r="D49" s="312" t="s">
        <v>121</v>
      </c>
      <c r="E49" s="313" t="s">
        <v>176</v>
      </c>
      <c r="F49" s="314" t="s">
        <v>119</v>
      </c>
      <c r="G49" s="315"/>
      <c r="H49" s="315"/>
      <c r="I49" s="316"/>
      <c r="J49" s="317">
        <v>1</v>
      </c>
      <c r="K49" s="318">
        <v>60</v>
      </c>
      <c r="L49" s="318">
        <v>0</v>
      </c>
      <c r="M49" s="318">
        <v>0</v>
      </c>
      <c r="N49" s="318">
        <v>0</v>
      </c>
      <c r="O49" s="317">
        <v>13</v>
      </c>
      <c r="P49" s="319">
        <v>60</v>
      </c>
      <c r="Q49" s="319">
        <v>100</v>
      </c>
      <c r="R49" s="317">
        <v>2</v>
      </c>
      <c r="S49" s="317">
        <v>1</v>
      </c>
      <c r="T49" s="320"/>
      <c r="U49" s="320"/>
      <c r="V49" s="320"/>
      <c r="W49" s="320"/>
      <c r="X49" s="320"/>
      <c r="Y49" s="320"/>
      <c r="Z49" s="320"/>
      <c r="AA49" s="320"/>
      <c r="AB49" s="322"/>
      <c r="AC49" s="318">
        <v>60</v>
      </c>
      <c r="AD49" s="320"/>
      <c r="AE49" s="320"/>
      <c r="AF49" s="321"/>
      <c r="AG49" s="320"/>
      <c r="AH49" s="320"/>
      <c r="AI49" s="320"/>
      <c r="AJ49" s="322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/>
      <c r="AV49" s="323"/>
      <c r="AW49" s="429">
        <v>10</v>
      </c>
      <c r="AX49" s="429">
        <v>10</v>
      </c>
      <c r="AY49" s="429">
        <v>30</v>
      </c>
      <c r="AZ49" s="335"/>
    </row>
    <row r="50" spans="1:52">
      <c r="A50" s="293"/>
      <c r="B50" s="310">
        <v>31</v>
      </c>
      <c r="C50" s="311" t="s">
        <v>206</v>
      </c>
      <c r="D50" s="312" t="s">
        <v>42</v>
      </c>
      <c r="E50" s="313" t="s">
        <v>176</v>
      </c>
      <c r="F50" s="314" t="s">
        <v>119</v>
      </c>
      <c r="G50" s="315">
        <v>9.5476401598099994</v>
      </c>
      <c r="H50" s="315">
        <v>9.5476401598099994</v>
      </c>
      <c r="I50" s="316"/>
      <c r="J50" s="317">
        <v>1</v>
      </c>
      <c r="K50" s="318">
        <v>9.5500000000000007</v>
      </c>
      <c r="L50" s="318">
        <v>0</v>
      </c>
      <c r="M50" s="318">
        <v>0</v>
      </c>
      <c r="N50" s="318">
        <v>0</v>
      </c>
      <c r="O50" s="317">
        <v>13</v>
      </c>
      <c r="P50" s="319">
        <v>9.5500000000000007</v>
      </c>
      <c r="Q50" s="319">
        <v>100</v>
      </c>
      <c r="R50" s="317">
        <v>2</v>
      </c>
      <c r="S50" s="317">
        <v>1</v>
      </c>
      <c r="T50" s="337"/>
      <c r="U50" s="337"/>
      <c r="V50" s="337"/>
      <c r="W50" s="337"/>
      <c r="X50" s="337"/>
      <c r="Y50" s="337"/>
      <c r="Z50" s="337"/>
      <c r="AA50" s="337"/>
      <c r="AB50" s="338"/>
      <c r="AC50" s="318">
        <v>9.5500000000000007</v>
      </c>
      <c r="AD50" s="337"/>
      <c r="AE50" s="337"/>
      <c r="AF50" s="338"/>
      <c r="AG50" s="337"/>
      <c r="AH50" s="337"/>
      <c r="AI50" s="337"/>
      <c r="AJ50" s="338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23"/>
      <c r="AW50" s="429">
        <v>10</v>
      </c>
      <c r="AX50" s="429">
        <v>10</v>
      </c>
      <c r="AY50" s="429">
        <v>30</v>
      </c>
      <c r="AZ50" s="335"/>
    </row>
    <row r="51" spans="1:52">
      <c r="A51" s="293"/>
      <c r="B51" s="294">
        <v>32</v>
      </c>
      <c r="C51" s="295" t="s">
        <v>207</v>
      </c>
      <c r="D51" s="296" t="s">
        <v>42</v>
      </c>
      <c r="E51" s="297" t="s">
        <v>176</v>
      </c>
      <c r="F51" s="298" t="s">
        <v>119</v>
      </c>
      <c r="G51" s="299">
        <v>9.8967000188924992</v>
      </c>
      <c r="H51" s="299">
        <v>3.1268372532200002</v>
      </c>
      <c r="I51" s="300">
        <v>6.7698627656724994</v>
      </c>
      <c r="J51" s="301">
        <v>1</v>
      </c>
      <c r="K51" s="302">
        <v>3.13</v>
      </c>
      <c r="L51" s="302">
        <v>6.77</v>
      </c>
      <c r="M51" s="302">
        <v>0</v>
      </c>
      <c r="N51" s="302">
        <v>0</v>
      </c>
      <c r="O51" s="301">
        <v>15</v>
      </c>
      <c r="P51" s="303">
        <v>0</v>
      </c>
      <c r="Q51" s="303">
        <v>0</v>
      </c>
      <c r="R51" s="301">
        <v>2</v>
      </c>
      <c r="S51" s="301">
        <v>1</v>
      </c>
      <c r="T51" s="304"/>
      <c r="U51" s="304"/>
      <c r="V51" s="304"/>
      <c r="W51" s="304"/>
      <c r="X51" s="304"/>
      <c r="Y51" s="304"/>
      <c r="Z51" s="304"/>
      <c r="AA51" s="304"/>
      <c r="AB51" s="306"/>
      <c r="AC51" s="304"/>
      <c r="AD51" s="304"/>
      <c r="AE51" s="304"/>
      <c r="AF51" s="306"/>
      <c r="AG51" s="304"/>
      <c r="AH51" s="304"/>
      <c r="AI51" s="304"/>
      <c r="AJ51" s="306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7"/>
      <c r="AW51" s="429"/>
      <c r="AX51" s="429"/>
      <c r="AY51" s="429"/>
      <c r="AZ51" s="335"/>
    </row>
    <row r="52" spans="1:52">
      <c r="A52" s="293"/>
      <c r="B52" s="310">
        <v>33</v>
      </c>
      <c r="C52" s="311" t="s">
        <v>208</v>
      </c>
      <c r="D52" s="312" t="s">
        <v>42</v>
      </c>
      <c r="E52" s="313" t="s">
        <v>176</v>
      </c>
      <c r="F52" s="314" t="s">
        <v>119</v>
      </c>
      <c r="G52" s="340">
        <v>5</v>
      </c>
      <c r="H52" s="341">
        <v>0</v>
      </c>
      <c r="I52" s="342">
        <v>5</v>
      </c>
      <c r="J52" s="317">
        <v>1</v>
      </c>
      <c r="K52" s="318">
        <v>5</v>
      </c>
      <c r="L52" s="318">
        <v>0</v>
      </c>
      <c r="M52" s="318">
        <v>0</v>
      </c>
      <c r="N52" s="318">
        <v>0</v>
      </c>
      <c r="O52" s="317">
        <v>13</v>
      </c>
      <c r="P52" s="319">
        <v>5</v>
      </c>
      <c r="Q52" s="319">
        <v>100</v>
      </c>
      <c r="R52" s="317">
        <v>2</v>
      </c>
      <c r="S52" s="317">
        <v>1</v>
      </c>
      <c r="T52" s="320"/>
      <c r="U52" s="320"/>
      <c r="V52" s="320"/>
      <c r="W52" s="320"/>
      <c r="X52" s="320"/>
      <c r="Y52" s="320"/>
      <c r="Z52" s="320"/>
      <c r="AA52" s="320"/>
      <c r="AB52" s="322"/>
      <c r="AC52" s="320"/>
      <c r="AD52" s="318">
        <v>5</v>
      </c>
      <c r="AE52" s="320"/>
      <c r="AF52" s="322"/>
      <c r="AG52" s="320"/>
      <c r="AH52" s="320"/>
      <c r="AI52" s="320"/>
      <c r="AJ52" s="322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3"/>
      <c r="AW52" s="429">
        <v>10</v>
      </c>
      <c r="AX52" s="429">
        <v>10</v>
      </c>
      <c r="AY52" s="429">
        <v>30</v>
      </c>
      <c r="AZ52" s="335"/>
    </row>
    <row r="53" spans="1:52">
      <c r="A53" s="293"/>
      <c r="B53" s="294">
        <v>34</v>
      </c>
      <c r="C53" s="295" t="s">
        <v>209</v>
      </c>
      <c r="D53" s="296" t="s">
        <v>42</v>
      </c>
      <c r="E53" s="297" t="s">
        <v>176</v>
      </c>
      <c r="F53" s="298" t="s">
        <v>119</v>
      </c>
      <c r="G53" s="299">
        <v>12.313506845799999</v>
      </c>
      <c r="H53" s="299">
        <v>12.313506845799999</v>
      </c>
      <c r="I53" s="300"/>
      <c r="J53" s="301">
        <v>1</v>
      </c>
      <c r="K53" s="302">
        <v>12.31</v>
      </c>
      <c r="L53" s="302">
        <v>0</v>
      </c>
      <c r="M53" s="302">
        <v>0</v>
      </c>
      <c r="N53" s="302">
        <v>0</v>
      </c>
      <c r="O53" s="301">
        <v>14</v>
      </c>
      <c r="P53" s="303">
        <v>0</v>
      </c>
      <c r="Q53" s="303">
        <v>0</v>
      </c>
      <c r="R53" s="301">
        <v>2</v>
      </c>
      <c r="S53" s="301">
        <v>1</v>
      </c>
      <c r="T53" s="333"/>
      <c r="U53" s="333"/>
      <c r="V53" s="333"/>
      <c r="W53" s="333"/>
      <c r="X53" s="333"/>
      <c r="Y53" s="333"/>
      <c r="Z53" s="333"/>
      <c r="AA53" s="333"/>
      <c r="AB53" s="334"/>
      <c r="AC53" s="333"/>
      <c r="AD53" s="333"/>
      <c r="AE53" s="333"/>
      <c r="AF53" s="305"/>
      <c r="AG53" s="333"/>
      <c r="AH53" s="333"/>
      <c r="AI53" s="333"/>
      <c r="AJ53" s="305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5"/>
      <c r="AW53" s="429"/>
      <c r="AX53" s="429"/>
      <c r="AY53" s="429"/>
      <c r="AZ53" s="335"/>
    </row>
    <row r="54" spans="1:52">
      <c r="A54" s="432"/>
      <c r="B54" s="294">
        <v>35</v>
      </c>
      <c r="C54" s="295" t="s">
        <v>210</v>
      </c>
      <c r="D54" s="296" t="s">
        <v>42</v>
      </c>
      <c r="E54" s="297" t="s">
        <v>176</v>
      </c>
      <c r="F54" s="298" t="s">
        <v>119</v>
      </c>
      <c r="G54" s="299">
        <v>25.9936443878</v>
      </c>
      <c r="H54" s="299">
        <v>1.73438053629</v>
      </c>
      <c r="I54" s="300">
        <v>24.259263851509999</v>
      </c>
      <c r="J54" s="301">
        <v>1</v>
      </c>
      <c r="K54" s="302">
        <v>1.73</v>
      </c>
      <c r="L54" s="302">
        <v>24.26</v>
      </c>
      <c r="M54" s="302">
        <v>0</v>
      </c>
      <c r="N54" s="302">
        <v>0</v>
      </c>
      <c r="O54" s="301">
        <v>15</v>
      </c>
      <c r="P54" s="303">
        <v>0</v>
      </c>
      <c r="Q54" s="303">
        <v>0</v>
      </c>
      <c r="R54" s="301">
        <v>2</v>
      </c>
      <c r="S54" s="301">
        <v>1</v>
      </c>
      <c r="T54" s="304"/>
      <c r="U54" s="304"/>
      <c r="V54" s="304"/>
      <c r="W54" s="304"/>
      <c r="X54" s="304"/>
      <c r="Y54" s="304"/>
      <c r="Z54" s="304"/>
      <c r="AA54" s="304"/>
      <c r="AB54" s="306"/>
      <c r="AC54" s="304"/>
      <c r="AD54" s="304"/>
      <c r="AE54" s="304"/>
      <c r="AF54" s="306"/>
      <c r="AG54" s="304"/>
      <c r="AH54" s="304"/>
      <c r="AI54" s="304"/>
      <c r="AJ54" s="306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7"/>
      <c r="AW54" s="429"/>
      <c r="AX54" s="429"/>
      <c r="AY54" s="429"/>
      <c r="AZ54" s="335"/>
    </row>
    <row r="55" spans="1:52">
      <c r="A55" s="293"/>
      <c r="B55" s="294">
        <v>36</v>
      </c>
      <c r="C55" s="295" t="s">
        <v>211</v>
      </c>
      <c r="D55" s="296" t="s">
        <v>42</v>
      </c>
      <c r="E55" s="297" t="s">
        <v>176</v>
      </c>
      <c r="F55" s="298" t="s">
        <v>119</v>
      </c>
      <c r="G55" s="299">
        <v>7.9285847030299994</v>
      </c>
      <c r="H55" s="299">
        <v>2.7011530665799999</v>
      </c>
      <c r="I55" s="300">
        <v>5.2274316364499995</v>
      </c>
      <c r="J55" s="301">
        <v>1</v>
      </c>
      <c r="K55" s="302">
        <v>2.7</v>
      </c>
      <c r="L55" s="302">
        <v>5.23</v>
      </c>
      <c r="M55" s="302">
        <v>0</v>
      </c>
      <c r="N55" s="302">
        <v>0</v>
      </c>
      <c r="O55" s="301">
        <v>15</v>
      </c>
      <c r="P55" s="303">
        <v>0</v>
      </c>
      <c r="Q55" s="303">
        <v>0</v>
      </c>
      <c r="R55" s="301">
        <v>2</v>
      </c>
      <c r="S55" s="301">
        <v>1</v>
      </c>
      <c r="T55" s="304"/>
      <c r="U55" s="304"/>
      <c r="V55" s="304"/>
      <c r="W55" s="304"/>
      <c r="X55" s="304"/>
      <c r="Y55" s="304"/>
      <c r="Z55" s="304"/>
      <c r="AA55" s="304"/>
      <c r="AB55" s="306"/>
      <c r="AC55" s="304"/>
      <c r="AD55" s="304"/>
      <c r="AE55" s="304"/>
      <c r="AF55" s="306"/>
      <c r="AG55" s="304"/>
      <c r="AH55" s="304"/>
      <c r="AI55" s="304"/>
      <c r="AJ55" s="306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7"/>
      <c r="AW55" s="429"/>
      <c r="AX55" s="429"/>
      <c r="AY55" s="429"/>
      <c r="AZ55" s="335"/>
    </row>
    <row r="56" spans="1:52">
      <c r="A56" s="293"/>
      <c r="B56" s="294">
        <v>37</v>
      </c>
      <c r="C56" s="295" t="s">
        <v>212</v>
      </c>
      <c r="D56" s="296" t="s">
        <v>42</v>
      </c>
      <c r="E56" s="297" t="s">
        <v>176</v>
      </c>
      <c r="F56" s="298" t="s">
        <v>119</v>
      </c>
      <c r="G56" s="299">
        <v>51.3156119633</v>
      </c>
      <c r="H56" s="299">
        <v>51.3156119633</v>
      </c>
      <c r="I56" s="300"/>
      <c r="J56" s="301">
        <v>1</v>
      </c>
      <c r="K56" s="302">
        <v>51.32</v>
      </c>
      <c r="L56" s="302">
        <v>0</v>
      </c>
      <c r="M56" s="302">
        <v>0</v>
      </c>
      <c r="N56" s="302">
        <v>0</v>
      </c>
      <c r="O56" s="301">
        <v>20</v>
      </c>
      <c r="P56" s="303">
        <v>0</v>
      </c>
      <c r="Q56" s="303">
        <v>0</v>
      </c>
      <c r="R56" s="301">
        <v>2</v>
      </c>
      <c r="S56" s="301">
        <v>1</v>
      </c>
      <c r="T56" s="304"/>
      <c r="U56" s="304"/>
      <c r="V56" s="304"/>
      <c r="W56" s="304"/>
      <c r="X56" s="304"/>
      <c r="Y56" s="304"/>
      <c r="Z56" s="304"/>
      <c r="AA56" s="304"/>
      <c r="AB56" s="306"/>
      <c r="AC56" s="304"/>
      <c r="AD56" s="304"/>
      <c r="AE56" s="304"/>
      <c r="AF56" s="306"/>
      <c r="AG56" s="304"/>
      <c r="AH56" s="304"/>
      <c r="AI56" s="304"/>
      <c r="AJ56" s="306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7"/>
      <c r="AW56" s="429"/>
      <c r="AX56" s="429"/>
      <c r="AY56" s="429"/>
      <c r="AZ56" s="335"/>
    </row>
    <row r="57" spans="1:52">
      <c r="A57" s="293"/>
      <c r="B57" s="294">
        <v>38</v>
      </c>
      <c r="C57" s="295" t="s">
        <v>213</v>
      </c>
      <c r="D57" s="296" t="s">
        <v>42</v>
      </c>
      <c r="E57" s="297" t="s">
        <v>176</v>
      </c>
      <c r="F57" s="298" t="s">
        <v>119</v>
      </c>
      <c r="G57" s="299">
        <v>60.2242496386</v>
      </c>
      <c r="H57" s="299">
        <v>60.2242496386</v>
      </c>
      <c r="I57" s="300"/>
      <c r="J57" s="301">
        <v>1</v>
      </c>
      <c r="K57" s="302">
        <v>60.22</v>
      </c>
      <c r="L57" s="302">
        <v>0</v>
      </c>
      <c r="M57" s="302">
        <v>0</v>
      </c>
      <c r="N57" s="302">
        <v>0</v>
      </c>
      <c r="O57" s="301">
        <v>14</v>
      </c>
      <c r="P57" s="303">
        <v>0</v>
      </c>
      <c r="Q57" s="303">
        <v>0</v>
      </c>
      <c r="R57" s="301">
        <v>2</v>
      </c>
      <c r="S57" s="301">
        <v>1</v>
      </c>
      <c r="T57" s="304"/>
      <c r="U57" s="304"/>
      <c r="V57" s="304"/>
      <c r="W57" s="304"/>
      <c r="X57" s="304"/>
      <c r="Y57" s="304"/>
      <c r="Z57" s="304"/>
      <c r="AA57" s="304"/>
      <c r="AB57" s="306"/>
      <c r="AC57" s="304"/>
      <c r="AD57" s="304"/>
      <c r="AE57" s="304"/>
      <c r="AF57" s="306"/>
      <c r="AG57" s="304"/>
      <c r="AH57" s="304"/>
      <c r="AI57" s="304"/>
      <c r="AJ57" s="306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7"/>
      <c r="AW57" s="429"/>
      <c r="AX57" s="429"/>
      <c r="AY57" s="429"/>
      <c r="AZ57" s="335"/>
    </row>
    <row r="58" spans="1:52">
      <c r="A58" s="293"/>
      <c r="B58" s="294">
        <v>39</v>
      </c>
      <c r="C58" s="295" t="s">
        <v>214</v>
      </c>
      <c r="D58" s="296" t="s">
        <v>42</v>
      </c>
      <c r="E58" s="297" t="s">
        <v>176</v>
      </c>
      <c r="F58" s="298" t="s">
        <v>119</v>
      </c>
      <c r="G58" s="299">
        <v>5.9720765722399998</v>
      </c>
      <c r="H58" s="299">
        <v>5.9720765722399998</v>
      </c>
      <c r="I58" s="300"/>
      <c r="J58" s="301">
        <v>1</v>
      </c>
      <c r="K58" s="302">
        <v>5.97</v>
      </c>
      <c r="L58" s="302">
        <v>0</v>
      </c>
      <c r="M58" s="302">
        <v>0</v>
      </c>
      <c r="N58" s="302">
        <v>0</v>
      </c>
      <c r="O58" s="301">
        <v>15</v>
      </c>
      <c r="P58" s="303">
        <v>0</v>
      </c>
      <c r="Q58" s="303">
        <v>0</v>
      </c>
      <c r="R58" s="301">
        <v>2</v>
      </c>
      <c r="S58" s="301">
        <v>1</v>
      </c>
      <c r="T58" s="304"/>
      <c r="U58" s="304"/>
      <c r="V58" s="304"/>
      <c r="W58" s="304"/>
      <c r="X58" s="304"/>
      <c r="Y58" s="304"/>
      <c r="Z58" s="304"/>
      <c r="AA58" s="304"/>
      <c r="AB58" s="306"/>
      <c r="AC58" s="304"/>
      <c r="AD58" s="304"/>
      <c r="AE58" s="304"/>
      <c r="AF58" s="306"/>
      <c r="AG58" s="304"/>
      <c r="AH58" s="304"/>
      <c r="AI58" s="304"/>
      <c r="AJ58" s="306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7"/>
      <c r="AW58" s="429"/>
      <c r="AX58" s="429"/>
      <c r="AY58" s="429"/>
      <c r="AZ58" s="335"/>
    </row>
    <row r="59" spans="1:52">
      <c r="A59" s="293"/>
      <c r="B59" s="310">
        <v>40</v>
      </c>
      <c r="C59" s="311" t="s">
        <v>215</v>
      </c>
      <c r="D59" s="312" t="s">
        <v>120</v>
      </c>
      <c r="E59" s="313" t="s">
        <v>176</v>
      </c>
      <c r="F59" s="314" t="s">
        <v>119</v>
      </c>
      <c r="G59" s="315">
        <v>125.753403796</v>
      </c>
      <c r="H59" s="315">
        <v>125.753403796</v>
      </c>
      <c r="I59" s="316"/>
      <c r="J59" s="317">
        <v>1</v>
      </c>
      <c r="K59" s="318">
        <v>30</v>
      </c>
      <c r="L59" s="318">
        <v>0</v>
      </c>
      <c r="M59" s="318">
        <v>0</v>
      </c>
      <c r="N59" s="318">
        <v>0</v>
      </c>
      <c r="O59" s="317">
        <v>13</v>
      </c>
      <c r="P59" s="319">
        <v>30</v>
      </c>
      <c r="Q59" s="319">
        <v>100</v>
      </c>
      <c r="R59" s="317">
        <v>2</v>
      </c>
      <c r="S59" s="317">
        <v>1</v>
      </c>
      <c r="T59" s="320"/>
      <c r="U59" s="320"/>
      <c r="V59" s="320"/>
      <c r="W59" s="320"/>
      <c r="X59" s="320"/>
      <c r="Y59" s="320"/>
      <c r="Z59" s="320"/>
      <c r="AA59" s="320"/>
      <c r="AB59" s="322"/>
      <c r="AC59" s="320"/>
      <c r="AD59" s="318">
        <v>30</v>
      </c>
      <c r="AE59" s="320"/>
      <c r="AF59" s="322"/>
      <c r="AG59" s="320"/>
      <c r="AH59" s="320"/>
      <c r="AI59" s="320"/>
      <c r="AJ59" s="322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3"/>
      <c r="AW59" s="429">
        <v>10</v>
      </c>
      <c r="AX59" s="429">
        <v>10</v>
      </c>
      <c r="AY59" s="429">
        <v>30</v>
      </c>
      <c r="AZ59" s="335"/>
    </row>
    <row r="60" spans="1:52">
      <c r="A60" s="293"/>
      <c r="B60" s="294"/>
      <c r="C60" s="295"/>
      <c r="D60" s="296" t="s">
        <v>121</v>
      </c>
      <c r="E60" s="297" t="s">
        <v>176</v>
      </c>
      <c r="F60" s="298" t="s">
        <v>119</v>
      </c>
      <c r="G60" s="299"/>
      <c r="H60" s="299"/>
      <c r="I60" s="300"/>
      <c r="J60" s="301">
        <v>2</v>
      </c>
      <c r="K60" s="302">
        <v>95.75</v>
      </c>
      <c r="L60" s="302">
        <v>0</v>
      </c>
      <c r="M60" s="302">
        <v>0</v>
      </c>
      <c r="N60" s="302">
        <v>0</v>
      </c>
      <c r="O60" s="301">
        <v>0</v>
      </c>
      <c r="P60" s="303">
        <v>0</v>
      </c>
      <c r="Q60" s="303">
        <v>0</v>
      </c>
      <c r="R60" s="301">
        <v>2</v>
      </c>
      <c r="S60" s="301">
        <v>1</v>
      </c>
      <c r="T60" s="304"/>
      <c r="U60" s="304"/>
      <c r="V60" s="304"/>
      <c r="W60" s="304"/>
      <c r="X60" s="304"/>
      <c r="Y60" s="304"/>
      <c r="Z60" s="304"/>
      <c r="AA60" s="304"/>
      <c r="AB60" s="306"/>
      <c r="AC60" s="304"/>
      <c r="AD60" s="304"/>
      <c r="AE60" s="304"/>
      <c r="AF60" s="306"/>
      <c r="AG60" s="304"/>
      <c r="AH60" s="304"/>
      <c r="AI60" s="304"/>
      <c r="AJ60" s="306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7"/>
      <c r="AW60" s="429"/>
      <c r="AX60" s="429"/>
      <c r="AY60" s="429"/>
      <c r="AZ60" s="335"/>
    </row>
    <row r="61" spans="1:52">
      <c r="A61" s="293"/>
      <c r="B61" s="294">
        <v>41</v>
      </c>
      <c r="C61" s="295" t="s">
        <v>216</v>
      </c>
      <c r="D61" s="296" t="s">
        <v>42</v>
      </c>
      <c r="E61" s="297" t="s">
        <v>176</v>
      </c>
      <c r="F61" s="298" t="s">
        <v>119</v>
      </c>
      <c r="G61" s="299">
        <v>30.411650275300001</v>
      </c>
      <c r="H61" s="299">
        <v>30.411650275300001</v>
      </c>
      <c r="I61" s="300"/>
      <c r="J61" s="301">
        <v>2</v>
      </c>
      <c r="K61" s="302">
        <v>30.41</v>
      </c>
      <c r="L61" s="302">
        <v>0</v>
      </c>
      <c r="M61" s="302">
        <v>0</v>
      </c>
      <c r="N61" s="302">
        <v>0</v>
      </c>
      <c r="O61" s="301">
        <v>0</v>
      </c>
      <c r="P61" s="303">
        <v>0</v>
      </c>
      <c r="Q61" s="303">
        <v>0</v>
      </c>
      <c r="R61" s="301">
        <v>2</v>
      </c>
      <c r="S61" s="301">
        <v>1</v>
      </c>
      <c r="T61" s="304"/>
      <c r="U61" s="304"/>
      <c r="V61" s="304"/>
      <c r="W61" s="304"/>
      <c r="X61" s="304"/>
      <c r="Y61" s="304"/>
      <c r="Z61" s="304"/>
      <c r="AA61" s="304"/>
      <c r="AB61" s="306"/>
      <c r="AC61" s="304"/>
      <c r="AD61" s="304"/>
      <c r="AE61" s="304"/>
      <c r="AF61" s="306"/>
      <c r="AG61" s="304"/>
      <c r="AH61" s="304"/>
      <c r="AI61" s="304"/>
      <c r="AJ61" s="306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7"/>
      <c r="AW61" s="429"/>
      <c r="AX61" s="429"/>
      <c r="AY61" s="429"/>
      <c r="AZ61" s="335"/>
    </row>
    <row r="62" spans="1:52">
      <c r="A62" s="293"/>
      <c r="B62" s="294">
        <v>42</v>
      </c>
      <c r="C62" s="295" t="s">
        <v>217</v>
      </c>
      <c r="D62" s="296" t="s">
        <v>42</v>
      </c>
      <c r="E62" s="297" t="s">
        <v>176</v>
      </c>
      <c r="F62" s="298" t="s">
        <v>119</v>
      </c>
      <c r="G62" s="299">
        <v>20.34894458274</v>
      </c>
      <c r="H62" s="299">
        <v>11.969218091</v>
      </c>
      <c r="I62" s="300">
        <v>8.3797264917399996</v>
      </c>
      <c r="J62" s="301">
        <v>1</v>
      </c>
      <c r="K62" s="299">
        <v>11.969218091</v>
      </c>
      <c r="L62" s="300" t="s">
        <v>148</v>
      </c>
      <c r="M62" s="302">
        <v>0</v>
      </c>
      <c r="N62" s="302">
        <v>0</v>
      </c>
      <c r="O62" s="301">
        <v>15</v>
      </c>
      <c r="P62" s="329">
        <v>0</v>
      </c>
      <c r="Q62" s="303">
        <v>0</v>
      </c>
      <c r="R62" s="301">
        <v>0</v>
      </c>
      <c r="S62" s="301">
        <v>1</v>
      </c>
      <c r="T62" s="304"/>
      <c r="U62" s="304"/>
      <c r="V62" s="304"/>
      <c r="W62" s="304"/>
      <c r="X62" s="304"/>
      <c r="Y62" s="304"/>
      <c r="Z62" s="304"/>
      <c r="AA62" s="304"/>
      <c r="AB62" s="306"/>
      <c r="AC62" s="304"/>
      <c r="AD62" s="304"/>
      <c r="AE62" s="304"/>
      <c r="AF62" s="306"/>
      <c r="AG62" s="304"/>
      <c r="AH62" s="304"/>
      <c r="AI62" s="304"/>
      <c r="AJ62" s="300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7"/>
      <c r="AW62" s="429"/>
      <c r="AX62" s="429"/>
      <c r="AY62" s="429"/>
      <c r="AZ62" s="335"/>
    </row>
    <row r="63" spans="1:52">
      <c r="A63" s="293"/>
      <c r="B63" s="294"/>
      <c r="C63" s="295"/>
      <c r="D63" s="296" t="s">
        <v>120</v>
      </c>
      <c r="E63" s="297" t="s">
        <v>176</v>
      </c>
      <c r="F63" s="298" t="s">
        <v>119</v>
      </c>
      <c r="G63" s="299"/>
      <c r="H63" s="299"/>
      <c r="I63" s="300"/>
      <c r="J63" s="301">
        <v>1</v>
      </c>
      <c r="K63" s="299"/>
      <c r="L63" s="299">
        <v>8.3797264917399996</v>
      </c>
      <c r="M63" s="302">
        <v>0</v>
      </c>
      <c r="N63" s="302">
        <v>0</v>
      </c>
      <c r="O63" s="301">
        <v>15</v>
      </c>
      <c r="P63" s="329">
        <v>0</v>
      </c>
      <c r="Q63" s="303">
        <v>0</v>
      </c>
      <c r="R63" s="301">
        <v>0</v>
      </c>
      <c r="S63" s="301">
        <v>1</v>
      </c>
      <c r="T63" s="304"/>
      <c r="U63" s="304"/>
      <c r="V63" s="304"/>
      <c r="W63" s="304"/>
      <c r="X63" s="304"/>
      <c r="Y63" s="304"/>
      <c r="Z63" s="304"/>
      <c r="AA63" s="304"/>
      <c r="AB63" s="306"/>
      <c r="AC63" s="304"/>
      <c r="AD63" s="304"/>
      <c r="AE63" s="304"/>
      <c r="AF63" s="306"/>
      <c r="AG63" s="304"/>
      <c r="AH63" s="304"/>
      <c r="AI63" s="304"/>
      <c r="AJ63" s="300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7"/>
      <c r="AW63" s="429"/>
      <c r="AX63" s="429"/>
      <c r="AY63" s="429"/>
      <c r="AZ63" s="335"/>
    </row>
    <row r="64" spans="1:52">
      <c r="A64" s="293"/>
      <c r="B64" s="294">
        <v>43</v>
      </c>
      <c r="C64" s="295" t="s">
        <v>218</v>
      </c>
      <c r="D64" s="296" t="s">
        <v>42</v>
      </c>
      <c r="E64" s="297" t="s">
        <v>176</v>
      </c>
      <c r="F64" s="298" t="s">
        <v>119</v>
      </c>
      <c r="G64" s="299">
        <v>12.716430024799999</v>
      </c>
      <c r="H64" s="299">
        <v>12.716430024799999</v>
      </c>
      <c r="I64" s="300"/>
      <c r="J64" s="301">
        <v>1</v>
      </c>
      <c r="K64" s="302">
        <v>12.72</v>
      </c>
      <c r="L64" s="302">
        <v>0</v>
      </c>
      <c r="M64" s="302">
        <v>0</v>
      </c>
      <c r="N64" s="302">
        <v>0</v>
      </c>
      <c r="O64" s="301">
        <v>14</v>
      </c>
      <c r="P64" s="303">
        <v>0</v>
      </c>
      <c r="Q64" s="303">
        <v>0</v>
      </c>
      <c r="R64" s="301">
        <v>2</v>
      </c>
      <c r="S64" s="301">
        <v>1</v>
      </c>
      <c r="T64" s="343"/>
      <c r="U64" s="343"/>
      <c r="V64" s="343"/>
      <c r="W64" s="343"/>
      <c r="X64" s="343"/>
      <c r="Y64" s="343"/>
      <c r="Z64" s="343"/>
      <c r="AA64" s="343"/>
      <c r="AB64" s="344"/>
      <c r="AC64" s="343"/>
      <c r="AD64" s="343"/>
      <c r="AE64" s="343"/>
      <c r="AF64" s="344"/>
      <c r="AG64" s="343"/>
      <c r="AH64" s="343"/>
      <c r="AI64" s="343"/>
      <c r="AJ64" s="305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5"/>
      <c r="AV64" s="307"/>
      <c r="AW64" s="429"/>
      <c r="AX64" s="429"/>
      <c r="AY64" s="429"/>
      <c r="AZ64" s="335"/>
    </row>
    <row r="65" spans="1:52">
      <c r="A65" s="293"/>
      <c r="B65" s="294">
        <v>44</v>
      </c>
      <c r="C65" s="295" t="s">
        <v>219</v>
      </c>
      <c r="D65" s="296" t="s">
        <v>42</v>
      </c>
      <c r="E65" s="297" t="s">
        <v>176</v>
      </c>
      <c r="F65" s="298" t="s">
        <v>119</v>
      </c>
      <c r="G65" s="299">
        <v>71.852614834579995</v>
      </c>
      <c r="H65" s="299">
        <v>8.9609397430000008</v>
      </c>
      <c r="I65" s="300">
        <v>62.891675091579998</v>
      </c>
      <c r="J65" s="301">
        <v>1</v>
      </c>
      <c r="K65" s="299">
        <v>0</v>
      </c>
      <c r="L65" s="299">
        <v>71.849999999999994</v>
      </c>
      <c r="M65" s="302">
        <v>0</v>
      </c>
      <c r="N65" s="302">
        <v>0</v>
      </c>
      <c r="O65" s="301">
        <v>15</v>
      </c>
      <c r="P65" s="329">
        <v>0</v>
      </c>
      <c r="Q65" s="303">
        <v>0</v>
      </c>
      <c r="R65" s="301">
        <v>2</v>
      </c>
      <c r="S65" s="301">
        <v>1</v>
      </c>
      <c r="T65" s="304"/>
      <c r="U65" s="304"/>
      <c r="V65" s="304"/>
      <c r="W65" s="304"/>
      <c r="X65" s="304"/>
      <c r="Y65" s="304"/>
      <c r="Z65" s="304"/>
      <c r="AA65" s="304"/>
      <c r="AB65" s="306"/>
      <c r="AC65" s="304"/>
      <c r="AD65" s="304"/>
      <c r="AE65" s="304"/>
      <c r="AF65" s="306"/>
      <c r="AG65" s="304"/>
      <c r="AH65" s="304"/>
      <c r="AI65" s="304"/>
      <c r="AJ65" s="306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7"/>
      <c r="AW65" s="429"/>
      <c r="AX65" s="429"/>
      <c r="AY65" s="429"/>
      <c r="AZ65" s="335"/>
    </row>
    <row r="66" spans="1:52">
      <c r="A66" s="293"/>
      <c r="B66" s="310">
        <v>45</v>
      </c>
      <c r="C66" s="311" t="s">
        <v>220</v>
      </c>
      <c r="D66" s="312" t="s">
        <v>42</v>
      </c>
      <c r="E66" s="313" t="s">
        <v>176</v>
      </c>
      <c r="F66" s="314" t="s">
        <v>119</v>
      </c>
      <c r="G66" s="315">
        <v>6.7466662400599997</v>
      </c>
      <c r="H66" s="315">
        <v>6.7466662400599997</v>
      </c>
      <c r="I66" s="316"/>
      <c r="J66" s="317">
        <v>1</v>
      </c>
      <c r="K66" s="318">
        <v>6.75</v>
      </c>
      <c r="L66" s="318">
        <v>0</v>
      </c>
      <c r="M66" s="318">
        <v>0</v>
      </c>
      <c r="N66" s="318">
        <v>0</v>
      </c>
      <c r="O66" s="317">
        <v>13</v>
      </c>
      <c r="P66" s="319">
        <v>6.75</v>
      </c>
      <c r="Q66" s="319">
        <v>100</v>
      </c>
      <c r="R66" s="317">
        <v>2</v>
      </c>
      <c r="S66" s="317">
        <v>1</v>
      </c>
      <c r="T66" s="320"/>
      <c r="U66" s="320"/>
      <c r="V66" s="320"/>
      <c r="W66" s="320"/>
      <c r="X66" s="320"/>
      <c r="Y66" s="320"/>
      <c r="Z66" s="320"/>
      <c r="AA66" s="320"/>
      <c r="AB66" s="322"/>
      <c r="AC66" s="320"/>
      <c r="AD66" s="320"/>
      <c r="AE66" s="318">
        <v>6.75</v>
      </c>
      <c r="AF66" s="322"/>
      <c r="AG66" s="320"/>
      <c r="AH66" s="320"/>
      <c r="AI66" s="320"/>
      <c r="AJ66" s="321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3"/>
      <c r="AW66" s="429">
        <v>10</v>
      </c>
      <c r="AX66" s="429">
        <v>10</v>
      </c>
      <c r="AY66" s="429">
        <v>30</v>
      </c>
      <c r="AZ66" s="335"/>
    </row>
    <row r="67" spans="1:52">
      <c r="A67" s="293"/>
      <c r="B67" s="310">
        <v>46</v>
      </c>
      <c r="C67" s="311" t="s">
        <v>221</v>
      </c>
      <c r="D67" s="312" t="s">
        <v>42</v>
      </c>
      <c r="E67" s="313" t="s">
        <v>176</v>
      </c>
      <c r="F67" s="314" t="s">
        <v>119</v>
      </c>
      <c r="G67" s="315">
        <v>7.5054189735600003</v>
      </c>
      <c r="H67" s="315">
        <v>7.5054189735600003</v>
      </c>
      <c r="I67" s="316"/>
      <c r="J67" s="317">
        <v>1</v>
      </c>
      <c r="K67" s="318">
        <v>7.51</v>
      </c>
      <c r="L67" s="318">
        <v>0</v>
      </c>
      <c r="M67" s="318">
        <v>0</v>
      </c>
      <c r="N67" s="318">
        <v>0</v>
      </c>
      <c r="O67" s="317">
        <v>13</v>
      </c>
      <c r="P67" s="319">
        <v>7.51</v>
      </c>
      <c r="Q67" s="319">
        <v>100</v>
      </c>
      <c r="R67" s="317">
        <v>2</v>
      </c>
      <c r="S67" s="317">
        <v>1</v>
      </c>
      <c r="T67" s="320"/>
      <c r="U67" s="320"/>
      <c r="V67" s="320"/>
      <c r="W67" s="320"/>
      <c r="X67" s="320"/>
      <c r="Y67" s="320"/>
      <c r="Z67" s="320"/>
      <c r="AA67" s="320"/>
      <c r="AB67" s="322"/>
      <c r="AC67" s="320"/>
      <c r="AD67" s="320"/>
      <c r="AE67" s="318">
        <v>7.51</v>
      </c>
      <c r="AF67" s="322"/>
      <c r="AG67" s="320"/>
      <c r="AH67" s="320"/>
      <c r="AI67" s="320"/>
      <c r="AJ67" s="321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3"/>
      <c r="AW67" s="429">
        <v>10</v>
      </c>
      <c r="AX67" s="429">
        <v>10</v>
      </c>
      <c r="AY67" s="429">
        <v>30</v>
      </c>
      <c r="AZ67" s="335"/>
    </row>
    <row r="68" spans="1:52">
      <c r="A68" s="293"/>
      <c r="B68" s="294">
        <v>47</v>
      </c>
      <c r="C68" s="295" t="s">
        <v>222</v>
      </c>
      <c r="D68" s="296" t="s">
        <v>42</v>
      </c>
      <c r="E68" s="297" t="s">
        <v>176</v>
      </c>
      <c r="F68" s="298" t="s">
        <v>119</v>
      </c>
      <c r="G68" s="299">
        <v>16.8352497435</v>
      </c>
      <c r="H68" s="299">
        <v>16.8352497435</v>
      </c>
      <c r="I68" s="300"/>
      <c r="J68" s="301">
        <v>1</v>
      </c>
      <c r="K68" s="302">
        <v>16.84</v>
      </c>
      <c r="L68" s="302">
        <v>0</v>
      </c>
      <c r="M68" s="302">
        <v>0</v>
      </c>
      <c r="N68" s="302">
        <v>0</v>
      </c>
      <c r="O68" s="301">
        <v>15</v>
      </c>
      <c r="P68" s="303">
        <v>0</v>
      </c>
      <c r="Q68" s="303">
        <v>0</v>
      </c>
      <c r="R68" s="301">
        <v>2</v>
      </c>
      <c r="S68" s="301">
        <v>1</v>
      </c>
      <c r="T68" s="304"/>
      <c r="U68" s="304"/>
      <c r="V68" s="304"/>
      <c r="W68" s="304"/>
      <c r="X68" s="304"/>
      <c r="Y68" s="304"/>
      <c r="Z68" s="304"/>
      <c r="AA68" s="304"/>
      <c r="AB68" s="306"/>
      <c r="AC68" s="304"/>
      <c r="AD68" s="304"/>
      <c r="AE68" s="304"/>
      <c r="AF68" s="306"/>
      <c r="AG68" s="304"/>
      <c r="AH68" s="304"/>
      <c r="AI68" s="304"/>
      <c r="AJ68" s="306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7"/>
      <c r="AW68" s="429"/>
      <c r="AX68" s="429"/>
      <c r="AY68" s="429"/>
      <c r="AZ68" s="335"/>
    </row>
    <row r="69" spans="1:52">
      <c r="A69" s="293"/>
      <c r="B69" s="310">
        <v>48</v>
      </c>
      <c r="C69" s="311" t="s">
        <v>223</v>
      </c>
      <c r="D69" s="312" t="s">
        <v>42</v>
      </c>
      <c r="E69" s="313" t="s">
        <v>176</v>
      </c>
      <c r="F69" s="314" t="s">
        <v>119</v>
      </c>
      <c r="G69" s="315">
        <v>19.4658914611</v>
      </c>
      <c r="H69" s="315">
        <v>19.4658914611</v>
      </c>
      <c r="I69" s="316"/>
      <c r="J69" s="317">
        <v>1</v>
      </c>
      <c r="K69" s="318">
        <v>19.47</v>
      </c>
      <c r="L69" s="318">
        <v>0</v>
      </c>
      <c r="M69" s="318">
        <v>0</v>
      </c>
      <c r="N69" s="318">
        <v>0</v>
      </c>
      <c r="O69" s="317">
        <v>13</v>
      </c>
      <c r="P69" s="319">
        <v>19.47</v>
      </c>
      <c r="Q69" s="319">
        <v>100</v>
      </c>
      <c r="R69" s="317">
        <v>2</v>
      </c>
      <c r="S69" s="317">
        <v>1</v>
      </c>
      <c r="T69" s="320"/>
      <c r="U69" s="320"/>
      <c r="V69" s="320"/>
      <c r="W69" s="320"/>
      <c r="X69" s="320"/>
      <c r="Y69" s="320"/>
      <c r="Z69" s="320"/>
      <c r="AA69" s="320"/>
      <c r="AB69" s="322"/>
      <c r="AC69" s="320"/>
      <c r="AD69" s="320"/>
      <c r="AE69" s="320"/>
      <c r="AF69" s="318">
        <v>19.47</v>
      </c>
      <c r="AG69" s="320"/>
      <c r="AH69" s="320"/>
      <c r="AI69" s="320"/>
      <c r="AJ69" s="322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3"/>
      <c r="AW69" s="429">
        <v>10</v>
      </c>
      <c r="AX69" s="429">
        <v>10</v>
      </c>
      <c r="AY69" s="429">
        <v>30</v>
      </c>
      <c r="AZ69" s="335"/>
    </row>
    <row r="70" spans="1:52">
      <c r="A70" s="293"/>
      <c r="B70" s="310">
        <v>49</v>
      </c>
      <c r="C70" s="311" t="s">
        <v>224</v>
      </c>
      <c r="D70" s="312" t="s">
        <v>42</v>
      </c>
      <c r="E70" s="313" t="s">
        <v>176</v>
      </c>
      <c r="F70" s="314" t="s">
        <v>119</v>
      </c>
      <c r="G70" s="315">
        <v>8.2719657777499993</v>
      </c>
      <c r="H70" s="315">
        <v>8.2719657777499993</v>
      </c>
      <c r="I70" s="316"/>
      <c r="J70" s="317">
        <v>1</v>
      </c>
      <c r="K70" s="318">
        <v>8.27</v>
      </c>
      <c r="L70" s="318">
        <v>0</v>
      </c>
      <c r="M70" s="318">
        <v>0</v>
      </c>
      <c r="N70" s="318">
        <v>0</v>
      </c>
      <c r="O70" s="317">
        <v>13</v>
      </c>
      <c r="P70" s="319">
        <v>8.27</v>
      </c>
      <c r="Q70" s="319">
        <v>100</v>
      </c>
      <c r="R70" s="317">
        <v>2</v>
      </c>
      <c r="S70" s="317">
        <v>1</v>
      </c>
      <c r="T70" s="320"/>
      <c r="U70" s="320"/>
      <c r="V70" s="320"/>
      <c r="W70" s="320"/>
      <c r="X70" s="320"/>
      <c r="Y70" s="320"/>
      <c r="Z70" s="320"/>
      <c r="AA70" s="320"/>
      <c r="AB70" s="322"/>
      <c r="AC70" s="320"/>
      <c r="AD70" s="320"/>
      <c r="AE70" s="320"/>
      <c r="AF70" s="318">
        <v>8.27</v>
      </c>
      <c r="AG70" s="320"/>
      <c r="AH70" s="320"/>
      <c r="AI70" s="320"/>
      <c r="AJ70" s="322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3"/>
      <c r="AW70" s="429">
        <v>10</v>
      </c>
      <c r="AX70" s="429">
        <v>10</v>
      </c>
      <c r="AY70" s="429">
        <v>30</v>
      </c>
      <c r="AZ70" s="335"/>
    </row>
    <row r="71" spans="1:52">
      <c r="A71" s="293"/>
      <c r="B71" s="294">
        <v>50</v>
      </c>
      <c r="C71" s="295" t="s">
        <v>225</v>
      </c>
      <c r="D71" s="296" t="s">
        <v>42</v>
      </c>
      <c r="E71" s="297" t="s">
        <v>176</v>
      </c>
      <c r="F71" s="298" t="s">
        <v>119</v>
      </c>
      <c r="G71" s="299">
        <v>21.1919532997</v>
      </c>
      <c r="H71" s="299">
        <v>21.1919532997</v>
      </c>
      <c r="I71" s="300"/>
      <c r="J71" s="301">
        <v>1</v>
      </c>
      <c r="K71" s="302">
        <v>21.19</v>
      </c>
      <c r="L71" s="302">
        <v>0</v>
      </c>
      <c r="M71" s="302">
        <v>0</v>
      </c>
      <c r="N71" s="302">
        <v>0</v>
      </c>
      <c r="O71" s="301">
        <v>14</v>
      </c>
      <c r="P71" s="303">
        <v>0</v>
      </c>
      <c r="Q71" s="303">
        <v>0</v>
      </c>
      <c r="R71" s="301">
        <v>2</v>
      </c>
      <c r="S71" s="301">
        <v>1</v>
      </c>
      <c r="T71" s="304"/>
      <c r="U71" s="304"/>
      <c r="V71" s="304"/>
      <c r="W71" s="304"/>
      <c r="X71" s="304"/>
      <c r="Y71" s="304"/>
      <c r="Z71" s="304"/>
      <c r="AA71" s="304"/>
      <c r="AB71" s="306"/>
      <c r="AC71" s="304"/>
      <c r="AD71" s="304"/>
      <c r="AE71" s="304"/>
      <c r="AF71" s="306"/>
      <c r="AG71" s="304"/>
      <c r="AH71" s="304"/>
      <c r="AI71" s="304"/>
      <c r="AJ71" s="306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7"/>
      <c r="AW71" s="429"/>
      <c r="AX71" s="429"/>
      <c r="AY71" s="429"/>
      <c r="AZ71" s="335"/>
    </row>
    <row r="72" spans="1:52">
      <c r="A72" s="432"/>
      <c r="B72" s="294" t="s">
        <v>226</v>
      </c>
      <c r="C72" s="295" t="s">
        <v>227</v>
      </c>
      <c r="D72" s="296" t="s">
        <v>42</v>
      </c>
      <c r="E72" s="297" t="s">
        <v>228</v>
      </c>
      <c r="F72" s="298" t="s">
        <v>119</v>
      </c>
      <c r="G72" s="299">
        <v>12.113962562207998</v>
      </c>
      <c r="H72" s="299">
        <v>0.13385453324800001</v>
      </c>
      <c r="I72" s="300">
        <v>11.980108028959998</v>
      </c>
      <c r="J72" s="301">
        <v>1</v>
      </c>
      <c r="K72" s="302">
        <v>0</v>
      </c>
      <c r="L72" s="302">
        <v>121.11</v>
      </c>
      <c r="M72" s="302">
        <v>0</v>
      </c>
      <c r="N72" s="302">
        <v>0</v>
      </c>
      <c r="O72" s="301">
        <v>20</v>
      </c>
      <c r="P72" s="303">
        <v>0</v>
      </c>
      <c r="Q72" s="303">
        <v>0</v>
      </c>
      <c r="R72" s="301">
        <v>2</v>
      </c>
      <c r="S72" s="301">
        <v>1</v>
      </c>
      <c r="T72" s="304"/>
      <c r="U72" s="304"/>
      <c r="V72" s="304"/>
      <c r="W72" s="304"/>
      <c r="X72" s="304"/>
      <c r="Y72" s="304"/>
      <c r="Z72" s="304"/>
      <c r="AA72" s="304"/>
      <c r="AB72" s="306"/>
      <c r="AC72" s="304"/>
      <c r="AD72" s="304"/>
      <c r="AE72" s="304"/>
      <c r="AF72" s="306"/>
      <c r="AG72" s="304"/>
      <c r="AH72" s="304"/>
      <c r="AI72" s="304"/>
      <c r="AJ72" s="306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7"/>
      <c r="AW72" s="429"/>
      <c r="AX72" s="429"/>
      <c r="AY72" s="429"/>
      <c r="AZ72" s="335"/>
    </row>
    <row r="73" spans="1:52">
      <c r="A73" s="293"/>
      <c r="B73" s="294">
        <v>51</v>
      </c>
      <c r="C73" s="295" t="s">
        <v>229</v>
      </c>
      <c r="D73" s="296" t="s">
        <v>42</v>
      </c>
      <c r="E73" s="297" t="s">
        <v>176</v>
      </c>
      <c r="F73" s="298" t="s">
        <v>119</v>
      </c>
      <c r="G73" s="299">
        <v>125.587533596</v>
      </c>
      <c r="H73" s="299">
        <v>125.587533596</v>
      </c>
      <c r="I73" s="300"/>
      <c r="J73" s="301">
        <v>1</v>
      </c>
      <c r="K73" s="302">
        <v>75.59</v>
      </c>
      <c r="L73" s="300" t="s">
        <v>148</v>
      </c>
      <c r="M73" s="302">
        <v>0</v>
      </c>
      <c r="N73" s="302">
        <v>0</v>
      </c>
      <c r="O73" s="301">
        <v>15</v>
      </c>
      <c r="P73" s="346">
        <v>0</v>
      </c>
      <c r="Q73" s="303">
        <v>0</v>
      </c>
      <c r="R73" s="301">
        <v>2</v>
      </c>
      <c r="S73" s="301">
        <v>1</v>
      </c>
      <c r="T73" s="304"/>
      <c r="U73" s="326"/>
      <c r="V73" s="326"/>
      <c r="W73" s="326"/>
      <c r="X73" s="304"/>
      <c r="Y73" s="326"/>
      <c r="Z73" s="326"/>
      <c r="AA73" s="326"/>
      <c r="AB73" s="327"/>
      <c r="AC73" s="326"/>
      <c r="AD73" s="326"/>
      <c r="AE73" s="326"/>
      <c r="AF73" s="327"/>
      <c r="AG73" s="326"/>
      <c r="AH73" s="326"/>
      <c r="AI73" s="326"/>
      <c r="AJ73" s="300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8"/>
      <c r="AW73" s="429"/>
      <c r="AX73" s="429"/>
      <c r="AY73" s="429"/>
      <c r="AZ73" s="335"/>
    </row>
    <row r="74" spans="1:52">
      <c r="A74" s="293"/>
      <c r="B74" s="294"/>
      <c r="C74" s="295"/>
      <c r="D74" s="296" t="s">
        <v>120</v>
      </c>
      <c r="E74" s="297"/>
      <c r="F74" s="298"/>
      <c r="G74" s="299"/>
      <c r="H74" s="299"/>
      <c r="I74" s="300"/>
      <c r="J74" s="301">
        <v>2</v>
      </c>
      <c r="K74" s="302">
        <v>50</v>
      </c>
      <c r="L74" s="300" t="s">
        <v>148</v>
      </c>
      <c r="M74" s="302">
        <v>0</v>
      </c>
      <c r="N74" s="302">
        <v>0</v>
      </c>
      <c r="O74" s="301"/>
      <c r="P74" s="346">
        <v>0</v>
      </c>
      <c r="Q74" s="303">
        <v>0</v>
      </c>
      <c r="R74" s="301">
        <v>2</v>
      </c>
      <c r="S74" s="301">
        <v>1</v>
      </c>
      <c r="T74" s="304"/>
      <c r="U74" s="326"/>
      <c r="V74" s="326"/>
      <c r="W74" s="326"/>
      <c r="X74" s="304"/>
      <c r="Y74" s="326"/>
      <c r="Z74" s="326"/>
      <c r="AA74" s="326"/>
      <c r="AB74" s="327"/>
      <c r="AC74" s="326"/>
      <c r="AD74" s="326"/>
      <c r="AE74" s="326"/>
      <c r="AF74" s="327"/>
      <c r="AG74" s="326"/>
      <c r="AH74" s="326"/>
      <c r="AI74" s="326"/>
      <c r="AJ74" s="300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8"/>
      <c r="AW74" s="429"/>
      <c r="AX74" s="429"/>
      <c r="AY74" s="429"/>
      <c r="AZ74" s="335"/>
    </row>
    <row r="75" spans="1:52">
      <c r="A75" s="293"/>
      <c r="B75" s="294">
        <v>52</v>
      </c>
      <c r="C75" s="295" t="s">
        <v>230</v>
      </c>
      <c r="D75" s="296" t="s">
        <v>42</v>
      </c>
      <c r="E75" s="297" t="s">
        <v>176</v>
      </c>
      <c r="F75" s="298" t="s">
        <v>119</v>
      </c>
      <c r="G75" s="299">
        <v>6.8497373482302999</v>
      </c>
      <c r="H75" s="299">
        <v>6.78884892563</v>
      </c>
      <c r="I75" s="300">
        <v>6.0888422600300002E-2</v>
      </c>
      <c r="J75" s="301">
        <v>3</v>
      </c>
      <c r="K75" s="302">
        <v>6.85</v>
      </c>
      <c r="L75" s="347" t="s">
        <v>148</v>
      </c>
      <c r="M75" s="302">
        <v>0</v>
      </c>
      <c r="N75" s="302">
        <v>0</v>
      </c>
      <c r="O75" s="301">
        <v>0</v>
      </c>
      <c r="P75" s="303">
        <v>0</v>
      </c>
      <c r="Q75" s="303">
        <v>0</v>
      </c>
      <c r="R75" s="301">
        <v>2</v>
      </c>
      <c r="S75" s="301">
        <v>1</v>
      </c>
      <c r="T75" s="304"/>
      <c r="U75" s="304"/>
      <c r="V75" s="304"/>
      <c r="W75" s="304"/>
      <c r="X75" s="304"/>
      <c r="Y75" s="304"/>
      <c r="Z75" s="304"/>
      <c r="AA75" s="304"/>
      <c r="AB75" s="306"/>
      <c r="AC75" s="304"/>
      <c r="AD75" s="304"/>
      <c r="AE75" s="304"/>
      <c r="AF75" s="306"/>
      <c r="AG75" s="304"/>
      <c r="AH75" s="304"/>
      <c r="AI75" s="304"/>
      <c r="AJ75" s="305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7"/>
      <c r="AW75" s="429"/>
      <c r="AX75" s="429"/>
      <c r="AY75" s="429"/>
      <c r="AZ75" s="335"/>
    </row>
    <row r="76" spans="1:52">
      <c r="A76" s="293"/>
      <c r="B76" s="294">
        <v>53</v>
      </c>
      <c r="C76" s="295" t="s">
        <v>231</v>
      </c>
      <c r="D76" s="296" t="s">
        <v>42</v>
      </c>
      <c r="E76" s="297" t="s">
        <v>176</v>
      </c>
      <c r="F76" s="298" t="s">
        <v>119</v>
      </c>
      <c r="G76" s="299">
        <v>20.189420586099999</v>
      </c>
      <c r="H76" s="299">
        <v>20.189420586099999</v>
      </c>
      <c r="I76" s="300" t="s">
        <v>148</v>
      </c>
      <c r="J76" s="301">
        <v>1</v>
      </c>
      <c r="K76" s="299">
        <v>20.189420586099999</v>
      </c>
      <c r="L76" s="348" t="s">
        <v>148</v>
      </c>
      <c r="M76" s="302">
        <v>0</v>
      </c>
      <c r="N76" s="302">
        <v>0</v>
      </c>
      <c r="O76" s="301">
        <v>15</v>
      </c>
      <c r="P76" s="303">
        <v>0</v>
      </c>
      <c r="Q76" s="303">
        <v>0</v>
      </c>
      <c r="R76" s="301">
        <v>2</v>
      </c>
      <c r="S76" s="301">
        <v>1</v>
      </c>
      <c r="T76" s="304"/>
      <c r="U76" s="304"/>
      <c r="V76" s="304"/>
      <c r="W76" s="304"/>
      <c r="X76" s="304"/>
      <c r="Y76" s="304"/>
      <c r="Z76" s="304"/>
      <c r="AA76" s="304"/>
      <c r="AB76" s="306"/>
      <c r="AC76" s="304"/>
      <c r="AD76" s="304"/>
      <c r="AE76" s="304"/>
      <c r="AF76" s="306"/>
      <c r="AG76" s="304"/>
      <c r="AH76" s="304"/>
      <c r="AI76" s="304"/>
      <c r="AJ76" s="305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7"/>
      <c r="AW76" s="429"/>
      <c r="AX76" s="429"/>
      <c r="AY76" s="429"/>
      <c r="AZ76" s="335"/>
    </row>
    <row r="77" spans="1:52">
      <c r="A77" s="293"/>
      <c r="B77" s="310">
        <v>54</v>
      </c>
      <c r="C77" s="311" t="s">
        <v>232</v>
      </c>
      <c r="D77" s="312" t="s">
        <v>120</v>
      </c>
      <c r="E77" s="313" t="s">
        <v>176</v>
      </c>
      <c r="F77" s="314" t="s">
        <v>119</v>
      </c>
      <c r="G77" s="315">
        <v>37.803464670399997</v>
      </c>
      <c r="H77" s="315">
        <v>37.803464670399997</v>
      </c>
      <c r="I77" s="316" t="s">
        <v>148</v>
      </c>
      <c r="J77" s="317">
        <v>1</v>
      </c>
      <c r="K77" s="318">
        <v>20</v>
      </c>
      <c r="L77" s="349" t="s">
        <v>148</v>
      </c>
      <c r="M77" s="318">
        <v>0</v>
      </c>
      <c r="N77" s="318">
        <v>0</v>
      </c>
      <c r="O77" s="317">
        <v>13</v>
      </c>
      <c r="P77" s="319">
        <v>20</v>
      </c>
      <c r="Q77" s="319">
        <v>100</v>
      </c>
      <c r="R77" s="317">
        <v>2</v>
      </c>
      <c r="S77" s="317">
        <v>1</v>
      </c>
      <c r="T77" s="320"/>
      <c r="U77" s="320"/>
      <c r="V77" s="320"/>
      <c r="W77" s="320"/>
      <c r="X77" s="320"/>
      <c r="Y77" s="320"/>
      <c r="Z77" s="320"/>
      <c r="AA77" s="320"/>
      <c r="AB77" s="322"/>
      <c r="AC77" s="320"/>
      <c r="AD77" s="320"/>
      <c r="AE77" s="320"/>
      <c r="AF77" s="322"/>
      <c r="AG77" s="318">
        <v>20</v>
      </c>
      <c r="AH77" s="320"/>
      <c r="AI77" s="320"/>
      <c r="AJ77" s="322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3"/>
      <c r="AW77" s="429">
        <v>10</v>
      </c>
      <c r="AX77" s="429">
        <v>10</v>
      </c>
      <c r="AY77" s="429">
        <v>30</v>
      </c>
      <c r="AZ77" s="335"/>
    </row>
    <row r="78" spans="1:52">
      <c r="A78" s="293"/>
      <c r="B78" s="294"/>
      <c r="C78" s="295"/>
      <c r="D78" s="296" t="s">
        <v>121</v>
      </c>
      <c r="E78" s="297" t="s">
        <v>176</v>
      </c>
      <c r="F78" s="298" t="s">
        <v>119</v>
      </c>
      <c r="G78" s="299"/>
      <c r="H78" s="299"/>
      <c r="I78" s="300" t="s">
        <v>148</v>
      </c>
      <c r="J78" s="301">
        <v>1</v>
      </c>
      <c r="K78" s="302">
        <v>17.8</v>
      </c>
      <c r="L78" s="350" t="s">
        <v>148</v>
      </c>
      <c r="M78" s="302">
        <v>0</v>
      </c>
      <c r="N78" s="302">
        <v>0</v>
      </c>
      <c r="O78" s="301">
        <v>15</v>
      </c>
      <c r="P78" s="303">
        <v>0</v>
      </c>
      <c r="Q78" s="303">
        <v>0</v>
      </c>
      <c r="R78" s="301">
        <v>2</v>
      </c>
      <c r="S78" s="301">
        <v>1</v>
      </c>
      <c r="T78" s="304"/>
      <c r="U78" s="304"/>
      <c r="V78" s="304"/>
      <c r="W78" s="304"/>
      <c r="X78" s="304"/>
      <c r="Y78" s="304"/>
      <c r="Z78" s="304"/>
      <c r="AA78" s="304"/>
      <c r="AB78" s="306"/>
      <c r="AC78" s="304"/>
      <c r="AD78" s="304"/>
      <c r="AE78" s="304"/>
      <c r="AF78" s="306"/>
      <c r="AG78" s="304"/>
      <c r="AH78" s="304"/>
      <c r="AI78" s="304"/>
      <c r="AJ78" s="306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7"/>
      <c r="AW78" s="429"/>
      <c r="AX78" s="429"/>
      <c r="AY78" s="429"/>
      <c r="AZ78" s="335"/>
    </row>
    <row r="79" spans="1:52">
      <c r="A79" s="293"/>
      <c r="B79" s="294">
        <v>55</v>
      </c>
      <c r="C79" s="295" t="s">
        <v>233</v>
      </c>
      <c r="D79" s="296" t="s">
        <v>42</v>
      </c>
      <c r="E79" s="297" t="s">
        <v>176</v>
      </c>
      <c r="F79" s="298" t="s">
        <v>119</v>
      </c>
      <c r="G79" s="299">
        <v>10.6866041823</v>
      </c>
      <c r="H79" s="299">
        <v>10.6866041823</v>
      </c>
      <c r="I79" s="300"/>
      <c r="J79" s="301">
        <v>1</v>
      </c>
      <c r="K79" s="299">
        <v>10.6866041823</v>
      </c>
      <c r="L79" s="351" t="s">
        <v>148</v>
      </c>
      <c r="M79" s="302">
        <v>0</v>
      </c>
      <c r="N79" s="302">
        <v>0</v>
      </c>
      <c r="O79" s="301">
        <v>15</v>
      </c>
      <c r="P79" s="329">
        <v>0</v>
      </c>
      <c r="Q79" s="303">
        <v>0</v>
      </c>
      <c r="R79" s="301">
        <v>2</v>
      </c>
      <c r="S79" s="301">
        <v>1</v>
      </c>
      <c r="T79" s="304"/>
      <c r="U79" s="304"/>
      <c r="V79" s="304"/>
      <c r="W79" s="304"/>
      <c r="X79" s="304"/>
      <c r="Y79" s="304"/>
      <c r="Z79" s="304"/>
      <c r="AA79" s="304"/>
      <c r="AB79" s="306"/>
      <c r="AC79" s="304"/>
      <c r="AD79" s="304"/>
      <c r="AE79" s="304"/>
      <c r="AF79" s="306"/>
      <c r="AG79" s="304"/>
      <c r="AH79" s="304"/>
      <c r="AI79" s="304"/>
      <c r="AJ79" s="300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7"/>
      <c r="AW79" s="429"/>
      <c r="AX79" s="429"/>
      <c r="AY79" s="429"/>
      <c r="AZ79" s="335"/>
    </row>
    <row r="80" spans="1:52">
      <c r="A80" s="293"/>
      <c r="B80" s="294" t="s">
        <v>234</v>
      </c>
      <c r="C80" s="295" t="s">
        <v>235</v>
      </c>
      <c r="D80" s="296" t="s">
        <v>42</v>
      </c>
      <c r="E80" s="297" t="s">
        <v>228</v>
      </c>
      <c r="F80" s="298" t="s">
        <v>119</v>
      </c>
      <c r="G80" s="299">
        <v>21.005495041510997</v>
      </c>
      <c r="H80" s="299">
        <v>0.97913656394399995</v>
      </c>
      <c r="I80" s="300">
        <v>20.026358477566998</v>
      </c>
      <c r="J80" s="301">
        <v>1</v>
      </c>
      <c r="K80" s="299">
        <v>0.97913656394399995</v>
      </c>
      <c r="L80" s="300" t="s">
        <v>148</v>
      </c>
      <c r="M80" s="302">
        <v>0</v>
      </c>
      <c r="N80" s="302">
        <v>0</v>
      </c>
      <c r="O80" s="301">
        <v>18</v>
      </c>
      <c r="P80" s="329">
        <v>0</v>
      </c>
      <c r="Q80" s="303">
        <v>0</v>
      </c>
      <c r="R80" s="301">
        <v>2</v>
      </c>
      <c r="S80" s="301">
        <v>1</v>
      </c>
      <c r="T80" s="304"/>
      <c r="U80" s="304"/>
      <c r="V80" s="304"/>
      <c r="W80" s="304"/>
      <c r="X80" s="304"/>
      <c r="Y80" s="304"/>
      <c r="Z80" s="304"/>
      <c r="AA80" s="304"/>
      <c r="AB80" s="306"/>
      <c r="AC80" s="304"/>
      <c r="AD80" s="304"/>
      <c r="AE80" s="304"/>
      <c r="AF80" s="306"/>
      <c r="AG80" s="304"/>
      <c r="AH80" s="304"/>
      <c r="AI80" s="304"/>
      <c r="AJ80" s="306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7"/>
      <c r="AW80" s="429"/>
      <c r="AX80" s="429"/>
      <c r="AY80" s="429"/>
      <c r="AZ80" s="335"/>
    </row>
    <row r="81" spans="1:52">
      <c r="A81" s="432"/>
      <c r="B81" s="294"/>
      <c r="C81" s="295"/>
      <c r="D81" s="296" t="s">
        <v>120</v>
      </c>
      <c r="E81" s="297" t="s">
        <v>228</v>
      </c>
      <c r="F81" s="298" t="s">
        <v>119</v>
      </c>
      <c r="G81" s="299"/>
      <c r="H81" s="299"/>
      <c r="I81" s="300"/>
      <c r="J81" s="301">
        <v>1</v>
      </c>
      <c r="K81" s="299"/>
      <c r="L81" s="299">
        <v>20.026358477566998</v>
      </c>
      <c r="M81" s="302">
        <v>0</v>
      </c>
      <c r="N81" s="302">
        <v>0</v>
      </c>
      <c r="O81" s="301">
        <v>18</v>
      </c>
      <c r="P81" s="329">
        <v>0</v>
      </c>
      <c r="Q81" s="303">
        <v>0</v>
      </c>
      <c r="R81" s="301">
        <v>2</v>
      </c>
      <c r="S81" s="301">
        <v>1</v>
      </c>
      <c r="T81" s="304"/>
      <c r="U81" s="304"/>
      <c r="V81" s="304"/>
      <c r="W81" s="304"/>
      <c r="X81" s="304"/>
      <c r="Y81" s="304"/>
      <c r="Z81" s="304"/>
      <c r="AA81" s="304"/>
      <c r="AB81" s="306"/>
      <c r="AC81" s="304"/>
      <c r="AD81" s="304"/>
      <c r="AE81" s="304"/>
      <c r="AF81" s="306"/>
      <c r="AG81" s="304"/>
      <c r="AH81" s="304"/>
      <c r="AI81" s="304"/>
      <c r="AJ81" s="306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7"/>
      <c r="AW81" s="429"/>
      <c r="AX81" s="429"/>
      <c r="AY81" s="429"/>
      <c r="AZ81" s="335"/>
    </row>
    <row r="82" spans="1:52">
      <c r="A82" s="293"/>
      <c r="B82" s="310">
        <v>56</v>
      </c>
      <c r="C82" s="311" t="s">
        <v>236</v>
      </c>
      <c r="D82" s="312" t="s">
        <v>42</v>
      </c>
      <c r="E82" s="313" t="s">
        <v>176</v>
      </c>
      <c r="F82" s="314" t="s">
        <v>119</v>
      </c>
      <c r="G82" s="315">
        <v>11.865001820269999</v>
      </c>
      <c r="H82" s="315">
        <v>8.3178572505599995</v>
      </c>
      <c r="I82" s="316">
        <v>3.5471445697099999</v>
      </c>
      <c r="J82" s="317">
        <v>1</v>
      </c>
      <c r="K82" s="318">
        <v>8.32</v>
      </c>
      <c r="L82" s="318">
        <v>3.55</v>
      </c>
      <c r="M82" s="318">
        <v>0</v>
      </c>
      <c r="N82" s="318">
        <v>0</v>
      </c>
      <c r="O82" s="317">
        <v>12</v>
      </c>
      <c r="P82" s="319">
        <v>8.32</v>
      </c>
      <c r="Q82" s="319">
        <v>100</v>
      </c>
      <c r="R82" s="317">
        <v>2</v>
      </c>
      <c r="S82" s="317">
        <v>1</v>
      </c>
      <c r="T82" s="320"/>
      <c r="U82" s="320"/>
      <c r="V82" s="320"/>
      <c r="W82" s="320"/>
      <c r="X82" s="320"/>
      <c r="Y82" s="320"/>
      <c r="Z82" s="320"/>
      <c r="AA82" s="320"/>
      <c r="AB82" s="322"/>
      <c r="AC82" s="320"/>
      <c r="AD82" s="320"/>
      <c r="AE82" s="320"/>
      <c r="AF82" s="322"/>
      <c r="AG82" s="318">
        <v>8.32</v>
      </c>
      <c r="AH82" s="320"/>
      <c r="AI82" s="320"/>
      <c r="AJ82" s="321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3"/>
      <c r="AW82" s="429">
        <v>10</v>
      </c>
      <c r="AX82" s="429">
        <v>10</v>
      </c>
      <c r="AY82" s="429">
        <v>30</v>
      </c>
      <c r="AZ82" s="335"/>
    </row>
    <row r="83" spans="1:52">
      <c r="A83" s="293"/>
      <c r="B83" s="294">
        <v>57</v>
      </c>
      <c r="C83" s="295" t="s">
        <v>237</v>
      </c>
      <c r="D83" s="296" t="s">
        <v>42</v>
      </c>
      <c r="E83" s="297" t="s">
        <v>176</v>
      </c>
      <c r="F83" s="298" t="s">
        <v>119</v>
      </c>
      <c r="G83" s="299">
        <v>7.8749909957500002</v>
      </c>
      <c r="H83" s="299">
        <v>7.8749909957500002</v>
      </c>
      <c r="I83" s="300"/>
      <c r="J83" s="301">
        <v>9</v>
      </c>
      <c r="K83" s="302">
        <v>7.87</v>
      </c>
      <c r="L83" s="302">
        <v>0</v>
      </c>
      <c r="M83" s="302">
        <v>0</v>
      </c>
      <c r="N83" s="302">
        <v>0</v>
      </c>
      <c r="O83" s="301">
        <v>15</v>
      </c>
      <c r="P83" s="303">
        <v>0</v>
      </c>
      <c r="Q83" s="303">
        <v>0</v>
      </c>
      <c r="R83" s="301">
        <v>2</v>
      </c>
      <c r="S83" s="301">
        <v>1</v>
      </c>
      <c r="T83" s="304"/>
      <c r="U83" s="304"/>
      <c r="V83" s="304"/>
      <c r="W83" s="304"/>
      <c r="X83" s="304"/>
      <c r="Y83" s="304"/>
      <c r="Z83" s="304"/>
      <c r="AA83" s="304"/>
      <c r="AB83" s="306"/>
      <c r="AC83" s="304"/>
      <c r="AD83" s="304"/>
      <c r="AE83" s="304"/>
      <c r="AF83" s="306"/>
      <c r="AG83" s="304"/>
      <c r="AH83" s="304"/>
      <c r="AI83" s="304"/>
      <c r="AJ83" s="306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7"/>
      <c r="AW83" s="429"/>
      <c r="AX83" s="429"/>
      <c r="AY83" s="429"/>
      <c r="AZ83" s="335"/>
    </row>
    <row r="84" spans="1:52">
      <c r="A84" s="293"/>
      <c r="B84" s="294" t="s">
        <v>238</v>
      </c>
      <c r="C84" s="295" t="s">
        <v>239</v>
      </c>
      <c r="D84" s="296" t="s">
        <v>42</v>
      </c>
      <c r="E84" s="297" t="s">
        <v>228</v>
      </c>
      <c r="F84" s="298" t="s">
        <v>119</v>
      </c>
      <c r="G84" s="299">
        <v>5.4826344237048401</v>
      </c>
      <c r="H84" s="299">
        <v>1.9921190848400001E-3</v>
      </c>
      <c r="I84" s="300">
        <v>5.4806423046199999</v>
      </c>
      <c r="J84" s="301">
        <v>1</v>
      </c>
      <c r="K84" s="302">
        <v>0</v>
      </c>
      <c r="L84" s="302">
        <v>5.48</v>
      </c>
      <c r="M84" s="302">
        <v>0</v>
      </c>
      <c r="N84" s="302">
        <v>0</v>
      </c>
      <c r="O84" s="301">
        <v>15</v>
      </c>
      <c r="P84" s="303">
        <v>0</v>
      </c>
      <c r="Q84" s="303">
        <v>0</v>
      </c>
      <c r="R84" s="301">
        <v>2</v>
      </c>
      <c r="S84" s="301">
        <v>1</v>
      </c>
      <c r="T84" s="304"/>
      <c r="U84" s="304"/>
      <c r="V84" s="304"/>
      <c r="W84" s="304"/>
      <c r="X84" s="304"/>
      <c r="Y84" s="304"/>
      <c r="Z84" s="304"/>
      <c r="AA84" s="304"/>
      <c r="AB84" s="306"/>
      <c r="AC84" s="304"/>
      <c r="AD84" s="304"/>
      <c r="AE84" s="304"/>
      <c r="AF84" s="306"/>
      <c r="AG84" s="304"/>
      <c r="AH84" s="304"/>
      <c r="AI84" s="304"/>
      <c r="AJ84" s="306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7"/>
      <c r="AW84" s="429"/>
      <c r="AX84" s="429"/>
      <c r="AY84" s="429"/>
      <c r="AZ84" s="335"/>
    </row>
    <row r="85" spans="1:52">
      <c r="A85" s="293"/>
      <c r="B85" s="294" t="s">
        <v>240</v>
      </c>
      <c r="C85" s="295" t="s">
        <v>241</v>
      </c>
      <c r="D85" s="296" t="s">
        <v>42</v>
      </c>
      <c r="E85" s="297" t="s">
        <v>228</v>
      </c>
      <c r="F85" s="298" t="s">
        <v>119</v>
      </c>
      <c r="G85" s="299">
        <v>26.23424028571625</v>
      </c>
      <c r="H85" s="299">
        <v>0.17560733469799999</v>
      </c>
      <c r="I85" s="300">
        <v>26.05863295101825</v>
      </c>
      <c r="J85" s="301">
        <v>1</v>
      </c>
      <c r="K85" s="302">
        <v>0</v>
      </c>
      <c r="L85" s="302">
        <v>26.23</v>
      </c>
      <c r="M85" s="302">
        <v>0</v>
      </c>
      <c r="N85" s="302">
        <v>0</v>
      </c>
      <c r="O85" s="301">
        <v>18</v>
      </c>
      <c r="P85" s="303">
        <v>0</v>
      </c>
      <c r="Q85" s="303">
        <v>0</v>
      </c>
      <c r="R85" s="301">
        <v>2</v>
      </c>
      <c r="S85" s="301">
        <v>1</v>
      </c>
      <c r="T85" s="326"/>
      <c r="U85" s="326"/>
      <c r="V85" s="326"/>
      <c r="W85" s="326"/>
      <c r="X85" s="326"/>
      <c r="Y85" s="326"/>
      <c r="Z85" s="326"/>
      <c r="AA85" s="326"/>
      <c r="AB85" s="327"/>
      <c r="AC85" s="326"/>
      <c r="AD85" s="326"/>
      <c r="AE85" s="326"/>
      <c r="AF85" s="327"/>
      <c r="AG85" s="326"/>
      <c r="AH85" s="326"/>
      <c r="AI85" s="326"/>
      <c r="AJ85" s="327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8"/>
      <c r="AW85" s="429"/>
      <c r="AX85" s="429"/>
      <c r="AY85" s="429"/>
      <c r="AZ85" s="335"/>
    </row>
    <row r="86" spans="1:52">
      <c r="A86" s="293"/>
      <c r="B86" s="294">
        <v>58</v>
      </c>
      <c r="C86" s="295" t="s">
        <v>242</v>
      </c>
      <c r="D86" s="296" t="s">
        <v>42</v>
      </c>
      <c r="E86" s="297" t="s">
        <v>176</v>
      </c>
      <c r="F86" s="298" t="s">
        <v>119</v>
      </c>
      <c r="G86" s="299">
        <v>23.996394928099999</v>
      </c>
      <c r="H86" s="299">
        <v>23.996394928099999</v>
      </c>
      <c r="I86" s="300"/>
      <c r="J86" s="301">
        <v>1</v>
      </c>
      <c r="K86" s="302">
        <v>24</v>
      </c>
      <c r="L86" s="302">
        <v>0</v>
      </c>
      <c r="M86" s="302">
        <v>0</v>
      </c>
      <c r="N86" s="302">
        <v>0</v>
      </c>
      <c r="O86" s="301">
        <v>15</v>
      </c>
      <c r="P86" s="303">
        <v>0</v>
      </c>
      <c r="Q86" s="303">
        <v>0</v>
      </c>
      <c r="R86" s="301">
        <v>2</v>
      </c>
      <c r="S86" s="301">
        <v>1</v>
      </c>
      <c r="T86" s="304"/>
      <c r="U86" s="304"/>
      <c r="V86" s="304"/>
      <c r="W86" s="304"/>
      <c r="X86" s="304"/>
      <c r="Y86" s="304"/>
      <c r="Z86" s="304"/>
      <c r="AA86" s="304"/>
      <c r="AB86" s="306"/>
      <c r="AC86" s="304"/>
      <c r="AD86" s="304"/>
      <c r="AE86" s="304"/>
      <c r="AF86" s="306"/>
      <c r="AG86" s="304"/>
      <c r="AH86" s="304"/>
      <c r="AI86" s="304"/>
      <c r="AJ86" s="306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7"/>
      <c r="AW86" s="429"/>
      <c r="AX86" s="429"/>
      <c r="AY86" s="429"/>
      <c r="AZ86" s="335"/>
    </row>
    <row r="87" spans="1:52">
      <c r="A87" s="293"/>
      <c r="B87" s="294">
        <v>59</v>
      </c>
      <c r="C87" s="295" t="s">
        <v>243</v>
      </c>
      <c r="D87" s="296" t="s">
        <v>42</v>
      </c>
      <c r="E87" s="297" t="s">
        <v>176</v>
      </c>
      <c r="F87" s="298" t="s">
        <v>119</v>
      </c>
      <c r="G87" s="299">
        <v>45.079400501899997</v>
      </c>
      <c r="H87" s="299">
        <v>45.079400501899997</v>
      </c>
      <c r="I87" s="300"/>
      <c r="J87" s="301">
        <v>1</v>
      </c>
      <c r="K87" s="302">
        <v>45.08</v>
      </c>
      <c r="L87" s="302">
        <v>0</v>
      </c>
      <c r="M87" s="302">
        <v>0</v>
      </c>
      <c r="N87" s="302">
        <v>0</v>
      </c>
      <c r="O87" s="301">
        <v>14</v>
      </c>
      <c r="P87" s="303">
        <v>0</v>
      </c>
      <c r="Q87" s="303">
        <v>0</v>
      </c>
      <c r="R87" s="301">
        <v>2</v>
      </c>
      <c r="S87" s="301">
        <v>1</v>
      </c>
      <c r="T87" s="304"/>
      <c r="U87" s="304"/>
      <c r="V87" s="304"/>
      <c r="W87" s="304"/>
      <c r="X87" s="304"/>
      <c r="Y87" s="304"/>
      <c r="Z87" s="304"/>
      <c r="AA87" s="304"/>
      <c r="AB87" s="306"/>
      <c r="AC87" s="304"/>
      <c r="AD87" s="304"/>
      <c r="AE87" s="304"/>
      <c r="AF87" s="306"/>
      <c r="AG87" s="304"/>
      <c r="AH87" s="304"/>
      <c r="AI87" s="304"/>
      <c r="AJ87" s="306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7"/>
      <c r="AW87" s="429"/>
      <c r="AX87" s="429"/>
      <c r="AY87" s="429"/>
      <c r="AZ87" s="335"/>
    </row>
    <row r="88" spans="1:52">
      <c r="A88" s="293"/>
      <c r="B88" s="294">
        <v>60</v>
      </c>
      <c r="C88" s="295" t="s">
        <v>244</v>
      </c>
      <c r="D88" s="296" t="s">
        <v>120</v>
      </c>
      <c r="E88" s="297" t="s">
        <v>176</v>
      </c>
      <c r="F88" s="298" t="s">
        <v>119</v>
      </c>
      <c r="G88" s="299">
        <v>291.22745270133191</v>
      </c>
      <c r="H88" s="299">
        <v>263.06116097699999</v>
      </c>
      <c r="I88" s="300">
        <v>28.166291724331902</v>
      </c>
      <c r="J88" s="301">
        <v>3</v>
      </c>
      <c r="K88" s="302">
        <v>258.06</v>
      </c>
      <c r="L88" s="302">
        <v>28.17</v>
      </c>
      <c r="M88" s="302">
        <v>0</v>
      </c>
      <c r="N88" s="302">
        <v>0</v>
      </c>
      <c r="O88" s="301">
        <v>0</v>
      </c>
      <c r="P88" s="303">
        <v>0</v>
      </c>
      <c r="Q88" s="303">
        <v>0</v>
      </c>
      <c r="R88" s="301">
        <v>2</v>
      </c>
      <c r="S88" s="301">
        <v>1</v>
      </c>
      <c r="T88" s="304"/>
      <c r="U88" s="304"/>
      <c r="V88" s="304"/>
      <c r="W88" s="304"/>
      <c r="X88" s="304"/>
      <c r="Y88" s="304"/>
      <c r="Z88" s="304"/>
      <c r="AA88" s="304"/>
      <c r="AB88" s="306"/>
      <c r="AC88" s="304"/>
      <c r="AD88" s="304"/>
      <c r="AE88" s="304"/>
      <c r="AF88" s="306"/>
      <c r="AG88" s="304"/>
      <c r="AH88" s="304"/>
      <c r="AI88" s="304"/>
      <c r="AJ88" s="306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7"/>
      <c r="AW88" s="429"/>
      <c r="AX88" s="429"/>
      <c r="AY88" s="429"/>
      <c r="AZ88" s="335"/>
    </row>
    <row r="89" spans="1:52">
      <c r="A89" s="293"/>
      <c r="B89" s="310"/>
      <c r="C89" s="311"/>
      <c r="D89" s="312" t="s">
        <v>121</v>
      </c>
      <c r="E89" s="313" t="s">
        <v>176</v>
      </c>
      <c r="F89" s="314" t="s">
        <v>119</v>
      </c>
      <c r="G89" s="315"/>
      <c r="H89" s="315"/>
      <c r="I89" s="316"/>
      <c r="J89" s="317">
        <v>1</v>
      </c>
      <c r="K89" s="318">
        <v>5</v>
      </c>
      <c r="L89" s="318">
        <v>0</v>
      </c>
      <c r="M89" s="318">
        <v>0</v>
      </c>
      <c r="N89" s="318">
        <v>0</v>
      </c>
      <c r="O89" s="317">
        <v>12</v>
      </c>
      <c r="P89" s="319">
        <v>5</v>
      </c>
      <c r="Q89" s="319">
        <v>100</v>
      </c>
      <c r="R89" s="317">
        <v>2</v>
      </c>
      <c r="S89" s="317">
        <v>1</v>
      </c>
      <c r="T89" s="320"/>
      <c r="U89" s="320"/>
      <c r="V89" s="320"/>
      <c r="W89" s="320"/>
      <c r="X89" s="320"/>
      <c r="Y89" s="320"/>
      <c r="Z89" s="320"/>
      <c r="AA89" s="320"/>
      <c r="AB89" s="322"/>
      <c r="AC89" s="320"/>
      <c r="AD89" s="320"/>
      <c r="AE89" s="320"/>
      <c r="AF89" s="322"/>
      <c r="AG89" s="320"/>
      <c r="AH89" s="319">
        <v>5</v>
      </c>
      <c r="AI89" s="320"/>
      <c r="AJ89" s="322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3"/>
      <c r="AW89" s="429">
        <v>10</v>
      </c>
      <c r="AX89" s="429">
        <v>10</v>
      </c>
      <c r="AY89" s="429">
        <v>30</v>
      </c>
      <c r="AZ89" s="335"/>
    </row>
    <row r="90" spans="1:52">
      <c r="A90" s="432"/>
      <c r="B90" s="294">
        <v>61</v>
      </c>
      <c r="C90" s="295" t="s">
        <v>245</v>
      </c>
      <c r="D90" s="296" t="s">
        <v>42</v>
      </c>
      <c r="E90" s="297" t="s">
        <v>176</v>
      </c>
      <c r="F90" s="298" t="s">
        <v>119</v>
      </c>
      <c r="G90" s="299">
        <v>58.382089569811995</v>
      </c>
      <c r="H90" s="299">
        <v>51.9580940504</v>
      </c>
      <c r="I90" s="300">
        <v>6.4239955194119993</v>
      </c>
      <c r="J90" s="301">
        <v>1</v>
      </c>
      <c r="K90" s="299">
        <v>51.9580940504</v>
      </c>
      <c r="L90" s="302">
        <v>0</v>
      </c>
      <c r="M90" s="302">
        <v>0</v>
      </c>
      <c r="N90" s="302">
        <v>0</v>
      </c>
      <c r="O90" s="301">
        <v>15</v>
      </c>
      <c r="P90" s="329">
        <v>0</v>
      </c>
      <c r="Q90" s="303">
        <v>0</v>
      </c>
      <c r="R90" s="301">
        <v>2</v>
      </c>
      <c r="S90" s="301">
        <v>1</v>
      </c>
      <c r="T90" s="304"/>
      <c r="U90" s="304"/>
      <c r="V90" s="304"/>
      <c r="W90" s="304"/>
      <c r="X90" s="304"/>
      <c r="Y90" s="304"/>
      <c r="Z90" s="304"/>
      <c r="AA90" s="304"/>
      <c r="AB90" s="306"/>
      <c r="AC90" s="304"/>
      <c r="AD90" s="304"/>
      <c r="AE90" s="304"/>
      <c r="AF90" s="306"/>
      <c r="AG90" s="304"/>
      <c r="AH90" s="304"/>
      <c r="AI90" s="304"/>
      <c r="AJ90" s="306"/>
      <c r="AK90" s="304"/>
      <c r="AL90" s="304"/>
      <c r="AM90" s="304"/>
      <c r="AN90" s="299"/>
      <c r="AO90" s="304"/>
      <c r="AP90" s="304"/>
      <c r="AQ90" s="304"/>
      <c r="AR90" s="304"/>
      <c r="AS90" s="304"/>
      <c r="AT90" s="304"/>
      <c r="AU90" s="304"/>
      <c r="AV90" s="307"/>
      <c r="AW90" s="429"/>
      <c r="AX90" s="429"/>
      <c r="AY90" s="429"/>
      <c r="AZ90" s="335"/>
    </row>
    <row r="91" spans="1:52">
      <c r="A91" s="293"/>
      <c r="B91" s="294"/>
      <c r="C91" s="295"/>
      <c r="D91" s="296" t="s">
        <v>120</v>
      </c>
      <c r="E91" s="297"/>
      <c r="F91" s="298"/>
      <c r="G91" s="299"/>
      <c r="H91" s="299"/>
      <c r="I91" s="300"/>
      <c r="J91" s="301">
        <v>1</v>
      </c>
      <c r="K91" s="299"/>
      <c r="L91" s="299">
        <v>6.4239955194119993</v>
      </c>
      <c r="M91" s="302" t="s">
        <v>148</v>
      </c>
      <c r="N91" s="302" t="s">
        <v>148</v>
      </c>
      <c r="O91" s="301">
        <v>15</v>
      </c>
      <c r="P91" s="329">
        <v>0</v>
      </c>
      <c r="Q91" s="303">
        <v>0</v>
      </c>
      <c r="R91" s="301">
        <v>2</v>
      </c>
      <c r="S91" s="301">
        <v>1</v>
      </c>
      <c r="T91" s="304"/>
      <c r="U91" s="304"/>
      <c r="V91" s="304"/>
      <c r="W91" s="304"/>
      <c r="X91" s="304"/>
      <c r="Y91" s="304"/>
      <c r="Z91" s="304"/>
      <c r="AA91" s="304"/>
      <c r="AB91" s="306"/>
      <c r="AC91" s="304"/>
      <c r="AD91" s="304"/>
      <c r="AE91" s="304"/>
      <c r="AF91" s="306"/>
      <c r="AG91" s="304"/>
      <c r="AH91" s="304"/>
      <c r="AI91" s="304"/>
      <c r="AJ91" s="306"/>
      <c r="AK91" s="304"/>
      <c r="AL91" s="304"/>
      <c r="AM91" s="304"/>
      <c r="AN91" s="299"/>
      <c r="AO91" s="304"/>
      <c r="AP91" s="304"/>
      <c r="AQ91" s="304"/>
      <c r="AR91" s="304"/>
      <c r="AS91" s="304"/>
      <c r="AT91" s="304"/>
      <c r="AU91" s="304"/>
      <c r="AV91" s="307"/>
      <c r="AW91" s="429"/>
      <c r="AX91" s="429"/>
      <c r="AY91" s="429"/>
      <c r="AZ91" s="335"/>
    </row>
    <row r="92" spans="1:52">
      <c r="A92" s="293"/>
      <c r="B92" s="294">
        <v>62</v>
      </c>
      <c r="C92" s="295" t="s">
        <v>246</v>
      </c>
      <c r="D92" s="296" t="s">
        <v>42</v>
      </c>
      <c r="E92" s="297" t="s">
        <v>176</v>
      </c>
      <c r="F92" s="298" t="s">
        <v>119</v>
      </c>
      <c r="G92" s="299">
        <v>49.288024249999999</v>
      </c>
      <c r="H92" s="299">
        <v>49.288024249999999</v>
      </c>
      <c r="I92" s="300"/>
      <c r="J92" s="301">
        <v>1</v>
      </c>
      <c r="K92" s="299">
        <v>40</v>
      </c>
      <c r="L92" s="302">
        <v>0</v>
      </c>
      <c r="M92" s="302">
        <v>0</v>
      </c>
      <c r="N92" s="302">
        <v>0</v>
      </c>
      <c r="O92" s="301">
        <v>17</v>
      </c>
      <c r="P92" s="329">
        <v>0</v>
      </c>
      <c r="Q92" s="303">
        <v>0</v>
      </c>
      <c r="R92" s="301">
        <v>0</v>
      </c>
      <c r="S92" s="301">
        <v>1</v>
      </c>
      <c r="T92" s="304"/>
      <c r="U92" s="304"/>
      <c r="V92" s="304"/>
      <c r="W92" s="304"/>
      <c r="X92" s="304"/>
      <c r="Y92" s="304"/>
      <c r="Z92" s="304"/>
      <c r="AA92" s="304"/>
      <c r="AB92" s="306"/>
      <c r="AC92" s="304"/>
      <c r="AD92" s="304"/>
      <c r="AE92" s="304"/>
      <c r="AF92" s="306"/>
      <c r="AG92" s="304"/>
      <c r="AH92" s="304"/>
      <c r="AI92" s="304"/>
      <c r="AJ92" s="306"/>
      <c r="AK92" s="304"/>
      <c r="AL92" s="304"/>
      <c r="AM92" s="304"/>
      <c r="AN92" s="352"/>
      <c r="AO92" s="304"/>
      <c r="AP92" s="304"/>
      <c r="AQ92" s="304"/>
      <c r="AR92" s="304"/>
      <c r="AS92" s="304"/>
      <c r="AT92" s="304"/>
      <c r="AU92" s="304"/>
      <c r="AV92" s="307"/>
      <c r="AW92" s="429"/>
      <c r="AX92" s="429"/>
      <c r="AY92" s="429"/>
      <c r="AZ92" s="335"/>
    </row>
    <row r="93" spans="1:52">
      <c r="A93" s="432"/>
      <c r="B93" s="294"/>
      <c r="C93" s="295"/>
      <c r="D93" s="296" t="s">
        <v>120</v>
      </c>
      <c r="E93" s="297"/>
      <c r="F93" s="298"/>
      <c r="G93" s="299"/>
      <c r="H93" s="299"/>
      <c r="I93" s="300"/>
      <c r="J93" s="301">
        <v>2</v>
      </c>
      <c r="K93" s="299">
        <v>9.2899999999999991</v>
      </c>
      <c r="L93" s="302">
        <v>0</v>
      </c>
      <c r="M93" s="302">
        <v>0</v>
      </c>
      <c r="N93" s="302">
        <v>0</v>
      </c>
      <c r="O93" s="301">
        <v>17</v>
      </c>
      <c r="P93" s="329">
        <v>0</v>
      </c>
      <c r="Q93" s="303">
        <v>0</v>
      </c>
      <c r="R93" s="301">
        <v>0</v>
      </c>
      <c r="S93" s="301">
        <v>1</v>
      </c>
      <c r="T93" s="304"/>
      <c r="U93" s="304"/>
      <c r="V93" s="304"/>
      <c r="W93" s="304"/>
      <c r="X93" s="304"/>
      <c r="Y93" s="304"/>
      <c r="Z93" s="304"/>
      <c r="AA93" s="304"/>
      <c r="AB93" s="306"/>
      <c r="AC93" s="304"/>
      <c r="AD93" s="304"/>
      <c r="AE93" s="304"/>
      <c r="AF93" s="306"/>
      <c r="AG93" s="304"/>
      <c r="AH93" s="304"/>
      <c r="AI93" s="304"/>
      <c r="AJ93" s="306"/>
      <c r="AK93" s="304"/>
      <c r="AL93" s="304"/>
      <c r="AM93" s="304"/>
      <c r="AN93" s="352"/>
      <c r="AO93" s="304"/>
      <c r="AP93" s="304"/>
      <c r="AQ93" s="304"/>
      <c r="AR93" s="304"/>
      <c r="AS93" s="304"/>
      <c r="AT93" s="304"/>
      <c r="AU93" s="304"/>
      <c r="AV93" s="307"/>
      <c r="AW93" s="429"/>
      <c r="AX93" s="429"/>
      <c r="AY93" s="429"/>
      <c r="AZ93" s="335"/>
    </row>
    <row r="94" spans="1:52">
      <c r="A94" s="432"/>
      <c r="B94" s="294">
        <v>63</v>
      </c>
      <c r="C94" s="295" t="s">
        <v>247</v>
      </c>
      <c r="D94" s="296" t="s">
        <v>42</v>
      </c>
      <c r="E94" s="297" t="s">
        <v>176</v>
      </c>
      <c r="F94" s="298" t="s">
        <v>119</v>
      </c>
      <c r="G94" s="299">
        <v>90.056946971200006</v>
      </c>
      <c r="H94" s="299">
        <v>90.056946971200006</v>
      </c>
      <c r="I94" s="300"/>
      <c r="J94" s="301">
        <v>1</v>
      </c>
      <c r="K94" s="299">
        <v>90.056946971200006</v>
      </c>
      <c r="L94" s="302">
        <v>0</v>
      </c>
      <c r="M94" s="302">
        <v>0</v>
      </c>
      <c r="N94" s="302">
        <v>0</v>
      </c>
      <c r="O94" s="301">
        <v>20</v>
      </c>
      <c r="P94" s="329">
        <v>0</v>
      </c>
      <c r="Q94" s="303">
        <v>0</v>
      </c>
      <c r="R94" s="301">
        <v>0</v>
      </c>
      <c r="S94" s="301">
        <v>1</v>
      </c>
      <c r="T94" s="304"/>
      <c r="U94" s="304"/>
      <c r="V94" s="304"/>
      <c r="W94" s="304"/>
      <c r="X94" s="304"/>
      <c r="Y94" s="304"/>
      <c r="Z94" s="304"/>
      <c r="AA94" s="304"/>
      <c r="AB94" s="306"/>
      <c r="AC94" s="304"/>
      <c r="AD94" s="304"/>
      <c r="AE94" s="304"/>
      <c r="AF94" s="306"/>
      <c r="AG94" s="304"/>
      <c r="AH94" s="304"/>
      <c r="AI94" s="304"/>
      <c r="AJ94" s="306"/>
      <c r="AK94" s="304"/>
      <c r="AL94" s="304"/>
      <c r="AM94" s="304"/>
      <c r="AN94" s="352"/>
      <c r="AO94" s="304"/>
      <c r="AP94" s="304"/>
      <c r="AQ94" s="304"/>
      <c r="AR94" s="304"/>
      <c r="AS94" s="304"/>
      <c r="AT94" s="304"/>
      <c r="AU94" s="304"/>
      <c r="AV94" s="307"/>
      <c r="AW94" s="429"/>
      <c r="AX94" s="429"/>
      <c r="AY94" s="429"/>
      <c r="AZ94" s="335"/>
    </row>
    <row r="95" spans="1:52">
      <c r="A95" s="432"/>
      <c r="B95" s="294" t="s">
        <v>158</v>
      </c>
      <c r="C95" s="295" t="s">
        <v>248</v>
      </c>
      <c r="D95" s="296" t="s">
        <v>42</v>
      </c>
      <c r="E95" s="297" t="s">
        <v>228</v>
      </c>
      <c r="F95" s="298" t="s">
        <v>119</v>
      </c>
      <c r="G95" s="299">
        <v>6.4395299426900001</v>
      </c>
      <c r="H95" s="299">
        <v>6.4395299426900001</v>
      </c>
      <c r="I95" s="300"/>
      <c r="J95" s="301">
        <v>1</v>
      </c>
      <c r="K95" s="302">
        <v>6.44</v>
      </c>
      <c r="L95" s="302">
        <v>0</v>
      </c>
      <c r="M95" s="302">
        <v>0</v>
      </c>
      <c r="N95" s="302">
        <v>0</v>
      </c>
      <c r="O95" s="301">
        <v>25</v>
      </c>
      <c r="P95" s="303">
        <v>0</v>
      </c>
      <c r="Q95" s="303">
        <v>0</v>
      </c>
      <c r="R95" s="301">
        <v>2</v>
      </c>
      <c r="S95" s="301">
        <v>1</v>
      </c>
      <c r="T95" s="304"/>
      <c r="U95" s="304"/>
      <c r="V95" s="304"/>
      <c r="W95" s="304"/>
      <c r="X95" s="304"/>
      <c r="Y95" s="304"/>
      <c r="Z95" s="304"/>
      <c r="AA95" s="304"/>
      <c r="AB95" s="306"/>
      <c r="AC95" s="304"/>
      <c r="AD95" s="304"/>
      <c r="AE95" s="304"/>
      <c r="AF95" s="306"/>
      <c r="AG95" s="304"/>
      <c r="AH95" s="304"/>
      <c r="AI95" s="304"/>
      <c r="AJ95" s="306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7"/>
      <c r="AW95" s="429"/>
      <c r="AX95" s="429"/>
      <c r="AY95" s="429"/>
      <c r="AZ95" s="335"/>
    </row>
    <row r="96" spans="1:52">
      <c r="A96" s="432"/>
      <c r="B96" s="294" t="s">
        <v>163</v>
      </c>
      <c r="C96" s="295" t="s">
        <v>249</v>
      </c>
      <c r="D96" s="296" t="s">
        <v>42</v>
      </c>
      <c r="E96" s="297" t="s">
        <v>228</v>
      </c>
      <c r="F96" s="298" t="s">
        <v>119</v>
      </c>
      <c r="G96" s="299">
        <v>9.0657253571877998</v>
      </c>
      <c r="H96" s="299">
        <v>5.47590105969</v>
      </c>
      <c r="I96" s="300">
        <v>3.5898242974977999</v>
      </c>
      <c r="J96" s="301">
        <v>1</v>
      </c>
      <c r="K96" s="302">
        <v>5.48</v>
      </c>
      <c r="L96" s="302">
        <v>3.59</v>
      </c>
      <c r="M96" s="302">
        <v>0</v>
      </c>
      <c r="N96" s="302">
        <v>0</v>
      </c>
      <c r="O96" s="301">
        <v>20</v>
      </c>
      <c r="P96" s="303">
        <v>0</v>
      </c>
      <c r="Q96" s="303">
        <v>0</v>
      </c>
      <c r="R96" s="301">
        <v>2</v>
      </c>
      <c r="S96" s="301">
        <v>1</v>
      </c>
      <c r="T96" s="304"/>
      <c r="U96" s="304"/>
      <c r="V96" s="304"/>
      <c r="W96" s="304"/>
      <c r="X96" s="304"/>
      <c r="Y96" s="304"/>
      <c r="Z96" s="304"/>
      <c r="AA96" s="304"/>
      <c r="AB96" s="306"/>
      <c r="AC96" s="304"/>
      <c r="AD96" s="304"/>
      <c r="AE96" s="304"/>
      <c r="AF96" s="306"/>
      <c r="AG96" s="304"/>
      <c r="AH96" s="304"/>
      <c r="AI96" s="304"/>
      <c r="AJ96" s="306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7"/>
      <c r="AW96" s="429"/>
      <c r="AX96" s="429"/>
      <c r="AY96" s="429"/>
      <c r="AZ96" s="335"/>
    </row>
    <row r="97" spans="1:52">
      <c r="A97" s="432"/>
      <c r="B97" s="294">
        <v>64</v>
      </c>
      <c r="C97" s="295" t="s">
        <v>250</v>
      </c>
      <c r="D97" s="296" t="s">
        <v>42</v>
      </c>
      <c r="E97" s="297" t="s">
        <v>176</v>
      </c>
      <c r="F97" s="298" t="s">
        <v>119</v>
      </c>
      <c r="G97" s="299">
        <v>10.236428285300001</v>
      </c>
      <c r="H97" s="299">
        <v>10.236428285300001</v>
      </c>
      <c r="I97" s="300"/>
      <c r="J97" s="301">
        <v>1</v>
      </c>
      <c r="K97" s="302">
        <v>10.24</v>
      </c>
      <c r="L97" s="302">
        <v>0</v>
      </c>
      <c r="M97" s="302">
        <v>0</v>
      </c>
      <c r="N97" s="302">
        <v>0</v>
      </c>
      <c r="O97" s="301">
        <v>20</v>
      </c>
      <c r="P97" s="303">
        <v>0</v>
      </c>
      <c r="Q97" s="303">
        <v>0</v>
      </c>
      <c r="R97" s="301">
        <v>2</v>
      </c>
      <c r="S97" s="301">
        <v>1</v>
      </c>
      <c r="T97" s="326"/>
      <c r="U97" s="326"/>
      <c r="V97" s="326"/>
      <c r="W97" s="326"/>
      <c r="X97" s="326"/>
      <c r="Y97" s="326"/>
      <c r="Z97" s="326"/>
      <c r="AA97" s="326"/>
      <c r="AB97" s="327"/>
      <c r="AC97" s="326"/>
      <c r="AD97" s="326"/>
      <c r="AE97" s="326"/>
      <c r="AF97" s="327"/>
      <c r="AG97" s="326"/>
      <c r="AH97" s="326"/>
      <c r="AI97" s="326"/>
      <c r="AJ97" s="327"/>
      <c r="AK97" s="326"/>
      <c r="AL97" s="326"/>
      <c r="AM97" s="326"/>
      <c r="AN97" s="352"/>
      <c r="AO97" s="326"/>
      <c r="AP97" s="326"/>
      <c r="AQ97" s="326"/>
      <c r="AR97" s="326"/>
      <c r="AS97" s="326"/>
      <c r="AT97" s="326"/>
      <c r="AU97" s="326"/>
      <c r="AV97" s="328"/>
      <c r="AW97" s="429"/>
      <c r="AX97" s="429"/>
      <c r="AY97" s="429"/>
      <c r="AZ97" s="335"/>
    </row>
    <row r="98" spans="1:52">
      <c r="A98" s="432"/>
      <c r="B98" s="294">
        <v>65</v>
      </c>
      <c r="C98" s="295" t="s">
        <v>251</v>
      </c>
      <c r="D98" s="296" t="s">
        <v>42</v>
      </c>
      <c r="E98" s="297" t="s">
        <v>176</v>
      </c>
      <c r="F98" s="298" t="s">
        <v>119</v>
      </c>
      <c r="G98" s="299">
        <v>30.028202597167702</v>
      </c>
      <c r="H98" s="299">
        <v>29.405357523500001</v>
      </c>
      <c r="I98" s="300">
        <v>0.62284507366769992</v>
      </c>
      <c r="J98" s="301">
        <v>1</v>
      </c>
      <c r="K98" s="302">
        <v>30.03</v>
      </c>
      <c r="L98" s="302">
        <v>0.62</v>
      </c>
      <c r="M98" s="302">
        <v>0</v>
      </c>
      <c r="N98" s="302">
        <v>0</v>
      </c>
      <c r="O98" s="301">
        <v>18</v>
      </c>
      <c r="P98" s="303">
        <v>0</v>
      </c>
      <c r="Q98" s="303">
        <v>0</v>
      </c>
      <c r="R98" s="301">
        <v>2</v>
      </c>
      <c r="S98" s="301">
        <v>1</v>
      </c>
      <c r="T98" s="304"/>
      <c r="U98" s="304"/>
      <c r="V98" s="304"/>
      <c r="W98" s="304"/>
      <c r="X98" s="304"/>
      <c r="Y98" s="304"/>
      <c r="Z98" s="304"/>
      <c r="AA98" s="304"/>
      <c r="AB98" s="306"/>
      <c r="AC98" s="304"/>
      <c r="AD98" s="304"/>
      <c r="AE98" s="304"/>
      <c r="AF98" s="306"/>
      <c r="AG98" s="304"/>
      <c r="AH98" s="304"/>
      <c r="AI98" s="304"/>
      <c r="AJ98" s="306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7"/>
      <c r="AW98" s="429"/>
      <c r="AX98" s="429"/>
      <c r="AY98" s="429"/>
      <c r="AZ98" s="335"/>
    </row>
    <row r="99" spans="1:52">
      <c r="A99" s="293"/>
      <c r="B99" s="294">
        <v>66</v>
      </c>
      <c r="C99" s="295" t="s">
        <v>252</v>
      </c>
      <c r="D99" s="296" t="s">
        <v>42</v>
      </c>
      <c r="E99" s="297" t="s">
        <v>176</v>
      </c>
      <c r="F99" s="298" t="s">
        <v>119</v>
      </c>
      <c r="G99" s="299">
        <v>304.09712186035057</v>
      </c>
      <c r="H99" s="299">
        <v>117.678978629</v>
      </c>
      <c r="I99" s="300">
        <v>186.41814323135057</v>
      </c>
      <c r="J99" s="301">
        <v>1</v>
      </c>
      <c r="K99" s="299">
        <v>117.678978629</v>
      </c>
      <c r="L99" s="300" t="s">
        <v>148</v>
      </c>
      <c r="M99" s="302">
        <v>0</v>
      </c>
      <c r="N99" s="302">
        <v>0</v>
      </c>
      <c r="O99" s="301">
        <v>20</v>
      </c>
      <c r="P99" s="303">
        <v>0</v>
      </c>
      <c r="Q99" s="303">
        <v>0</v>
      </c>
      <c r="R99" s="301">
        <v>2</v>
      </c>
      <c r="S99" s="301">
        <v>1</v>
      </c>
      <c r="T99" s="304"/>
      <c r="U99" s="304"/>
      <c r="V99" s="304"/>
      <c r="W99" s="304"/>
      <c r="X99" s="304"/>
      <c r="Y99" s="304"/>
      <c r="Z99" s="304"/>
      <c r="AA99" s="304"/>
      <c r="AB99" s="306"/>
      <c r="AC99" s="304"/>
      <c r="AD99" s="304"/>
      <c r="AE99" s="304"/>
      <c r="AF99" s="306"/>
      <c r="AG99" s="304"/>
      <c r="AH99" s="304"/>
      <c r="AI99" s="304"/>
      <c r="AJ99" s="306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7"/>
      <c r="AW99" s="429"/>
      <c r="AX99" s="429"/>
      <c r="AY99" s="429"/>
      <c r="AZ99" s="335"/>
    </row>
    <row r="100" spans="1:52">
      <c r="A100" s="293"/>
      <c r="B100" s="294"/>
      <c r="C100" s="295"/>
      <c r="D100" s="296" t="s">
        <v>120</v>
      </c>
      <c r="E100" s="297"/>
      <c r="F100" s="298"/>
      <c r="G100" s="299"/>
      <c r="H100" s="299"/>
      <c r="I100" s="300"/>
      <c r="J100" s="301">
        <v>1</v>
      </c>
      <c r="K100" s="299"/>
      <c r="L100" s="299">
        <v>186.41814323135057</v>
      </c>
      <c r="M100" s="302">
        <v>0</v>
      </c>
      <c r="N100" s="302">
        <v>0</v>
      </c>
      <c r="O100" s="301">
        <v>20</v>
      </c>
      <c r="P100" s="303">
        <v>0</v>
      </c>
      <c r="Q100" s="303">
        <v>0</v>
      </c>
      <c r="R100" s="301">
        <v>2</v>
      </c>
      <c r="S100" s="301">
        <v>1</v>
      </c>
      <c r="T100" s="304"/>
      <c r="U100" s="304"/>
      <c r="V100" s="304"/>
      <c r="W100" s="304"/>
      <c r="X100" s="304"/>
      <c r="Y100" s="304"/>
      <c r="Z100" s="304"/>
      <c r="AA100" s="304"/>
      <c r="AB100" s="306"/>
      <c r="AC100" s="304"/>
      <c r="AD100" s="304"/>
      <c r="AE100" s="304"/>
      <c r="AF100" s="306"/>
      <c r="AG100" s="304"/>
      <c r="AH100" s="304"/>
      <c r="AI100" s="304"/>
      <c r="AJ100" s="306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7"/>
      <c r="AW100" s="429"/>
      <c r="AX100" s="429"/>
      <c r="AY100" s="429"/>
      <c r="AZ100" s="335"/>
    </row>
    <row r="101" spans="1:52">
      <c r="A101" s="432"/>
      <c r="B101" s="294" t="s">
        <v>150</v>
      </c>
      <c r="C101" s="295" t="s">
        <v>253</v>
      </c>
      <c r="D101" s="296" t="s">
        <v>42</v>
      </c>
      <c r="E101" s="297" t="s">
        <v>228</v>
      </c>
      <c r="F101" s="298" t="s">
        <v>119</v>
      </c>
      <c r="G101" s="299">
        <v>47.421297249546797</v>
      </c>
      <c r="H101" s="299">
        <v>22.328300625600001</v>
      </c>
      <c r="I101" s="300">
        <v>25.092996623946799</v>
      </c>
      <c r="J101" s="301">
        <v>1</v>
      </c>
      <c r="K101" s="302">
        <v>22.328300625600001</v>
      </c>
      <c r="L101" s="300" t="s">
        <v>148</v>
      </c>
      <c r="M101" s="302">
        <v>0</v>
      </c>
      <c r="N101" s="302">
        <v>0</v>
      </c>
      <c r="O101" s="301">
        <v>15</v>
      </c>
      <c r="P101" s="303">
        <v>0</v>
      </c>
      <c r="Q101" s="303">
        <v>0</v>
      </c>
      <c r="R101" s="301">
        <v>2</v>
      </c>
      <c r="S101" s="301">
        <v>1</v>
      </c>
      <c r="T101" s="326"/>
      <c r="U101" s="326"/>
      <c r="V101" s="326"/>
      <c r="W101" s="326"/>
      <c r="X101" s="326"/>
      <c r="Y101" s="326"/>
      <c r="Z101" s="326"/>
      <c r="AA101" s="326"/>
      <c r="AB101" s="327"/>
      <c r="AC101" s="326"/>
      <c r="AD101" s="326"/>
      <c r="AE101" s="326"/>
      <c r="AF101" s="327"/>
      <c r="AG101" s="326"/>
      <c r="AH101" s="326"/>
      <c r="AI101" s="326"/>
      <c r="AJ101" s="327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8"/>
      <c r="AW101" s="429"/>
      <c r="AX101" s="429"/>
      <c r="AY101" s="429"/>
      <c r="AZ101" s="335"/>
    </row>
    <row r="102" spans="1:52">
      <c r="A102" s="293"/>
      <c r="B102" s="294"/>
      <c r="C102" s="295"/>
      <c r="D102" s="296" t="s">
        <v>120</v>
      </c>
      <c r="E102" s="297"/>
      <c r="F102" s="298"/>
      <c r="G102" s="299"/>
      <c r="H102" s="299"/>
      <c r="I102" s="300"/>
      <c r="J102" s="301">
        <v>1</v>
      </c>
      <c r="K102" s="302"/>
      <c r="L102" s="302">
        <v>25.092996623946799</v>
      </c>
      <c r="M102" s="302">
        <v>0</v>
      </c>
      <c r="N102" s="302">
        <v>0</v>
      </c>
      <c r="O102" s="301">
        <v>15</v>
      </c>
      <c r="P102" s="303">
        <v>0</v>
      </c>
      <c r="Q102" s="303">
        <v>0</v>
      </c>
      <c r="R102" s="301">
        <v>2</v>
      </c>
      <c r="S102" s="301">
        <v>1</v>
      </c>
      <c r="T102" s="326"/>
      <c r="U102" s="326"/>
      <c r="V102" s="326"/>
      <c r="W102" s="326"/>
      <c r="X102" s="326"/>
      <c r="Y102" s="326"/>
      <c r="Z102" s="326"/>
      <c r="AA102" s="326"/>
      <c r="AB102" s="327"/>
      <c r="AC102" s="326"/>
      <c r="AD102" s="326"/>
      <c r="AE102" s="326"/>
      <c r="AF102" s="327"/>
      <c r="AG102" s="326"/>
      <c r="AH102" s="326"/>
      <c r="AI102" s="326"/>
      <c r="AJ102" s="327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8"/>
      <c r="AW102" s="429"/>
      <c r="AX102" s="429"/>
      <c r="AY102" s="429"/>
      <c r="AZ102" s="335"/>
    </row>
    <row r="103" spans="1:52">
      <c r="A103" s="293"/>
      <c r="B103" s="310" t="s">
        <v>254</v>
      </c>
      <c r="C103" s="311" t="s">
        <v>255</v>
      </c>
      <c r="D103" s="312" t="s">
        <v>42</v>
      </c>
      <c r="E103" s="313" t="s">
        <v>228</v>
      </c>
      <c r="F103" s="314" t="s">
        <v>119</v>
      </c>
      <c r="G103" s="315">
        <v>6.0430189952999998</v>
      </c>
      <c r="H103" s="315">
        <v>6.0430189952999998</v>
      </c>
      <c r="I103" s="316"/>
      <c r="J103" s="317">
        <v>1</v>
      </c>
      <c r="K103" s="318">
        <v>6.04</v>
      </c>
      <c r="L103" s="318">
        <v>0</v>
      </c>
      <c r="M103" s="318">
        <v>0</v>
      </c>
      <c r="N103" s="318">
        <v>0</v>
      </c>
      <c r="O103" s="317">
        <v>10</v>
      </c>
      <c r="P103" s="319">
        <v>6.04</v>
      </c>
      <c r="Q103" s="319">
        <v>100</v>
      </c>
      <c r="R103" s="317">
        <v>2</v>
      </c>
      <c r="S103" s="317">
        <v>1</v>
      </c>
      <c r="T103" s="320"/>
      <c r="U103" s="320"/>
      <c r="V103" s="320"/>
      <c r="W103" s="320"/>
      <c r="X103" s="320"/>
      <c r="Y103" s="320"/>
      <c r="Z103" s="320"/>
      <c r="AA103" s="320"/>
      <c r="AB103" s="322"/>
      <c r="AC103" s="320"/>
      <c r="AD103" s="320"/>
      <c r="AE103" s="320"/>
      <c r="AF103" s="322"/>
      <c r="AG103" s="320"/>
      <c r="AH103" s="318">
        <v>6.04</v>
      </c>
      <c r="AI103" s="320"/>
      <c r="AJ103" s="322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3"/>
      <c r="AW103" s="429">
        <v>10</v>
      </c>
      <c r="AX103" s="429">
        <v>10</v>
      </c>
      <c r="AY103" s="429">
        <v>30</v>
      </c>
      <c r="AZ103" s="335"/>
    </row>
    <row r="104" spans="1:52">
      <c r="A104" s="293"/>
      <c r="B104" s="294" t="s">
        <v>162</v>
      </c>
      <c r="C104" s="295" t="s">
        <v>256</v>
      </c>
      <c r="D104" s="296" t="s">
        <v>42</v>
      </c>
      <c r="E104" s="297" t="s">
        <v>228</v>
      </c>
      <c r="F104" s="298" t="s">
        <v>119</v>
      </c>
      <c r="G104" s="299">
        <v>8.6375008259400001</v>
      </c>
      <c r="H104" s="299">
        <v>8.6375008259400001</v>
      </c>
      <c r="I104" s="300"/>
      <c r="J104" s="301">
        <v>1</v>
      </c>
      <c r="K104" s="302">
        <v>8.64</v>
      </c>
      <c r="L104" s="302">
        <v>0</v>
      </c>
      <c r="M104" s="302">
        <v>0</v>
      </c>
      <c r="N104" s="302">
        <v>0</v>
      </c>
      <c r="O104" s="301">
        <v>15</v>
      </c>
      <c r="P104" s="303">
        <v>0</v>
      </c>
      <c r="Q104" s="303">
        <v>0</v>
      </c>
      <c r="R104" s="301">
        <v>2</v>
      </c>
      <c r="S104" s="301">
        <v>1</v>
      </c>
      <c r="T104" s="304"/>
      <c r="U104" s="304"/>
      <c r="V104" s="304"/>
      <c r="W104" s="304"/>
      <c r="X104" s="304"/>
      <c r="Y104" s="304"/>
      <c r="Z104" s="304"/>
      <c r="AA104" s="304"/>
      <c r="AB104" s="306"/>
      <c r="AC104" s="304"/>
      <c r="AD104" s="304"/>
      <c r="AE104" s="304"/>
      <c r="AF104" s="306"/>
      <c r="AG104" s="304"/>
      <c r="AH104" s="304"/>
      <c r="AI104" s="304"/>
      <c r="AJ104" s="306"/>
      <c r="AK104" s="304"/>
      <c r="AL104" s="304"/>
      <c r="AM104" s="304"/>
      <c r="AN104" s="352"/>
      <c r="AO104" s="304"/>
      <c r="AP104" s="304"/>
      <c r="AQ104" s="304"/>
      <c r="AR104" s="304"/>
      <c r="AS104" s="304"/>
      <c r="AT104" s="304"/>
      <c r="AU104" s="304"/>
      <c r="AV104" s="307"/>
      <c r="AW104" s="429"/>
      <c r="AX104" s="429"/>
      <c r="AY104" s="429"/>
      <c r="AZ104" s="335"/>
    </row>
    <row r="105" spans="1:52">
      <c r="A105" s="293"/>
      <c r="B105" s="294" t="s">
        <v>257</v>
      </c>
      <c r="C105" s="295" t="s">
        <v>258</v>
      </c>
      <c r="D105" s="296" t="s">
        <v>42</v>
      </c>
      <c r="E105" s="297" t="s">
        <v>228</v>
      </c>
      <c r="F105" s="298" t="s">
        <v>119</v>
      </c>
      <c r="G105" s="299">
        <v>127.91069646310001</v>
      </c>
      <c r="H105" s="299">
        <v>57.683090853800003</v>
      </c>
      <c r="I105" s="300">
        <v>70.227605609299999</v>
      </c>
      <c r="J105" s="301">
        <v>2</v>
      </c>
      <c r="K105" s="302">
        <v>57.68</v>
      </c>
      <c r="L105" s="302">
        <v>70.23</v>
      </c>
      <c r="M105" s="302">
        <v>0</v>
      </c>
      <c r="N105" s="302">
        <v>0</v>
      </c>
      <c r="O105" s="301">
        <v>15</v>
      </c>
      <c r="P105" s="303">
        <v>0</v>
      </c>
      <c r="Q105" s="303">
        <v>0</v>
      </c>
      <c r="R105" s="301">
        <v>2</v>
      </c>
      <c r="S105" s="301">
        <v>1</v>
      </c>
      <c r="T105" s="326"/>
      <c r="U105" s="326"/>
      <c r="V105" s="326"/>
      <c r="W105" s="326"/>
      <c r="X105" s="326"/>
      <c r="Y105" s="326"/>
      <c r="Z105" s="326"/>
      <c r="AA105" s="326"/>
      <c r="AB105" s="327"/>
      <c r="AC105" s="326"/>
      <c r="AD105" s="326"/>
      <c r="AE105" s="326"/>
      <c r="AF105" s="327"/>
      <c r="AG105" s="326"/>
      <c r="AH105" s="326"/>
      <c r="AI105" s="326"/>
      <c r="AJ105" s="327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8"/>
      <c r="AW105" s="429"/>
      <c r="AX105" s="429"/>
      <c r="AY105" s="429"/>
      <c r="AZ105" s="335"/>
    </row>
    <row r="106" spans="1:52">
      <c r="A106" s="293"/>
      <c r="B106" s="294">
        <v>67</v>
      </c>
      <c r="C106" s="295" t="s">
        <v>259</v>
      </c>
      <c r="D106" s="296" t="s">
        <v>42</v>
      </c>
      <c r="E106" s="297" t="s">
        <v>176</v>
      </c>
      <c r="F106" s="298" t="s">
        <v>119</v>
      </c>
      <c r="G106" s="299">
        <v>100.66990785812</v>
      </c>
      <c r="H106" s="299">
        <v>91.4002215788</v>
      </c>
      <c r="I106" s="300">
        <v>9.2696862793200001</v>
      </c>
      <c r="J106" s="301">
        <v>2</v>
      </c>
      <c r="K106" s="302">
        <v>91.4</v>
      </c>
      <c r="L106" s="302">
        <v>9.27</v>
      </c>
      <c r="M106" s="302">
        <v>0</v>
      </c>
      <c r="N106" s="302">
        <v>0</v>
      </c>
      <c r="O106" s="301">
        <v>0</v>
      </c>
      <c r="P106" s="303">
        <v>0</v>
      </c>
      <c r="Q106" s="303">
        <v>0</v>
      </c>
      <c r="R106" s="301">
        <v>2</v>
      </c>
      <c r="S106" s="301">
        <v>1</v>
      </c>
      <c r="T106" s="304"/>
      <c r="U106" s="304"/>
      <c r="V106" s="304"/>
      <c r="W106" s="304"/>
      <c r="X106" s="304"/>
      <c r="Y106" s="304"/>
      <c r="Z106" s="304"/>
      <c r="AA106" s="304"/>
      <c r="AB106" s="306"/>
      <c r="AC106" s="304"/>
      <c r="AD106" s="304"/>
      <c r="AE106" s="304"/>
      <c r="AF106" s="306"/>
      <c r="AG106" s="304"/>
      <c r="AH106" s="304"/>
      <c r="AI106" s="304"/>
      <c r="AJ106" s="306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7"/>
      <c r="AW106" s="429"/>
      <c r="AX106" s="429"/>
      <c r="AY106" s="429"/>
      <c r="AZ106" s="335"/>
    </row>
    <row r="107" spans="1:52">
      <c r="A107" s="293"/>
      <c r="B107" s="294" t="s">
        <v>260</v>
      </c>
      <c r="C107" s="295" t="s">
        <v>261</v>
      </c>
      <c r="D107" s="296" t="s">
        <v>42</v>
      </c>
      <c r="E107" s="297" t="s">
        <v>228</v>
      </c>
      <c r="F107" s="298" t="s">
        <v>119</v>
      </c>
      <c r="G107" s="299">
        <v>27.095054395199998</v>
      </c>
      <c r="H107" s="299">
        <v>27.095054395199998</v>
      </c>
      <c r="I107" s="300"/>
      <c r="J107" s="301">
        <v>1</v>
      </c>
      <c r="K107" s="302">
        <v>27.1</v>
      </c>
      <c r="L107" s="302">
        <v>0</v>
      </c>
      <c r="M107" s="302">
        <v>0</v>
      </c>
      <c r="N107" s="302">
        <v>0</v>
      </c>
      <c r="O107" s="301">
        <v>18</v>
      </c>
      <c r="P107" s="303">
        <v>0</v>
      </c>
      <c r="Q107" s="303">
        <v>0</v>
      </c>
      <c r="R107" s="301">
        <v>0</v>
      </c>
      <c r="S107" s="301">
        <v>1</v>
      </c>
      <c r="T107" s="304"/>
      <c r="U107" s="304"/>
      <c r="V107" s="304"/>
      <c r="W107" s="304"/>
      <c r="X107" s="304"/>
      <c r="Y107" s="304"/>
      <c r="Z107" s="304"/>
      <c r="AA107" s="304"/>
      <c r="AB107" s="306"/>
      <c r="AC107" s="304"/>
      <c r="AD107" s="304"/>
      <c r="AE107" s="304"/>
      <c r="AF107" s="306"/>
      <c r="AG107" s="304"/>
      <c r="AH107" s="304"/>
      <c r="AI107" s="304"/>
      <c r="AJ107" s="306"/>
      <c r="AK107" s="304"/>
      <c r="AL107" s="304"/>
      <c r="AM107" s="304"/>
      <c r="AN107" s="352"/>
      <c r="AO107" s="304"/>
      <c r="AP107" s="304"/>
      <c r="AQ107" s="304"/>
      <c r="AR107" s="304"/>
      <c r="AS107" s="304"/>
      <c r="AT107" s="304"/>
      <c r="AU107" s="304"/>
      <c r="AV107" s="307"/>
      <c r="AW107" s="429"/>
      <c r="AX107" s="429"/>
      <c r="AY107" s="429"/>
      <c r="AZ107" s="335"/>
    </row>
    <row r="108" spans="1:52">
      <c r="A108" s="293"/>
      <c r="B108" s="294" t="s">
        <v>262</v>
      </c>
      <c r="C108" s="295" t="s">
        <v>263</v>
      </c>
      <c r="D108" s="296" t="s">
        <v>42</v>
      </c>
      <c r="E108" s="297" t="s">
        <v>228</v>
      </c>
      <c r="F108" s="298" t="s">
        <v>119</v>
      </c>
      <c r="G108" s="299">
        <v>11.7196085649644</v>
      </c>
      <c r="H108" s="299">
        <v>1.3880377829999999</v>
      </c>
      <c r="I108" s="300">
        <v>10.3315707819644</v>
      </c>
      <c r="J108" s="301">
        <v>1</v>
      </c>
      <c r="K108" s="302">
        <v>1.39</v>
      </c>
      <c r="L108" s="302">
        <v>10.33</v>
      </c>
      <c r="M108" s="302">
        <v>0</v>
      </c>
      <c r="N108" s="302">
        <v>0</v>
      </c>
      <c r="O108" s="301">
        <v>17</v>
      </c>
      <c r="P108" s="303">
        <v>0</v>
      </c>
      <c r="Q108" s="303">
        <v>0</v>
      </c>
      <c r="R108" s="301">
        <v>2</v>
      </c>
      <c r="S108" s="301">
        <v>1</v>
      </c>
      <c r="T108" s="304"/>
      <c r="U108" s="304"/>
      <c r="V108" s="304"/>
      <c r="W108" s="304"/>
      <c r="X108" s="304"/>
      <c r="Y108" s="304"/>
      <c r="Z108" s="304"/>
      <c r="AA108" s="304"/>
      <c r="AB108" s="306"/>
      <c r="AC108" s="304"/>
      <c r="AD108" s="304"/>
      <c r="AE108" s="304"/>
      <c r="AF108" s="306"/>
      <c r="AG108" s="304"/>
      <c r="AH108" s="304"/>
      <c r="AI108" s="304"/>
      <c r="AJ108" s="306"/>
      <c r="AK108" s="304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7"/>
      <c r="AW108" s="429"/>
      <c r="AX108" s="429"/>
      <c r="AY108" s="429"/>
      <c r="AZ108" s="335"/>
    </row>
    <row r="109" spans="1:52">
      <c r="A109" s="293"/>
      <c r="B109" s="294" t="s">
        <v>264</v>
      </c>
      <c r="C109" s="295" t="s">
        <v>265</v>
      </c>
      <c r="D109" s="296" t="s">
        <v>42</v>
      </c>
      <c r="E109" s="297" t="s">
        <v>228</v>
      </c>
      <c r="F109" s="298" t="s">
        <v>119</v>
      </c>
      <c r="G109" s="299">
        <v>19.742530400673001</v>
      </c>
      <c r="H109" s="299">
        <v>0.45348578489300001</v>
      </c>
      <c r="I109" s="300">
        <v>19.28904461578</v>
      </c>
      <c r="J109" s="301">
        <v>1</v>
      </c>
      <c r="K109" s="300" t="s">
        <v>148</v>
      </c>
      <c r="L109" s="302">
        <v>19.739999999999998</v>
      </c>
      <c r="M109" s="302">
        <v>0</v>
      </c>
      <c r="N109" s="302">
        <v>0</v>
      </c>
      <c r="O109" s="301">
        <v>15</v>
      </c>
      <c r="P109" s="329">
        <v>0</v>
      </c>
      <c r="Q109" s="303">
        <v>0</v>
      </c>
      <c r="R109" s="301">
        <v>2</v>
      </c>
      <c r="S109" s="301">
        <v>1</v>
      </c>
      <c r="T109" s="304"/>
      <c r="U109" s="304"/>
      <c r="V109" s="304"/>
      <c r="W109" s="304"/>
      <c r="X109" s="304"/>
      <c r="Y109" s="304"/>
      <c r="Z109" s="304"/>
      <c r="AA109" s="304"/>
      <c r="AB109" s="306"/>
      <c r="AC109" s="304"/>
      <c r="AD109" s="304"/>
      <c r="AE109" s="304"/>
      <c r="AF109" s="306"/>
      <c r="AG109" s="304"/>
      <c r="AH109" s="304"/>
      <c r="AI109" s="304"/>
      <c r="AJ109" s="306"/>
      <c r="AK109" s="304"/>
      <c r="AL109" s="304"/>
      <c r="AM109" s="304"/>
      <c r="AN109" s="299"/>
      <c r="AO109" s="304"/>
      <c r="AP109" s="304"/>
      <c r="AQ109" s="304"/>
      <c r="AR109" s="304"/>
      <c r="AS109" s="304"/>
      <c r="AT109" s="304"/>
      <c r="AU109" s="304"/>
      <c r="AV109" s="307"/>
      <c r="AW109" s="429"/>
      <c r="AX109" s="429"/>
      <c r="AY109" s="429"/>
      <c r="AZ109" s="335"/>
    </row>
    <row r="110" spans="1:52">
      <c r="A110" s="293"/>
      <c r="B110" s="294" t="s">
        <v>266</v>
      </c>
      <c r="C110" s="295" t="s">
        <v>267</v>
      </c>
      <c r="D110" s="296" t="s">
        <v>42</v>
      </c>
      <c r="E110" s="297" t="s">
        <v>228</v>
      </c>
      <c r="F110" s="298" t="s">
        <v>119</v>
      </c>
      <c r="G110" s="299">
        <v>6.6013739766899997</v>
      </c>
      <c r="H110" s="299">
        <v>6.6013739766899997</v>
      </c>
      <c r="I110" s="300"/>
      <c r="J110" s="301">
        <v>1</v>
      </c>
      <c r="K110" s="302">
        <v>6.6</v>
      </c>
      <c r="L110" s="302">
        <v>0</v>
      </c>
      <c r="M110" s="302">
        <v>0</v>
      </c>
      <c r="N110" s="302">
        <v>0</v>
      </c>
      <c r="O110" s="301">
        <v>15</v>
      </c>
      <c r="P110" s="303">
        <v>0</v>
      </c>
      <c r="Q110" s="303">
        <v>0</v>
      </c>
      <c r="R110" s="301">
        <v>2</v>
      </c>
      <c r="S110" s="301">
        <v>1</v>
      </c>
      <c r="T110" s="304"/>
      <c r="U110" s="304"/>
      <c r="V110" s="304"/>
      <c r="W110" s="304"/>
      <c r="X110" s="304"/>
      <c r="Y110" s="304"/>
      <c r="Z110" s="304"/>
      <c r="AA110" s="304"/>
      <c r="AB110" s="306"/>
      <c r="AC110" s="304"/>
      <c r="AD110" s="304"/>
      <c r="AE110" s="304"/>
      <c r="AF110" s="306"/>
      <c r="AG110" s="304"/>
      <c r="AH110" s="304"/>
      <c r="AI110" s="304"/>
      <c r="AJ110" s="306"/>
      <c r="AK110" s="304"/>
      <c r="AL110" s="304"/>
      <c r="AM110" s="304"/>
      <c r="AN110" s="352"/>
      <c r="AO110" s="304"/>
      <c r="AP110" s="304"/>
      <c r="AQ110" s="304"/>
      <c r="AR110" s="304"/>
      <c r="AS110" s="304"/>
      <c r="AT110" s="304"/>
      <c r="AU110" s="304"/>
      <c r="AV110" s="307"/>
      <c r="AW110" s="429"/>
      <c r="AX110" s="429"/>
      <c r="AY110" s="429"/>
      <c r="AZ110" s="335"/>
    </row>
    <row r="111" spans="1:52">
      <c r="A111" s="293"/>
      <c r="B111" s="294" t="s">
        <v>156</v>
      </c>
      <c r="C111" s="295" t="s">
        <v>268</v>
      </c>
      <c r="D111" s="296" t="s">
        <v>42</v>
      </c>
      <c r="E111" s="297" t="s">
        <v>228</v>
      </c>
      <c r="F111" s="298" t="s">
        <v>119</v>
      </c>
      <c r="G111" s="299">
        <v>10.751025533</v>
      </c>
      <c r="H111" s="299">
        <v>10.751025533</v>
      </c>
      <c r="I111" s="300"/>
      <c r="J111" s="301">
        <v>1</v>
      </c>
      <c r="K111" s="302">
        <v>10.75</v>
      </c>
      <c r="L111" s="302">
        <v>0</v>
      </c>
      <c r="M111" s="302">
        <v>0</v>
      </c>
      <c r="N111" s="302">
        <v>0</v>
      </c>
      <c r="O111" s="301">
        <v>15</v>
      </c>
      <c r="P111" s="303">
        <v>0</v>
      </c>
      <c r="Q111" s="303">
        <v>0</v>
      </c>
      <c r="R111" s="301">
        <v>2</v>
      </c>
      <c r="S111" s="301">
        <v>1</v>
      </c>
      <c r="T111" s="304"/>
      <c r="U111" s="304"/>
      <c r="V111" s="304"/>
      <c r="W111" s="304"/>
      <c r="X111" s="304"/>
      <c r="Y111" s="304"/>
      <c r="Z111" s="304"/>
      <c r="AA111" s="304"/>
      <c r="AB111" s="306"/>
      <c r="AC111" s="304"/>
      <c r="AD111" s="304"/>
      <c r="AE111" s="304"/>
      <c r="AF111" s="306"/>
      <c r="AG111" s="304"/>
      <c r="AH111" s="304"/>
      <c r="AI111" s="304"/>
      <c r="AJ111" s="306"/>
      <c r="AK111" s="304"/>
      <c r="AL111" s="304"/>
      <c r="AM111" s="304"/>
      <c r="AN111" s="304"/>
      <c r="AO111" s="304"/>
      <c r="AP111" s="304"/>
      <c r="AQ111" s="304"/>
      <c r="AR111" s="304"/>
      <c r="AS111" s="304"/>
      <c r="AT111" s="304"/>
      <c r="AU111" s="304"/>
      <c r="AV111" s="307"/>
      <c r="AW111" s="429"/>
      <c r="AX111" s="429"/>
      <c r="AY111" s="429"/>
      <c r="AZ111" s="335"/>
    </row>
    <row r="112" spans="1:52">
      <c r="A112" s="293"/>
      <c r="B112" s="294">
        <v>68</v>
      </c>
      <c r="C112" s="295" t="s">
        <v>269</v>
      </c>
      <c r="D112" s="296" t="s">
        <v>42</v>
      </c>
      <c r="E112" s="297" t="s">
        <v>176</v>
      </c>
      <c r="F112" s="298" t="s">
        <v>119</v>
      </c>
      <c r="G112" s="299">
        <v>57.421490122162993</v>
      </c>
      <c r="H112" s="299">
        <v>48.263138605899996</v>
      </c>
      <c r="I112" s="300">
        <v>9.158351516263</v>
      </c>
      <c r="J112" s="301">
        <v>2</v>
      </c>
      <c r="K112" s="302">
        <v>48.26</v>
      </c>
      <c r="L112" s="302">
        <v>9.16</v>
      </c>
      <c r="M112" s="302">
        <v>0</v>
      </c>
      <c r="N112" s="302">
        <v>0</v>
      </c>
      <c r="O112" s="301">
        <v>0</v>
      </c>
      <c r="P112" s="303">
        <v>0</v>
      </c>
      <c r="Q112" s="303">
        <v>0</v>
      </c>
      <c r="R112" s="301">
        <v>2</v>
      </c>
      <c r="S112" s="301">
        <v>1</v>
      </c>
      <c r="T112" s="304"/>
      <c r="U112" s="304"/>
      <c r="V112" s="304"/>
      <c r="W112" s="304"/>
      <c r="X112" s="304"/>
      <c r="Y112" s="304"/>
      <c r="Z112" s="304"/>
      <c r="AA112" s="304"/>
      <c r="AB112" s="306"/>
      <c r="AC112" s="304"/>
      <c r="AD112" s="304"/>
      <c r="AE112" s="304"/>
      <c r="AF112" s="306"/>
      <c r="AG112" s="304"/>
      <c r="AH112" s="304"/>
      <c r="AI112" s="304"/>
      <c r="AJ112" s="306"/>
      <c r="AK112" s="304"/>
      <c r="AL112" s="304"/>
      <c r="AM112" s="304"/>
      <c r="AN112" s="304"/>
      <c r="AO112" s="304"/>
      <c r="AP112" s="304"/>
      <c r="AQ112" s="304"/>
      <c r="AR112" s="304"/>
      <c r="AS112" s="304"/>
      <c r="AT112" s="304"/>
      <c r="AU112" s="304"/>
      <c r="AV112" s="307"/>
      <c r="AW112" s="429"/>
      <c r="AX112" s="429"/>
      <c r="AY112" s="429"/>
      <c r="AZ112" s="335"/>
    </row>
    <row r="113" spans="1:52">
      <c r="A113" s="293"/>
      <c r="B113" s="294">
        <v>69</v>
      </c>
      <c r="C113" s="295" t="s">
        <v>270</v>
      </c>
      <c r="D113" s="296" t="s">
        <v>42</v>
      </c>
      <c r="E113" s="297" t="s">
        <v>176</v>
      </c>
      <c r="F113" s="298" t="s">
        <v>119</v>
      </c>
      <c r="G113" s="299">
        <v>70.64046205241587</v>
      </c>
      <c r="H113" s="299">
        <v>70.505701031200005</v>
      </c>
      <c r="I113" s="300">
        <v>0.13476102121586001</v>
      </c>
      <c r="J113" s="301">
        <v>2</v>
      </c>
      <c r="K113" s="302">
        <v>70.510000000000005</v>
      </c>
      <c r="L113" s="302">
        <v>0.13</v>
      </c>
      <c r="M113" s="302">
        <v>0</v>
      </c>
      <c r="N113" s="302">
        <v>0</v>
      </c>
      <c r="O113" s="301">
        <v>0</v>
      </c>
      <c r="P113" s="303">
        <v>0</v>
      </c>
      <c r="Q113" s="303">
        <v>0</v>
      </c>
      <c r="R113" s="301">
        <v>2</v>
      </c>
      <c r="S113" s="301">
        <v>1</v>
      </c>
      <c r="T113" s="304"/>
      <c r="U113" s="304"/>
      <c r="V113" s="304"/>
      <c r="W113" s="304"/>
      <c r="X113" s="304"/>
      <c r="Y113" s="304"/>
      <c r="Z113" s="304"/>
      <c r="AA113" s="304"/>
      <c r="AB113" s="306"/>
      <c r="AC113" s="304"/>
      <c r="AD113" s="304"/>
      <c r="AE113" s="304"/>
      <c r="AF113" s="306"/>
      <c r="AG113" s="304"/>
      <c r="AH113" s="304"/>
      <c r="AI113" s="304"/>
      <c r="AJ113" s="306"/>
      <c r="AK113" s="304"/>
      <c r="AL113" s="304"/>
      <c r="AM113" s="304"/>
      <c r="AN113" s="304"/>
      <c r="AO113" s="304"/>
      <c r="AP113" s="304"/>
      <c r="AQ113" s="304"/>
      <c r="AR113" s="304"/>
      <c r="AS113" s="304"/>
      <c r="AT113" s="304"/>
      <c r="AU113" s="304"/>
      <c r="AV113" s="307"/>
      <c r="AW113" s="429"/>
      <c r="AX113" s="429"/>
      <c r="AY113" s="429"/>
      <c r="AZ113" s="335"/>
    </row>
    <row r="114" spans="1:52">
      <c r="A114" s="293"/>
      <c r="B114" s="294">
        <v>70</v>
      </c>
      <c r="C114" s="295" t="s">
        <v>271</v>
      </c>
      <c r="D114" s="296" t="s">
        <v>42</v>
      </c>
      <c r="E114" s="297" t="s">
        <v>176</v>
      </c>
      <c r="F114" s="298" t="s">
        <v>119</v>
      </c>
      <c r="G114" s="299">
        <v>222.36411405725801</v>
      </c>
      <c r="H114" s="299">
        <v>221.897449427</v>
      </c>
      <c r="I114" s="300">
        <v>0.46666463025799998</v>
      </c>
      <c r="J114" s="301">
        <v>3</v>
      </c>
      <c r="K114" s="302">
        <v>221.9</v>
      </c>
      <c r="L114" s="302">
        <v>0.47</v>
      </c>
      <c r="M114" s="302">
        <v>0</v>
      </c>
      <c r="N114" s="302">
        <v>0</v>
      </c>
      <c r="O114" s="301">
        <v>0</v>
      </c>
      <c r="P114" s="303">
        <v>0</v>
      </c>
      <c r="Q114" s="303">
        <v>0</v>
      </c>
      <c r="R114" s="301">
        <v>2</v>
      </c>
      <c r="S114" s="301">
        <v>1</v>
      </c>
      <c r="T114" s="304"/>
      <c r="U114" s="304"/>
      <c r="V114" s="304"/>
      <c r="W114" s="304"/>
      <c r="X114" s="304"/>
      <c r="Y114" s="304"/>
      <c r="Z114" s="304"/>
      <c r="AA114" s="304"/>
      <c r="AB114" s="306"/>
      <c r="AC114" s="304"/>
      <c r="AD114" s="304"/>
      <c r="AE114" s="304"/>
      <c r="AF114" s="306"/>
      <c r="AG114" s="304"/>
      <c r="AH114" s="304"/>
      <c r="AI114" s="304"/>
      <c r="AJ114" s="306"/>
      <c r="AK114" s="304"/>
      <c r="AL114" s="304"/>
      <c r="AM114" s="304"/>
      <c r="AN114" s="304"/>
      <c r="AO114" s="304"/>
      <c r="AP114" s="304"/>
      <c r="AQ114" s="304"/>
      <c r="AR114" s="304"/>
      <c r="AS114" s="304"/>
      <c r="AT114" s="304"/>
      <c r="AU114" s="304"/>
      <c r="AV114" s="307"/>
      <c r="AW114" s="429"/>
      <c r="AX114" s="429"/>
      <c r="AY114" s="429"/>
      <c r="AZ114" s="335"/>
    </row>
    <row r="115" spans="1:52">
      <c r="A115" s="432"/>
      <c r="B115" s="294" t="s">
        <v>153</v>
      </c>
      <c r="C115" s="295" t="s">
        <v>272</v>
      </c>
      <c r="D115" s="296" t="s">
        <v>42</v>
      </c>
      <c r="E115" s="297" t="s">
        <v>228</v>
      </c>
      <c r="F115" s="298" t="s">
        <v>119</v>
      </c>
      <c r="G115" s="299">
        <v>6.4189403506299998</v>
      </c>
      <c r="H115" s="299">
        <v>6.4189403506299998</v>
      </c>
      <c r="I115" s="300"/>
      <c r="J115" s="301">
        <v>2</v>
      </c>
      <c r="K115" s="302">
        <v>6.42</v>
      </c>
      <c r="L115" s="302">
        <v>0</v>
      </c>
      <c r="M115" s="302">
        <v>0</v>
      </c>
      <c r="N115" s="302">
        <v>0</v>
      </c>
      <c r="O115" s="301">
        <v>15</v>
      </c>
      <c r="P115" s="303">
        <v>0</v>
      </c>
      <c r="Q115" s="303">
        <v>0</v>
      </c>
      <c r="R115" s="301">
        <v>2</v>
      </c>
      <c r="S115" s="301">
        <v>1</v>
      </c>
      <c r="T115" s="326"/>
      <c r="U115" s="326"/>
      <c r="V115" s="326"/>
      <c r="W115" s="326"/>
      <c r="X115" s="326"/>
      <c r="Y115" s="326"/>
      <c r="Z115" s="326"/>
      <c r="AA115" s="326"/>
      <c r="AB115" s="327"/>
      <c r="AC115" s="326"/>
      <c r="AD115" s="326"/>
      <c r="AE115" s="326"/>
      <c r="AF115" s="327"/>
      <c r="AG115" s="326"/>
      <c r="AH115" s="326"/>
      <c r="AI115" s="326"/>
      <c r="AJ115" s="327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8"/>
      <c r="AW115" s="429"/>
      <c r="AX115" s="429"/>
      <c r="AY115" s="429"/>
      <c r="AZ115" s="335"/>
    </row>
    <row r="116" spans="1:52">
      <c r="A116" s="293"/>
      <c r="B116" s="353" t="s">
        <v>152</v>
      </c>
      <c r="C116" s="354" t="s">
        <v>273</v>
      </c>
      <c r="D116" s="355" t="s">
        <v>120</v>
      </c>
      <c r="E116" s="356" t="s">
        <v>228</v>
      </c>
      <c r="F116" s="357" t="s">
        <v>119</v>
      </c>
      <c r="G116" s="358">
        <v>26.089118579205497</v>
      </c>
      <c r="H116" s="358">
        <v>15.907373230799999</v>
      </c>
      <c r="I116" s="359">
        <v>10.181745348405499</v>
      </c>
      <c r="J116" s="360">
        <v>1</v>
      </c>
      <c r="K116" s="358">
        <v>10.73</v>
      </c>
      <c r="L116" s="358">
        <v>10.181745348405499</v>
      </c>
      <c r="M116" s="361">
        <v>0</v>
      </c>
      <c r="N116" s="361">
        <v>0</v>
      </c>
      <c r="O116" s="360">
        <v>10</v>
      </c>
      <c r="P116" s="362">
        <v>10.73</v>
      </c>
      <c r="Q116" s="363">
        <v>100</v>
      </c>
      <c r="R116" s="360">
        <v>2</v>
      </c>
      <c r="S116" s="360">
        <v>1</v>
      </c>
      <c r="T116" s="320"/>
      <c r="U116" s="320"/>
      <c r="V116" s="320"/>
      <c r="W116" s="320"/>
      <c r="X116" s="320"/>
      <c r="Y116" s="320"/>
      <c r="Z116" s="320"/>
      <c r="AA116" s="320"/>
      <c r="AB116" s="322"/>
      <c r="AC116" s="320"/>
      <c r="AD116" s="320"/>
      <c r="AE116" s="320"/>
      <c r="AF116" s="322"/>
      <c r="AG116" s="320"/>
      <c r="AH116" s="320"/>
      <c r="AI116" s="358">
        <v>10.73</v>
      </c>
      <c r="AJ116" s="322"/>
      <c r="AK116" s="320"/>
      <c r="AL116" s="320"/>
      <c r="AM116" s="320"/>
      <c r="AN116" s="358"/>
      <c r="AO116" s="320"/>
      <c r="AP116" s="320"/>
      <c r="AQ116" s="320"/>
      <c r="AR116" s="320"/>
      <c r="AS116" s="320"/>
      <c r="AT116" s="320"/>
      <c r="AU116" s="320"/>
      <c r="AV116" s="323"/>
      <c r="AW116" s="429">
        <v>10</v>
      </c>
      <c r="AX116" s="429">
        <v>10</v>
      </c>
      <c r="AY116" s="429">
        <v>30</v>
      </c>
      <c r="AZ116" s="335"/>
    </row>
    <row r="117" spans="1:52">
      <c r="A117" s="432"/>
      <c r="B117" s="351"/>
      <c r="C117" s="364"/>
      <c r="D117" s="365" t="s">
        <v>121</v>
      </c>
      <c r="E117" s="366" t="s">
        <v>228</v>
      </c>
      <c r="F117" s="367" t="s">
        <v>119</v>
      </c>
      <c r="G117" s="368"/>
      <c r="H117" s="368"/>
      <c r="I117" s="369"/>
      <c r="J117" s="370">
        <v>2</v>
      </c>
      <c r="K117" s="368">
        <v>5</v>
      </c>
      <c r="L117" s="368"/>
      <c r="M117" s="371">
        <v>0</v>
      </c>
      <c r="N117" s="371">
        <v>0</v>
      </c>
      <c r="O117" s="371">
        <v>0</v>
      </c>
      <c r="P117" s="372">
        <v>0</v>
      </c>
      <c r="Q117" s="373">
        <v>0</v>
      </c>
      <c r="R117" s="370">
        <v>2</v>
      </c>
      <c r="S117" s="370">
        <v>1</v>
      </c>
      <c r="T117" s="304"/>
      <c r="U117" s="304"/>
      <c r="V117" s="304"/>
      <c r="W117" s="304"/>
      <c r="X117" s="304"/>
      <c r="Y117" s="304"/>
      <c r="Z117" s="304"/>
      <c r="AA117" s="304"/>
      <c r="AB117" s="306"/>
      <c r="AC117" s="304"/>
      <c r="AD117" s="304"/>
      <c r="AE117" s="304"/>
      <c r="AF117" s="306"/>
      <c r="AG117" s="304"/>
      <c r="AH117" s="304"/>
      <c r="AI117" s="304"/>
      <c r="AJ117" s="306"/>
      <c r="AK117" s="304"/>
      <c r="AL117" s="304"/>
      <c r="AM117" s="304"/>
      <c r="AN117" s="368"/>
      <c r="AO117" s="304"/>
      <c r="AP117" s="304"/>
      <c r="AQ117" s="304"/>
      <c r="AR117" s="304"/>
      <c r="AS117" s="304"/>
      <c r="AT117" s="304"/>
      <c r="AU117" s="304"/>
      <c r="AV117" s="307"/>
      <c r="AW117" s="429"/>
      <c r="AX117" s="429"/>
      <c r="AY117" s="429"/>
      <c r="AZ117" s="335"/>
    </row>
    <row r="118" spans="1:52">
      <c r="A118" s="432"/>
      <c r="B118" s="294" t="s">
        <v>157</v>
      </c>
      <c r="C118" s="295" t="s">
        <v>274</v>
      </c>
      <c r="D118" s="296" t="s">
        <v>42</v>
      </c>
      <c r="E118" s="297" t="s">
        <v>228</v>
      </c>
      <c r="F118" s="298" t="s">
        <v>119</v>
      </c>
      <c r="G118" s="299">
        <v>6.2290846810931999</v>
      </c>
      <c r="H118" s="299">
        <v>6.1975520890500002</v>
      </c>
      <c r="I118" s="300">
        <v>3.1532592043199997E-2</v>
      </c>
      <c r="J118" s="301">
        <v>2</v>
      </c>
      <c r="K118" s="302">
        <v>6.2</v>
      </c>
      <c r="L118" s="302">
        <v>0.03</v>
      </c>
      <c r="M118" s="302"/>
      <c r="N118" s="302">
        <v>0</v>
      </c>
      <c r="O118" s="301">
        <v>0</v>
      </c>
      <c r="P118" s="303">
        <v>0</v>
      </c>
      <c r="Q118" s="303">
        <v>0</v>
      </c>
      <c r="R118" s="301">
        <v>2</v>
      </c>
      <c r="S118" s="301">
        <v>1</v>
      </c>
      <c r="T118" s="304"/>
      <c r="U118" s="304"/>
      <c r="V118" s="304"/>
      <c r="W118" s="304"/>
      <c r="X118" s="304"/>
      <c r="Y118" s="304"/>
      <c r="Z118" s="304"/>
      <c r="AA118" s="304"/>
      <c r="AB118" s="306"/>
      <c r="AC118" s="304"/>
      <c r="AD118" s="304"/>
      <c r="AE118" s="304"/>
      <c r="AF118" s="306"/>
      <c r="AG118" s="304"/>
      <c r="AH118" s="304"/>
      <c r="AI118" s="304"/>
      <c r="AJ118" s="306"/>
      <c r="AK118" s="304"/>
      <c r="AL118" s="304"/>
      <c r="AM118" s="304"/>
      <c r="AN118" s="304"/>
      <c r="AO118" s="304"/>
      <c r="AP118" s="304"/>
      <c r="AQ118" s="304"/>
      <c r="AR118" s="304"/>
      <c r="AS118" s="304"/>
      <c r="AT118" s="304"/>
      <c r="AU118" s="304"/>
      <c r="AV118" s="307"/>
      <c r="AW118" s="429"/>
      <c r="AX118" s="429"/>
      <c r="AY118" s="429"/>
      <c r="AZ118" s="335"/>
    </row>
    <row r="119" spans="1:52">
      <c r="A119" s="293"/>
      <c r="B119" s="294" t="s">
        <v>159</v>
      </c>
      <c r="C119" s="295" t="s">
        <v>275</v>
      </c>
      <c r="D119" s="296" t="s">
        <v>42</v>
      </c>
      <c r="E119" s="297" t="s">
        <v>228</v>
      </c>
      <c r="F119" s="298" t="s">
        <v>119</v>
      </c>
      <c r="G119" s="299">
        <v>19.963817645900001</v>
      </c>
      <c r="H119" s="299">
        <v>19.963817645900001</v>
      </c>
      <c r="I119" s="300"/>
      <c r="J119" s="301">
        <v>1</v>
      </c>
      <c r="K119" s="302">
        <v>7.5037500000000001</v>
      </c>
      <c r="L119" s="300" t="s">
        <v>148</v>
      </c>
      <c r="M119" s="302">
        <v>0</v>
      </c>
      <c r="N119" s="302">
        <v>0</v>
      </c>
      <c r="O119" s="301">
        <v>15</v>
      </c>
      <c r="P119" s="303">
        <v>0</v>
      </c>
      <c r="Q119" s="303">
        <v>0</v>
      </c>
      <c r="R119" s="301">
        <v>2</v>
      </c>
      <c r="S119" s="301">
        <v>1</v>
      </c>
      <c r="T119" s="304"/>
      <c r="U119" s="304"/>
      <c r="V119" s="304"/>
      <c r="W119" s="304"/>
      <c r="X119" s="304"/>
      <c r="Y119" s="304"/>
      <c r="Z119" s="304"/>
      <c r="AA119" s="304"/>
      <c r="AB119" s="306"/>
      <c r="AC119" s="304"/>
      <c r="AD119" s="304"/>
      <c r="AE119" s="304"/>
      <c r="AF119" s="306"/>
      <c r="AG119" s="304"/>
      <c r="AH119" s="304"/>
      <c r="AI119" s="304"/>
      <c r="AJ119" s="306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7"/>
      <c r="AW119" s="429"/>
      <c r="AX119" s="429"/>
      <c r="AY119" s="429"/>
      <c r="AZ119" s="335"/>
    </row>
    <row r="120" spans="1:52">
      <c r="A120" s="293"/>
      <c r="B120" s="294"/>
      <c r="C120" s="295"/>
      <c r="D120" s="296" t="s">
        <v>120</v>
      </c>
      <c r="E120" s="297"/>
      <c r="F120" s="298"/>
      <c r="G120" s="299"/>
      <c r="H120" s="299"/>
      <c r="I120" s="300"/>
      <c r="J120" s="301">
        <v>2</v>
      </c>
      <c r="K120" s="302"/>
      <c r="L120" s="302">
        <v>12.46</v>
      </c>
      <c r="M120" s="302">
        <v>0</v>
      </c>
      <c r="N120" s="302">
        <v>0</v>
      </c>
      <c r="O120" s="301">
        <v>15</v>
      </c>
      <c r="P120" s="303">
        <v>0</v>
      </c>
      <c r="Q120" s="303">
        <v>0</v>
      </c>
      <c r="R120" s="301">
        <v>2</v>
      </c>
      <c r="S120" s="301">
        <v>1</v>
      </c>
      <c r="T120" s="304"/>
      <c r="U120" s="304"/>
      <c r="V120" s="304"/>
      <c r="W120" s="304"/>
      <c r="X120" s="304"/>
      <c r="Y120" s="304"/>
      <c r="Z120" s="304"/>
      <c r="AA120" s="304"/>
      <c r="AB120" s="306"/>
      <c r="AC120" s="304"/>
      <c r="AD120" s="304"/>
      <c r="AE120" s="304"/>
      <c r="AF120" s="306"/>
      <c r="AG120" s="304"/>
      <c r="AH120" s="304"/>
      <c r="AI120" s="304"/>
      <c r="AJ120" s="306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4"/>
      <c r="AU120" s="304"/>
      <c r="AV120" s="307"/>
      <c r="AW120" s="429"/>
      <c r="AX120" s="429"/>
      <c r="AY120" s="429"/>
      <c r="AZ120" s="335"/>
    </row>
    <row r="121" spans="1:52">
      <c r="A121" s="293"/>
      <c r="B121" s="294" t="s">
        <v>151</v>
      </c>
      <c r="C121" s="295" t="s">
        <v>276</v>
      </c>
      <c r="D121" s="296" t="s">
        <v>42</v>
      </c>
      <c r="E121" s="297" t="s">
        <v>228</v>
      </c>
      <c r="F121" s="298" t="s">
        <v>119</v>
      </c>
      <c r="G121" s="299">
        <v>20.8786657327</v>
      </c>
      <c r="H121" s="299">
        <v>20.8786657327</v>
      </c>
      <c r="I121" s="300"/>
      <c r="J121" s="301">
        <v>1</v>
      </c>
      <c r="K121" s="302">
        <v>3.3</v>
      </c>
      <c r="L121" s="300" t="s">
        <v>148</v>
      </c>
      <c r="M121" s="302">
        <v>0</v>
      </c>
      <c r="N121" s="302">
        <v>0</v>
      </c>
      <c r="O121" s="301">
        <v>14</v>
      </c>
      <c r="P121" s="303">
        <v>0</v>
      </c>
      <c r="Q121" s="303">
        <v>0</v>
      </c>
      <c r="R121" s="301">
        <v>2</v>
      </c>
      <c r="S121" s="301">
        <v>1</v>
      </c>
      <c r="T121" s="304"/>
      <c r="U121" s="304"/>
      <c r="V121" s="304"/>
      <c r="W121" s="304"/>
      <c r="X121" s="304"/>
      <c r="Y121" s="304"/>
      <c r="Z121" s="304"/>
      <c r="AA121" s="304"/>
      <c r="AB121" s="306"/>
      <c r="AC121" s="304"/>
      <c r="AD121" s="304"/>
      <c r="AE121" s="304"/>
      <c r="AF121" s="306"/>
      <c r="AG121" s="304"/>
      <c r="AH121" s="304"/>
      <c r="AI121" s="304"/>
      <c r="AJ121" s="306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7"/>
      <c r="AW121" s="429"/>
      <c r="AX121" s="429"/>
      <c r="AY121" s="429"/>
      <c r="AZ121" s="335"/>
    </row>
    <row r="122" spans="1:52">
      <c r="A122" s="293"/>
      <c r="B122" s="294"/>
      <c r="C122" s="295"/>
      <c r="D122" s="296" t="s">
        <v>120</v>
      </c>
      <c r="E122" s="297"/>
      <c r="F122" s="298"/>
      <c r="G122" s="299"/>
      <c r="H122" s="299"/>
      <c r="I122" s="300"/>
      <c r="J122" s="301">
        <v>9</v>
      </c>
      <c r="K122" s="302">
        <v>17.579999999999998</v>
      </c>
      <c r="L122" s="300" t="s">
        <v>148</v>
      </c>
      <c r="M122" s="302">
        <v>0</v>
      </c>
      <c r="N122" s="302">
        <v>0</v>
      </c>
      <c r="O122" s="301">
        <v>14</v>
      </c>
      <c r="P122" s="303">
        <v>0</v>
      </c>
      <c r="Q122" s="303">
        <v>0</v>
      </c>
      <c r="R122" s="301">
        <v>2</v>
      </c>
      <c r="S122" s="301">
        <v>1</v>
      </c>
      <c r="T122" s="304"/>
      <c r="U122" s="304"/>
      <c r="V122" s="304"/>
      <c r="W122" s="304"/>
      <c r="X122" s="304"/>
      <c r="Y122" s="304"/>
      <c r="Z122" s="304"/>
      <c r="AA122" s="304"/>
      <c r="AB122" s="306"/>
      <c r="AC122" s="304"/>
      <c r="AD122" s="304"/>
      <c r="AE122" s="304"/>
      <c r="AF122" s="306"/>
      <c r="AG122" s="304"/>
      <c r="AH122" s="304"/>
      <c r="AI122" s="304"/>
      <c r="AJ122" s="306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7"/>
      <c r="AW122" s="429"/>
      <c r="AX122" s="429"/>
      <c r="AY122" s="429"/>
      <c r="AZ122" s="335"/>
    </row>
    <row r="123" spans="1:52">
      <c r="A123" s="293"/>
      <c r="B123" s="294" t="s">
        <v>161</v>
      </c>
      <c r="C123" s="295" t="s">
        <v>277</v>
      </c>
      <c r="D123" s="296" t="s">
        <v>42</v>
      </c>
      <c r="E123" s="297" t="s">
        <v>228</v>
      </c>
      <c r="F123" s="298" t="s">
        <v>119</v>
      </c>
      <c r="G123" s="299">
        <v>45.891549127109002</v>
      </c>
      <c r="H123" s="299">
        <v>42.926843212100003</v>
      </c>
      <c r="I123" s="300">
        <v>2.964705915009</v>
      </c>
      <c r="J123" s="301">
        <v>1</v>
      </c>
      <c r="K123" s="299">
        <v>18.98</v>
      </c>
      <c r="L123" s="300" t="s">
        <v>148</v>
      </c>
      <c r="M123" s="302">
        <v>0</v>
      </c>
      <c r="N123" s="302">
        <v>0</v>
      </c>
      <c r="O123" s="301">
        <v>20</v>
      </c>
      <c r="P123" s="329">
        <v>0</v>
      </c>
      <c r="Q123" s="303">
        <v>0</v>
      </c>
      <c r="R123" s="301">
        <v>2</v>
      </c>
      <c r="S123" s="301">
        <v>1</v>
      </c>
      <c r="T123" s="304"/>
      <c r="U123" s="304"/>
      <c r="V123" s="304"/>
      <c r="W123" s="304"/>
      <c r="X123" s="304"/>
      <c r="Y123" s="304"/>
      <c r="Z123" s="304"/>
      <c r="AA123" s="304"/>
      <c r="AB123" s="306"/>
      <c r="AC123" s="304"/>
      <c r="AD123" s="304"/>
      <c r="AE123" s="304"/>
      <c r="AF123" s="306"/>
      <c r="AG123" s="304"/>
      <c r="AH123" s="304"/>
      <c r="AI123" s="304"/>
      <c r="AJ123" s="306"/>
      <c r="AK123" s="304"/>
      <c r="AL123" s="304"/>
      <c r="AM123" s="304"/>
      <c r="AN123" s="352"/>
      <c r="AO123" s="304"/>
      <c r="AP123" s="304"/>
      <c r="AQ123" s="304"/>
      <c r="AR123" s="304"/>
      <c r="AS123" s="304"/>
      <c r="AT123" s="304"/>
      <c r="AU123" s="304"/>
      <c r="AV123" s="307"/>
      <c r="AW123" s="429"/>
      <c r="AX123" s="429"/>
      <c r="AY123" s="429"/>
      <c r="AZ123" s="335"/>
    </row>
    <row r="124" spans="1:52">
      <c r="A124" s="293"/>
      <c r="B124" s="294"/>
      <c r="C124" s="295"/>
      <c r="D124" s="296" t="s">
        <v>120</v>
      </c>
      <c r="E124" s="297"/>
      <c r="F124" s="298"/>
      <c r="G124" s="299"/>
      <c r="H124" s="299"/>
      <c r="I124" s="300"/>
      <c r="J124" s="301">
        <v>1</v>
      </c>
      <c r="K124" s="299">
        <v>11.34</v>
      </c>
      <c r="L124" s="300" t="s">
        <v>148</v>
      </c>
      <c r="M124" s="302">
        <v>0</v>
      </c>
      <c r="N124" s="302">
        <v>0</v>
      </c>
      <c r="O124" s="301">
        <v>20</v>
      </c>
      <c r="P124" s="329">
        <v>0</v>
      </c>
      <c r="Q124" s="303">
        <v>0</v>
      </c>
      <c r="R124" s="301">
        <v>2</v>
      </c>
      <c r="S124" s="301">
        <v>1</v>
      </c>
      <c r="T124" s="304"/>
      <c r="U124" s="304"/>
      <c r="V124" s="304"/>
      <c r="W124" s="304"/>
      <c r="X124" s="304"/>
      <c r="Y124" s="304"/>
      <c r="Z124" s="304"/>
      <c r="AA124" s="304"/>
      <c r="AB124" s="306"/>
      <c r="AC124" s="304"/>
      <c r="AD124" s="304"/>
      <c r="AE124" s="304"/>
      <c r="AF124" s="306"/>
      <c r="AG124" s="304"/>
      <c r="AH124" s="304"/>
      <c r="AI124" s="304"/>
      <c r="AJ124" s="306"/>
      <c r="AK124" s="304"/>
      <c r="AL124" s="304"/>
      <c r="AM124" s="304"/>
      <c r="AN124" s="352"/>
      <c r="AO124" s="304"/>
      <c r="AP124" s="304"/>
      <c r="AQ124" s="304"/>
      <c r="AR124" s="304"/>
      <c r="AS124" s="304"/>
      <c r="AT124" s="304"/>
      <c r="AU124" s="304"/>
      <c r="AV124" s="307"/>
      <c r="AW124" s="429"/>
      <c r="AX124" s="429"/>
      <c r="AY124" s="429"/>
      <c r="AZ124" s="335"/>
    </row>
    <row r="125" spans="1:52">
      <c r="A125" s="293"/>
      <c r="B125" s="294"/>
      <c r="C125" s="295"/>
      <c r="D125" s="296" t="s">
        <v>121</v>
      </c>
      <c r="E125" s="297"/>
      <c r="F125" s="298"/>
      <c r="G125" s="299"/>
      <c r="H125" s="299"/>
      <c r="I125" s="300"/>
      <c r="J125" s="301">
        <v>2</v>
      </c>
      <c r="K125" s="299">
        <v>12.61</v>
      </c>
      <c r="L125" s="300" t="s">
        <v>148</v>
      </c>
      <c r="M125" s="302">
        <v>0</v>
      </c>
      <c r="N125" s="302">
        <v>0</v>
      </c>
      <c r="O125" s="301" t="s">
        <v>148</v>
      </c>
      <c r="P125" s="329">
        <v>0</v>
      </c>
      <c r="Q125" s="303">
        <v>0</v>
      </c>
      <c r="R125" s="301">
        <v>2</v>
      </c>
      <c r="S125" s="301">
        <v>1</v>
      </c>
      <c r="T125" s="304"/>
      <c r="U125" s="304"/>
      <c r="V125" s="304"/>
      <c r="W125" s="304"/>
      <c r="X125" s="304"/>
      <c r="Y125" s="304"/>
      <c r="Z125" s="304"/>
      <c r="AA125" s="304"/>
      <c r="AB125" s="306"/>
      <c r="AC125" s="304"/>
      <c r="AD125" s="304"/>
      <c r="AE125" s="304"/>
      <c r="AF125" s="306"/>
      <c r="AG125" s="304"/>
      <c r="AH125" s="304"/>
      <c r="AI125" s="304"/>
      <c r="AJ125" s="306"/>
      <c r="AK125" s="304"/>
      <c r="AL125" s="304"/>
      <c r="AM125" s="304"/>
      <c r="AN125" s="352"/>
      <c r="AO125" s="304"/>
      <c r="AP125" s="304"/>
      <c r="AQ125" s="304"/>
      <c r="AR125" s="304"/>
      <c r="AS125" s="304"/>
      <c r="AT125" s="304"/>
      <c r="AU125" s="304"/>
      <c r="AV125" s="307"/>
      <c r="AW125" s="429"/>
      <c r="AX125" s="429"/>
      <c r="AY125" s="429"/>
      <c r="AZ125" s="335"/>
    </row>
    <row r="126" spans="1:52">
      <c r="A126" s="293"/>
      <c r="B126" s="294"/>
      <c r="C126" s="295"/>
      <c r="D126" s="296" t="s">
        <v>124</v>
      </c>
      <c r="E126" s="297"/>
      <c r="F126" s="298"/>
      <c r="G126" s="299"/>
      <c r="H126" s="299"/>
      <c r="I126" s="300"/>
      <c r="J126" s="301">
        <v>1</v>
      </c>
      <c r="K126" s="299"/>
      <c r="L126" s="300">
        <v>2.96</v>
      </c>
      <c r="M126" s="302">
        <v>0</v>
      </c>
      <c r="N126" s="302">
        <v>0</v>
      </c>
      <c r="O126" s="301">
        <v>20</v>
      </c>
      <c r="P126" s="329">
        <v>0</v>
      </c>
      <c r="Q126" s="303">
        <v>0</v>
      </c>
      <c r="R126" s="301">
        <v>2</v>
      </c>
      <c r="S126" s="301">
        <v>1</v>
      </c>
      <c r="T126" s="304"/>
      <c r="U126" s="304"/>
      <c r="V126" s="304"/>
      <c r="W126" s="304"/>
      <c r="X126" s="304"/>
      <c r="Y126" s="304"/>
      <c r="Z126" s="304"/>
      <c r="AA126" s="304"/>
      <c r="AB126" s="306"/>
      <c r="AC126" s="304"/>
      <c r="AD126" s="304"/>
      <c r="AE126" s="304"/>
      <c r="AF126" s="306"/>
      <c r="AG126" s="304"/>
      <c r="AH126" s="304"/>
      <c r="AI126" s="304"/>
      <c r="AJ126" s="306"/>
      <c r="AK126" s="304"/>
      <c r="AL126" s="304"/>
      <c r="AM126" s="304"/>
      <c r="AN126" s="352"/>
      <c r="AO126" s="304"/>
      <c r="AP126" s="304"/>
      <c r="AQ126" s="304"/>
      <c r="AR126" s="304"/>
      <c r="AS126" s="304"/>
      <c r="AT126" s="304"/>
      <c r="AU126" s="304"/>
      <c r="AV126" s="307"/>
      <c r="AW126" s="429"/>
      <c r="AX126" s="429"/>
      <c r="AY126" s="429"/>
      <c r="AZ126" s="335"/>
    </row>
    <row r="127" spans="1:52">
      <c r="A127" s="293"/>
      <c r="B127" s="294" t="s">
        <v>160</v>
      </c>
      <c r="C127" s="295" t="s">
        <v>278</v>
      </c>
      <c r="D127" s="296" t="s">
        <v>42</v>
      </c>
      <c r="E127" s="297" t="s">
        <v>228</v>
      </c>
      <c r="F127" s="298" t="s">
        <v>119</v>
      </c>
      <c r="G127" s="299">
        <v>16.573808061499999</v>
      </c>
      <c r="H127" s="299">
        <v>16.573808061499999</v>
      </c>
      <c r="I127" s="300"/>
      <c r="J127" s="301">
        <v>1</v>
      </c>
      <c r="K127" s="302">
        <v>16.57</v>
      </c>
      <c r="L127" s="300" t="s">
        <v>148</v>
      </c>
      <c r="M127" s="302">
        <v>0</v>
      </c>
      <c r="N127" s="302">
        <v>0</v>
      </c>
      <c r="O127" s="301">
        <v>15</v>
      </c>
      <c r="P127" s="303">
        <v>0</v>
      </c>
      <c r="Q127" s="303">
        <v>0</v>
      </c>
      <c r="R127" s="301">
        <v>2</v>
      </c>
      <c r="S127" s="301">
        <v>1</v>
      </c>
      <c r="T127" s="304"/>
      <c r="U127" s="304"/>
      <c r="V127" s="304"/>
      <c r="W127" s="304"/>
      <c r="X127" s="304"/>
      <c r="Y127" s="304"/>
      <c r="Z127" s="304"/>
      <c r="AA127" s="304"/>
      <c r="AB127" s="306"/>
      <c r="AC127" s="304"/>
      <c r="AD127" s="304"/>
      <c r="AE127" s="304"/>
      <c r="AF127" s="306"/>
      <c r="AG127" s="304"/>
      <c r="AH127" s="304"/>
      <c r="AI127" s="304"/>
      <c r="AJ127" s="306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7"/>
      <c r="AW127" s="429"/>
      <c r="AX127" s="429"/>
      <c r="AY127" s="429"/>
      <c r="AZ127" s="335"/>
    </row>
    <row r="128" spans="1:52">
      <c r="A128" s="293"/>
      <c r="B128" s="294" t="s">
        <v>279</v>
      </c>
      <c r="C128" s="295" t="s">
        <v>280</v>
      </c>
      <c r="D128" s="296" t="s">
        <v>42</v>
      </c>
      <c r="E128" s="297" t="s">
        <v>228</v>
      </c>
      <c r="F128" s="298" t="s">
        <v>119</v>
      </c>
      <c r="G128" s="299">
        <v>9.6321133187499992</v>
      </c>
      <c r="H128" s="299">
        <v>9.6321133187499992</v>
      </c>
      <c r="I128" s="300"/>
      <c r="J128" s="301">
        <v>1</v>
      </c>
      <c r="K128" s="302">
        <v>9.6321133187499992</v>
      </c>
      <c r="L128" s="300" t="s">
        <v>148</v>
      </c>
      <c r="M128" s="302">
        <v>0</v>
      </c>
      <c r="N128" s="302">
        <v>0</v>
      </c>
      <c r="O128" s="301">
        <v>20</v>
      </c>
      <c r="P128" s="303">
        <v>0</v>
      </c>
      <c r="Q128" s="303">
        <v>0</v>
      </c>
      <c r="R128" s="301">
        <v>2</v>
      </c>
      <c r="S128" s="301">
        <v>1</v>
      </c>
      <c r="T128" s="304"/>
      <c r="U128" s="304"/>
      <c r="V128" s="304"/>
      <c r="W128" s="304"/>
      <c r="X128" s="304"/>
      <c r="Y128" s="304"/>
      <c r="Z128" s="304"/>
      <c r="AA128" s="304"/>
      <c r="AB128" s="306"/>
      <c r="AC128" s="304"/>
      <c r="AD128" s="304"/>
      <c r="AE128" s="304"/>
      <c r="AF128" s="306"/>
      <c r="AG128" s="304"/>
      <c r="AH128" s="304"/>
      <c r="AI128" s="304"/>
      <c r="AJ128" s="306"/>
      <c r="AK128" s="304"/>
      <c r="AL128" s="304"/>
      <c r="AM128" s="304"/>
      <c r="AN128" s="352"/>
      <c r="AO128" s="304"/>
      <c r="AP128" s="304"/>
      <c r="AQ128" s="304"/>
      <c r="AR128" s="304"/>
      <c r="AS128" s="304"/>
      <c r="AT128" s="304"/>
      <c r="AU128" s="304"/>
      <c r="AV128" s="307"/>
      <c r="AW128" s="429"/>
      <c r="AX128" s="429"/>
      <c r="AY128" s="429"/>
      <c r="AZ128" s="335"/>
    </row>
    <row r="129" spans="1:52">
      <c r="A129" s="293"/>
      <c r="B129" s="294" t="s">
        <v>281</v>
      </c>
      <c r="C129" s="295" t="s">
        <v>282</v>
      </c>
      <c r="D129" s="296" t="s">
        <v>42</v>
      </c>
      <c r="E129" s="297" t="s">
        <v>228</v>
      </c>
      <c r="F129" s="298" t="s">
        <v>119</v>
      </c>
      <c r="G129" s="299">
        <v>10.617622348099999</v>
      </c>
      <c r="H129" s="299">
        <v>10.617622348099999</v>
      </c>
      <c r="I129" s="300"/>
      <c r="J129" s="301">
        <v>1</v>
      </c>
      <c r="K129" s="302">
        <v>10.617622348099999</v>
      </c>
      <c r="L129" s="302">
        <v>0</v>
      </c>
      <c r="M129" s="302">
        <v>0</v>
      </c>
      <c r="N129" s="302">
        <v>0</v>
      </c>
      <c r="O129" s="301">
        <v>20</v>
      </c>
      <c r="P129" s="303">
        <v>0</v>
      </c>
      <c r="Q129" s="303">
        <v>0</v>
      </c>
      <c r="R129" s="301">
        <v>2</v>
      </c>
      <c r="S129" s="301">
        <v>1</v>
      </c>
      <c r="T129" s="304"/>
      <c r="U129" s="304"/>
      <c r="V129" s="304"/>
      <c r="W129" s="304"/>
      <c r="X129" s="304"/>
      <c r="Y129" s="304"/>
      <c r="Z129" s="304"/>
      <c r="AA129" s="304"/>
      <c r="AB129" s="306"/>
      <c r="AC129" s="304"/>
      <c r="AD129" s="304"/>
      <c r="AE129" s="304"/>
      <c r="AF129" s="306"/>
      <c r="AG129" s="304"/>
      <c r="AH129" s="304"/>
      <c r="AI129" s="304"/>
      <c r="AJ129" s="306"/>
      <c r="AK129" s="304"/>
      <c r="AL129" s="304"/>
      <c r="AM129" s="304"/>
      <c r="AN129" s="352"/>
      <c r="AO129" s="304"/>
      <c r="AP129" s="304"/>
      <c r="AQ129" s="304"/>
      <c r="AR129" s="304"/>
      <c r="AS129" s="304"/>
      <c r="AT129" s="304"/>
      <c r="AU129" s="304"/>
      <c r="AV129" s="307"/>
      <c r="AW129" s="429"/>
      <c r="AX129" s="429"/>
      <c r="AY129" s="429"/>
      <c r="AZ129" s="335"/>
    </row>
    <row r="130" spans="1:52">
      <c r="A130" s="293"/>
      <c r="B130" s="294" t="s">
        <v>283</v>
      </c>
      <c r="C130" s="295" t="s">
        <v>284</v>
      </c>
      <c r="D130" s="296" t="s">
        <v>42</v>
      </c>
      <c r="E130" s="297" t="s">
        <v>228</v>
      </c>
      <c r="F130" s="298" t="s">
        <v>119</v>
      </c>
      <c r="G130" s="299">
        <v>8.8899425988330005</v>
      </c>
      <c r="H130" s="299">
        <v>4.7431716867100002</v>
      </c>
      <c r="I130" s="300">
        <v>4.1467709121230003</v>
      </c>
      <c r="J130" s="301">
        <v>1</v>
      </c>
      <c r="K130" s="302">
        <v>0</v>
      </c>
      <c r="L130" s="302">
        <v>20</v>
      </c>
      <c r="M130" s="302">
        <v>0</v>
      </c>
      <c r="N130" s="302">
        <v>0</v>
      </c>
      <c r="O130" s="301">
        <v>20</v>
      </c>
      <c r="P130" s="303">
        <v>0</v>
      </c>
      <c r="Q130" s="303">
        <v>0</v>
      </c>
      <c r="R130" s="301">
        <v>2</v>
      </c>
      <c r="S130" s="301">
        <v>1</v>
      </c>
      <c r="T130" s="304"/>
      <c r="U130" s="304"/>
      <c r="V130" s="304"/>
      <c r="W130" s="304"/>
      <c r="X130" s="304"/>
      <c r="Y130" s="304"/>
      <c r="Z130" s="304"/>
      <c r="AA130" s="304"/>
      <c r="AB130" s="306"/>
      <c r="AC130" s="304"/>
      <c r="AD130" s="304"/>
      <c r="AE130" s="304"/>
      <c r="AF130" s="306"/>
      <c r="AG130" s="304"/>
      <c r="AH130" s="304"/>
      <c r="AI130" s="304"/>
      <c r="AJ130" s="306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7"/>
      <c r="AW130" s="429"/>
      <c r="AX130" s="429"/>
      <c r="AY130" s="429"/>
      <c r="AZ130" s="335"/>
    </row>
    <row r="131" spans="1:52">
      <c r="A131" s="293"/>
      <c r="B131" s="294" t="s">
        <v>285</v>
      </c>
      <c r="C131" s="295" t="s">
        <v>286</v>
      </c>
      <c r="D131" s="296" t="s">
        <v>42</v>
      </c>
      <c r="E131" s="297" t="s">
        <v>228</v>
      </c>
      <c r="F131" s="298" t="s">
        <v>119</v>
      </c>
      <c r="G131" s="299">
        <v>62.604709628604006</v>
      </c>
      <c r="H131" s="299">
        <v>6.3151853919400001</v>
      </c>
      <c r="I131" s="300">
        <v>56.289524236664008</v>
      </c>
      <c r="J131" s="301">
        <v>1</v>
      </c>
      <c r="K131" s="299">
        <v>6.3151853919400001</v>
      </c>
      <c r="L131" s="300" t="s">
        <v>148</v>
      </c>
      <c r="M131" s="302">
        <v>0</v>
      </c>
      <c r="N131" s="302">
        <v>0</v>
      </c>
      <c r="O131" s="301">
        <v>15</v>
      </c>
      <c r="P131" s="303">
        <v>0</v>
      </c>
      <c r="Q131" s="303">
        <v>0</v>
      </c>
      <c r="R131" s="301">
        <v>2</v>
      </c>
      <c r="S131" s="301">
        <v>1</v>
      </c>
      <c r="T131" s="304"/>
      <c r="U131" s="304"/>
      <c r="V131" s="304"/>
      <c r="W131" s="304"/>
      <c r="X131" s="304"/>
      <c r="Y131" s="304"/>
      <c r="Z131" s="304"/>
      <c r="AA131" s="304"/>
      <c r="AB131" s="306"/>
      <c r="AC131" s="304"/>
      <c r="AD131" s="304"/>
      <c r="AE131" s="304"/>
      <c r="AF131" s="306"/>
      <c r="AG131" s="304"/>
      <c r="AH131" s="304"/>
      <c r="AI131" s="304"/>
      <c r="AJ131" s="306"/>
      <c r="AK131" s="304"/>
      <c r="AL131" s="304"/>
      <c r="AM131" s="304"/>
      <c r="AN131" s="299"/>
      <c r="AO131" s="304"/>
      <c r="AP131" s="304"/>
      <c r="AQ131" s="304"/>
      <c r="AR131" s="304"/>
      <c r="AS131" s="304"/>
      <c r="AT131" s="304"/>
      <c r="AU131" s="304"/>
      <c r="AV131" s="307"/>
      <c r="AW131" s="429"/>
      <c r="AX131" s="429"/>
      <c r="AY131" s="429"/>
      <c r="AZ131" s="335"/>
    </row>
    <row r="132" spans="1:52">
      <c r="A132" s="293"/>
      <c r="B132" s="294"/>
      <c r="C132" s="295"/>
      <c r="D132" s="296" t="s">
        <v>120</v>
      </c>
      <c r="E132" s="297"/>
      <c r="F132" s="298"/>
      <c r="G132" s="299"/>
      <c r="H132" s="299"/>
      <c r="I132" s="300"/>
      <c r="J132" s="301">
        <v>1</v>
      </c>
      <c r="K132" s="299"/>
      <c r="L132" s="299">
        <v>56.289524236664008</v>
      </c>
      <c r="M132" s="302">
        <v>0</v>
      </c>
      <c r="N132" s="302">
        <v>0</v>
      </c>
      <c r="O132" s="301">
        <v>15</v>
      </c>
      <c r="P132" s="303">
        <v>0</v>
      </c>
      <c r="Q132" s="303">
        <v>0</v>
      </c>
      <c r="R132" s="301">
        <v>2</v>
      </c>
      <c r="S132" s="301">
        <v>1</v>
      </c>
      <c r="T132" s="304"/>
      <c r="U132" s="304"/>
      <c r="V132" s="304"/>
      <c r="W132" s="304"/>
      <c r="X132" s="304"/>
      <c r="Y132" s="304"/>
      <c r="Z132" s="304"/>
      <c r="AA132" s="304"/>
      <c r="AB132" s="306"/>
      <c r="AC132" s="304"/>
      <c r="AD132" s="304"/>
      <c r="AE132" s="304"/>
      <c r="AF132" s="306"/>
      <c r="AG132" s="304"/>
      <c r="AH132" s="304"/>
      <c r="AI132" s="304"/>
      <c r="AJ132" s="306"/>
      <c r="AK132" s="304"/>
      <c r="AL132" s="304"/>
      <c r="AM132" s="304"/>
      <c r="AN132" s="299"/>
      <c r="AO132" s="304"/>
      <c r="AP132" s="304"/>
      <c r="AQ132" s="304"/>
      <c r="AR132" s="304"/>
      <c r="AS132" s="304"/>
      <c r="AT132" s="304"/>
      <c r="AU132" s="304"/>
      <c r="AV132" s="307"/>
      <c r="AW132" s="429"/>
      <c r="AX132" s="429"/>
      <c r="AY132" s="429"/>
      <c r="AZ132" s="335"/>
    </row>
    <row r="133" spans="1:52">
      <c r="A133" s="432"/>
      <c r="B133" s="310" t="s">
        <v>287</v>
      </c>
      <c r="C133" s="311" t="s">
        <v>288</v>
      </c>
      <c r="D133" s="312" t="s">
        <v>42</v>
      </c>
      <c r="E133" s="313" t="s">
        <v>228</v>
      </c>
      <c r="F133" s="314" t="s">
        <v>119</v>
      </c>
      <c r="G133" s="315">
        <v>5.3283120766799996</v>
      </c>
      <c r="H133" s="315">
        <v>5.3283120766799996</v>
      </c>
      <c r="I133" s="316"/>
      <c r="J133" s="317">
        <v>1</v>
      </c>
      <c r="K133" s="318">
        <v>5.33</v>
      </c>
      <c r="L133" s="318">
        <v>0</v>
      </c>
      <c r="M133" s="318">
        <v>0</v>
      </c>
      <c r="N133" s="318">
        <v>0</v>
      </c>
      <c r="O133" s="317">
        <v>10</v>
      </c>
      <c r="P133" s="318">
        <v>5.33</v>
      </c>
      <c r="Q133" s="319">
        <v>100</v>
      </c>
      <c r="R133" s="317">
        <v>2</v>
      </c>
      <c r="S133" s="317">
        <v>1</v>
      </c>
      <c r="T133" s="320"/>
      <c r="U133" s="320"/>
      <c r="V133" s="320"/>
      <c r="W133" s="320"/>
      <c r="X133" s="320"/>
      <c r="Y133" s="320"/>
      <c r="Z133" s="320"/>
      <c r="AA133" s="320"/>
      <c r="AB133" s="322"/>
      <c r="AC133" s="320"/>
      <c r="AD133" s="320"/>
      <c r="AE133" s="320"/>
      <c r="AF133" s="322"/>
      <c r="AG133" s="320"/>
      <c r="AH133" s="320"/>
      <c r="AI133" s="318">
        <v>5.33</v>
      </c>
      <c r="AJ133" s="322"/>
      <c r="AK133" s="320"/>
      <c r="AL133" s="320"/>
      <c r="AM133" s="320"/>
      <c r="AN133" s="374"/>
      <c r="AO133" s="320"/>
      <c r="AP133" s="320"/>
      <c r="AQ133" s="320"/>
      <c r="AR133" s="320"/>
      <c r="AS133" s="320"/>
      <c r="AT133" s="320"/>
      <c r="AU133" s="320"/>
      <c r="AV133" s="323"/>
      <c r="AW133" s="429">
        <v>10</v>
      </c>
      <c r="AX133" s="429">
        <v>10</v>
      </c>
      <c r="AY133" s="429">
        <v>30</v>
      </c>
      <c r="AZ133" s="335"/>
    </row>
    <row r="134" spans="1:52">
      <c r="A134" s="293"/>
      <c r="B134" s="294" t="s">
        <v>289</v>
      </c>
      <c r="C134" s="295" t="s">
        <v>290</v>
      </c>
      <c r="D134" s="296" t="s">
        <v>42</v>
      </c>
      <c r="E134" s="297" t="s">
        <v>228</v>
      </c>
      <c r="F134" s="298" t="s">
        <v>119</v>
      </c>
      <c r="G134" s="299">
        <v>22.322304164199998</v>
      </c>
      <c r="H134" s="299">
        <v>22.322304164199998</v>
      </c>
      <c r="I134" s="300"/>
      <c r="J134" s="301">
        <v>2</v>
      </c>
      <c r="K134" s="300" t="s">
        <v>148</v>
      </c>
      <c r="L134" s="302">
        <v>22.32</v>
      </c>
      <c r="M134" s="302">
        <v>0</v>
      </c>
      <c r="N134" s="302">
        <v>0</v>
      </c>
      <c r="O134" s="301">
        <v>15</v>
      </c>
      <c r="P134" s="329">
        <v>0</v>
      </c>
      <c r="Q134" s="303">
        <v>0</v>
      </c>
      <c r="R134" s="301">
        <v>2</v>
      </c>
      <c r="S134" s="301">
        <v>1</v>
      </c>
      <c r="T134" s="304"/>
      <c r="U134" s="304"/>
      <c r="V134" s="304"/>
      <c r="W134" s="304"/>
      <c r="X134" s="304"/>
      <c r="Y134" s="304"/>
      <c r="Z134" s="304"/>
      <c r="AA134" s="304"/>
      <c r="AB134" s="306"/>
      <c r="AC134" s="304"/>
      <c r="AD134" s="304"/>
      <c r="AE134" s="304"/>
      <c r="AF134" s="306"/>
      <c r="AG134" s="304"/>
      <c r="AH134" s="304"/>
      <c r="AI134" s="304"/>
      <c r="AJ134" s="306"/>
      <c r="AK134" s="304"/>
      <c r="AL134" s="304"/>
      <c r="AM134" s="304"/>
      <c r="AN134" s="299"/>
      <c r="AO134" s="304"/>
      <c r="AP134" s="304"/>
      <c r="AQ134" s="304"/>
      <c r="AR134" s="304"/>
      <c r="AS134" s="304"/>
      <c r="AT134" s="304"/>
      <c r="AU134" s="304"/>
      <c r="AV134" s="307"/>
      <c r="AW134" s="429"/>
      <c r="AX134" s="429"/>
      <c r="AY134" s="429"/>
      <c r="AZ134" s="335"/>
    </row>
    <row r="135" spans="1:52">
      <c r="A135" s="293"/>
      <c r="B135" s="294" t="s">
        <v>291</v>
      </c>
      <c r="C135" s="295" t="s">
        <v>292</v>
      </c>
      <c r="D135" s="296" t="s">
        <v>42</v>
      </c>
      <c r="E135" s="297" t="s">
        <v>228</v>
      </c>
      <c r="F135" s="298" t="s">
        <v>119</v>
      </c>
      <c r="G135" s="299">
        <v>19.631010998200001</v>
      </c>
      <c r="H135" s="299">
        <v>19.631010998200001</v>
      </c>
      <c r="I135" s="300"/>
      <c r="J135" s="301">
        <v>2</v>
      </c>
      <c r="K135" s="302"/>
      <c r="L135" s="302">
        <v>19.63</v>
      </c>
      <c r="M135" s="302">
        <v>0</v>
      </c>
      <c r="N135" s="302">
        <v>0</v>
      </c>
      <c r="O135" s="301">
        <v>0</v>
      </c>
      <c r="P135" s="303">
        <v>0</v>
      </c>
      <c r="Q135" s="303">
        <v>0</v>
      </c>
      <c r="R135" s="301">
        <v>2</v>
      </c>
      <c r="S135" s="301">
        <v>1</v>
      </c>
      <c r="T135" s="304"/>
      <c r="U135" s="304"/>
      <c r="V135" s="304"/>
      <c r="W135" s="304"/>
      <c r="X135" s="304"/>
      <c r="Y135" s="304"/>
      <c r="Z135" s="304"/>
      <c r="AA135" s="304"/>
      <c r="AB135" s="306"/>
      <c r="AC135" s="304"/>
      <c r="AD135" s="304"/>
      <c r="AE135" s="304"/>
      <c r="AF135" s="306"/>
      <c r="AG135" s="304"/>
      <c r="AH135" s="304"/>
      <c r="AI135" s="304"/>
      <c r="AJ135" s="306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7"/>
      <c r="AW135" s="429"/>
      <c r="AX135" s="429"/>
      <c r="AY135" s="429"/>
      <c r="AZ135" s="335"/>
    </row>
    <row r="136" spans="1:52">
      <c r="A136" s="432"/>
      <c r="B136" s="294" t="s">
        <v>293</v>
      </c>
      <c r="C136" s="295" t="s">
        <v>294</v>
      </c>
      <c r="D136" s="296" t="s">
        <v>42</v>
      </c>
      <c r="E136" s="297" t="s">
        <v>228</v>
      </c>
      <c r="F136" s="298" t="s">
        <v>119</v>
      </c>
      <c r="G136" s="299">
        <v>42.01665238448669</v>
      </c>
      <c r="H136" s="299">
        <v>5.3444045904499999</v>
      </c>
      <c r="I136" s="300">
        <v>36.672247794036693</v>
      </c>
      <c r="J136" s="301">
        <v>1</v>
      </c>
      <c r="K136" s="299">
        <v>5.3444045904499999</v>
      </c>
      <c r="L136" s="300" t="s">
        <v>148</v>
      </c>
      <c r="M136" s="302">
        <v>0</v>
      </c>
      <c r="N136" s="302">
        <v>0</v>
      </c>
      <c r="O136" s="301">
        <v>15</v>
      </c>
      <c r="P136" s="303">
        <v>0</v>
      </c>
      <c r="Q136" s="303">
        <v>0</v>
      </c>
      <c r="R136" s="301">
        <v>0</v>
      </c>
      <c r="S136" s="301">
        <v>1</v>
      </c>
      <c r="T136" s="304"/>
      <c r="U136" s="304"/>
      <c r="V136" s="304"/>
      <c r="W136" s="304"/>
      <c r="X136" s="304"/>
      <c r="Y136" s="304"/>
      <c r="Z136" s="304"/>
      <c r="AA136" s="304"/>
      <c r="AB136" s="306"/>
      <c r="AC136" s="304"/>
      <c r="AD136" s="304"/>
      <c r="AE136" s="304"/>
      <c r="AF136" s="306"/>
      <c r="AG136" s="304"/>
      <c r="AH136" s="304"/>
      <c r="AI136" s="304"/>
      <c r="AJ136" s="306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7"/>
      <c r="AW136" s="429"/>
      <c r="AX136" s="429"/>
      <c r="AY136" s="429"/>
      <c r="AZ136" s="335"/>
    </row>
    <row r="137" spans="1:52">
      <c r="A137" s="432"/>
      <c r="B137" s="294"/>
      <c r="C137" s="295"/>
      <c r="D137" s="296" t="s">
        <v>120</v>
      </c>
      <c r="E137" s="297"/>
      <c r="F137" s="298"/>
      <c r="G137" s="299"/>
      <c r="H137" s="299"/>
      <c r="I137" s="300"/>
      <c r="J137" s="301">
        <v>1</v>
      </c>
      <c r="K137" s="299"/>
      <c r="L137" s="299">
        <v>36.672247794036693</v>
      </c>
      <c r="M137" s="302">
        <v>0</v>
      </c>
      <c r="N137" s="302">
        <v>0</v>
      </c>
      <c r="O137" s="301">
        <v>15</v>
      </c>
      <c r="P137" s="303">
        <v>0</v>
      </c>
      <c r="Q137" s="303">
        <v>0</v>
      </c>
      <c r="R137" s="301">
        <v>0</v>
      </c>
      <c r="S137" s="301">
        <v>1</v>
      </c>
      <c r="T137" s="304"/>
      <c r="U137" s="304"/>
      <c r="V137" s="304"/>
      <c r="W137" s="304"/>
      <c r="X137" s="304"/>
      <c r="Y137" s="304"/>
      <c r="Z137" s="304"/>
      <c r="AA137" s="304"/>
      <c r="AB137" s="306"/>
      <c r="AC137" s="304"/>
      <c r="AD137" s="304"/>
      <c r="AE137" s="304"/>
      <c r="AF137" s="306"/>
      <c r="AG137" s="304"/>
      <c r="AH137" s="304"/>
      <c r="AI137" s="304"/>
      <c r="AJ137" s="306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7"/>
      <c r="AW137" s="429"/>
      <c r="AX137" s="429"/>
      <c r="AY137" s="429"/>
      <c r="AZ137" s="335"/>
    </row>
    <row r="138" spans="1:52">
      <c r="A138" s="293"/>
      <c r="B138" s="310" t="s">
        <v>295</v>
      </c>
      <c r="C138" s="311" t="s">
        <v>296</v>
      </c>
      <c r="D138" s="312" t="s">
        <v>42</v>
      </c>
      <c r="E138" s="313" t="s">
        <v>228</v>
      </c>
      <c r="F138" s="314" t="s">
        <v>119</v>
      </c>
      <c r="G138" s="315">
        <v>6.0686193728899998</v>
      </c>
      <c r="H138" s="315">
        <v>6.0686193728899998</v>
      </c>
      <c r="I138" s="316"/>
      <c r="J138" s="317">
        <v>1</v>
      </c>
      <c r="K138" s="318">
        <v>6.07</v>
      </c>
      <c r="L138" s="318">
        <v>0</v>
      </c>
      <c r="M138" s="318">
        <v>0</v>
      </c>
      <c r="N138" s="318">
        <v>0</v>
      </c>
      <c r="O138" s="317">
        <v>1</v>
      </c>
      <c r="P138" s="319">
        <v>6.07</v>
      </c>
      <c r="Q138" s="319">
        <v>100</v>
      </c>
      <c r="R138" s="317">
        <v>2</v>
      </c>
      <c r="S138" s="317">
        <v>1</v>
      </c>
      <c r="T138" s="320"/>
      <c r="U138" s="320"/>
      <c r="V138" s="320"/>
      <c r="W138" s="320"/>
      <c r="X138" s="320"/>
      <c r="Y138" s="320"/>
      <c r="Z138" s="320"/>
      <c r="AA138" s="320"/>
      <c r="AB138" s="322"/>
      <c r="AC138" s="320"/>
      <c r="AD138" s="320"/>
      <c r="AE138" s="320"/>
      <c r="AF138" s="322"/>
      <c r="AG138" s="320"/>
      <c r="AH138" s="320"/>
      <c r="AI138" s="318"/>
      <c r="AJ138" s="318">
        <v>6.07</v>
      </c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3"/>
      <c r="AW138" s="429">
        <v>10</v>
      </c>
      <c r="AX138" s="429">
        <v>10</v>
      </c>
      <c r="AY138" s="429">
        <v>30</v>
      </c>
      <c r="AZ138" s="335"/>
    </row>
    <row r="139" spans="1:52">
      <c r="A139" s="293"/>
      <c r="B139" s="294" t="s">
        <v>297</v>
      </c>
      <c r="C139" s="295" t="s">
        <v>298</v>
      </c>
      <c r="D139" s="296" t="s">
        <v>42</v>
      </c>
      <c r="E139" s="297" t="s">
        <v>228</v>
      </c>
      <c r="F139" s="298" t="s">
        <v>119</v>
      </c>
      <c r="G139" s="299">
        <v>28.980850617400002</v>
      </c>
      <c r="H139" s="299">
        <v>28.980850617400002</v>
      </c>
      <c r="I139" s="300"/>
      <c r="J139" s="301">
        <v>1</v>
      </c>
      <c r="K139" s="299">
        <v>18.98</v>
      </c>
      <c r="L139" s="302">
        <v>0</v>
      </c>
      <c r="M139" s="302">
        <v>0</v>
      </c>
      <c r="N139" s="302">
        <v>0</v>
      </c>
      <c r="O139" s="301">
        <v>20</v>
      </c>
      <c r="P139" s="329">
        <v>0</v>
      </c>
      <c r="Q139" s="303">
        <v>0</v>
      </c>
      <c r="R139" s="301">
        <v>0</v>
      </c>
      <c r="S139" s="301">
        <v>1</v>
      </c>
      <c r="T139" s="343"/>
      <c r="U139" s="343"/>
      <c r="V139" s="343"/>
      <c r="W139" s="343"/>
      <c r="X139" s="343"/>
      <c r="Y139" s="343"/>
      <c r="Z139" s="343"/>
      <c r="AA139" s="343"/>
      <c r="AB139" s="344"/>
      <c r="AC139" s="343"/>
      <c r="AD139" s="343"/>
      <c r="AE139" s="343"/>
      <c r="AF139" s="344"/>
      <c r="AG139" s="343"/>
      <c r="AH139" s="343"/>
      <c r="AI139" s="343"/>
      <c r="AJ139" s="344"/>
      <c r="AK139" s="343"/>
      <c r="AL139" s="343"/>
      <c r="AM139" s="343"/>
      <c r="AN139" s="352"/>
      <c r="AO139" s="343"/>
      <c r="AP139" s="343"/>
      <c r="AQ139" s="343"/>
      <c r="AR139" s="343"/>
      <c r="AS139" s="343"/>
      <c r="AT139" s="343"/>
      <c r="AU139" s="345"/>
      <c r="AV139" s="307"/>
      <c r="AW139" s="429"/>
      <c r="AX139" s="429"/>
      <c r="AY139" s="429"/>
      <c r="AZ139" s="335"/>
    </row>
    <row r="140" spans="1:52">
      <c r="A140" s="293"/>
      <c r="B140" s="294"/>
      <c r="C140" s="295"/>
      <c r="D140" s="296" t="s">
        <v>120</v>
      </c>
      <c r="E140" s="297"/>
      <c r="F140" s="298"/>
      <c r="G140" s="299"/>
      <c r="H140" s="299"/>
      <c r="I140" s="300"/>
      <c r="J140" s="301">
        <v>1</v>
      </c>
      <c r="K140" s="299"/>
      <c r="L140" s="302">
        <v>10</v>
      </c>
      <c r="M140" s="302">
        <v>0</v>
      </c>
      <c r="N140" s="302">
        <v>0</v>
      </c>
      <c r="O140" s="301">
        <v>20</v>
      </c>
      <c r="P140" s="329">
        <v>0</v>
      </c>
      <c r="Q140" s="303">
        <v>0</v>
      </c>
      <c r="R140" s="301">
        <v>0</v>
      </c>
      <c r="S140" s="301">
        <v>1</v>
      </c>
      <c r="T140" s="343"/>
      <c r="U140" s="343"/>
      <c r="V140" s="343"/>
      <c r="W140" s="343"/>
      <c r="X140" s="343"/>
      <c r="Y140" s="343"/>
      <c r="Z140" s="343"/>
      <c r="AA140" s="343"/>
      <c r="AB140" s="344"/>
      <c r="AC140" s="343"/>
      <c r="AD140" s="343"/>
      <c r="AE140" s="343"/>
      <c r="AF140" s="344"/>
      <c r="AG140" s="343"/>
      <c r="AH140" s="343"/>
      <c r="AI140" s="343"/>
      <c r="AJ140" s="344"/>
      <c r="AK140" s="343"/>
      <c r="AL140" s="343"/>
      <c r="AM140" s="343"/>
      <c r="AN140" s="352"/>
      <c r="AO140" s="343"/>
      <c r="AP140" s="343"/>
      <c r="AQ140" s="343"/>
      <c r="AR140" s="343"/>
      <c r="AS140" s="343"/>
      <c r="AT140" s="343"/>
      <c r="AU140" s="345"/>
      <c r="AV140" s="307"/>
      <c r="AW140" s="429"/>
      <c r="AX140" s="429"/>
      <c r="AY140" s="429"/>
      <c r="AZ140" s="335"/>
    </row>
    <row r="141" spans="1:52">
      <c r="A141" s="293"/>
      <c r="B141" s="294" t="s">
        <v>299</v>
      </c>
      <c r="C141" s="295" t="s">
        <v>300</v>
      </c>
      <c r="D141" s="296" t="s">
        <v>42</v>
      </c>
      <c r="E141" s="297" t="s">
        <v>228</v>
      </c>
      <c r="F141" s="298" t="s">
        <v>119</v>
      </c>
      <c r="G141" s="299">
        <v>52.520394596599999</v>
      </c>
      <c r="H141" s="299">
        <v>52.520394596599999</v>
      </c>
      <c r="I141" s="300"/>
      <c r="J141" s="301">
        <v>2</v>
      </c>
      <c r="K141" s="299">
        <v>52.520394596599999</v>
      </c>
      <c r="L141" s="302">
        <v>0</v>
      </c>
      <c r="M141" s="302">
        <v>0</v>
      </c>
      <c r="N141" s="302">
        <v>0</v>
      </c>
      <c r="O141" s="301">
        <v>0</v>
      </c>
      <c r="P141" s="329">
        <v>0</v>
      </c>
      <c r="Q141" s="303">
        <v>0</v>
      </c>
      <c r="R141" s="301">
        <v>2</v>
      </c>
      <c r="S141" s="301">
        <v>1</v>
      </c>
      <c r="T141" s="304"/>
      <c r="U141" s="304"/>
      <c r="V141" s="304"/>
      <c r="W141" s="304"/>
      <c r="X141" s="304"/>
      <c r="Y141" s="304"/>
      <c r="Z141" s="304"/>
      <c r="AA141" s="304"/>
      <c r="AB141" s="306"/>
      <c r="AC141" s="304"/>
      <c r="AD141" s="304"/>
      <c r="AE141" s="304"/>
      <c r="AF141" s="306"/>
      <c r="AG141" s="304"/>
      <c r="AH141" s="304"/>
      <c r="AI141" s="304"/>
      <c r="AJ141" s="306"/>
      <c r="AK141" s="304"/>
      <c r="AL141" s="304"/>
      <c r="AM141" s="304"/>
      <c r="AN141" s="299"/>
      <c r="AO141" s="304"/>
      <c r="AP141" s="304"/>
      <c r="AQ141" s="304"/>
      <c r="AR141" s="304"/>
      <c r="AS141" s="304"/>
      <c r="AT141" s="304"/>
      <c r="AU141" s="304"/>
      <c r="AV141" s="307"/>
      <c r="AW141" s="429"/>
      <c r="AX141" s="429"/>
      <c r="AY141" s="429"/>
      <c r="AZ141" s="335"/>
    </row>
    <row r="142" spans="1:52">
      <c r="A142" s="432"/>
      <c r="B142" s="294" t="s">
        <v>301</v>
      </c>
      <c r="C142" s="295" t="s">
        <v>302</v>
      </c>
      <c r="D142" s="296" t="s">
        <v>42</v>
      </c>
      <c r="E142" s="297" t="s">
        <v>228</v>
      </c>
      <c r="F142" s="298" t="s">
        <v>119</v>
      </c>
      <c r="G142" s="299">
        <v>9.3792816846299996</v>
      </c>
      <c r="H142" s="299">
        <v>9.3792816846299996</v>
      </c>
      <c r="I142" s="300"/>
      <c r="J142" s="301">
        <v>2</v>
      </c>
      <c r="K142" s="300">
        <v>0</v>
      </c>
      <c r="L142" s="302">
        <v>9.3800000000000008</v>
      </c>
      <c r="M142" s="302">
        <v>0</v>
      </c>
      <c r="N142" s="302">
        <v>0</v>
      </c>
      <c r="O142" s="301">
        <v>0</v>
      </c>
      <c r="P142" s="303">
        <v>0</v>
      </c>
      <c r="Q142" s="303">
        <v>0</v>
      </c>
      <c r="R142" s="301">
        <v>2</v>
      </c>
      <c r="S142" s="301">
        <v>1</v>
      </c>
      <c r="T142" s="304"/>
      <c r="U142" s="304"/>
      <c r="V142" s="304"/>
      <c r="W142" s="304"/>
      <c r="X142" s="304"/>
      <c r="Y142" s="304"/>
      <c r="Z142" s="304"/>
      <c r="AA142" s="304"/>
      <c r="AB142" s="306"/>
      <c r="AC142" s="304"/>
      <c r="AD142" s="304"/>
      <c r="AE142" s="304"/>
      <c r="AF142" s="306"/>
      <c r="AG142" s="304"/>
      <c r="AH142" s="304"/>
      <c r="AI142" s="304"/>
      <c r="AJ142" s="306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7"/>
      <c r="AW142" s="429"/>
      <c r="AX142" s="429"/>
      <c r="AY142" s="429"/>
      <c r="AZ142" s="335"/>
    </row>
    <row r="143" spans="1:52">
      <c r="A143" s="293"/>
      <c r="B143" s="294" t="s">
        <v>303</v>
      </c>
      <c r="C143" s="295" t="s">
        <v>304</v>
      </c>
      <c r="D143" s="296" t="s">
        <v>42</v>
      </c>
      <c r="E143" s="297" t="s">
        <v>228</v>
      </c>
      <c r="F143" s="298" t="s">
        <v>119</v>
      </c>
      <c r="G143" s="299">
        <v>157.33899285771219</v>
      </c>
      <c r="H143" s="299">
        <v>15.9768408441</v>
      </c>
      <c r="I143" s="300">
        <v>141.36215201361219</v>
      </c>
      <c r="J143" s="301">
        <v>2</v>
      </c>
      <c r="K143" s="300" t="s">
        <v>148</v>
      </c>
      <c r="L143" s="299">
        <v>15.9768408441</v>
      </c>
      <c r="M143" s="302">
        <v>0</v>
      </c>
      <c r="N143" s="302">
        <v>0</v>
      </c>
      <c r="O143" s="301">
        <v>0</v>
      </c>
      <c r="P143" s="329">
        <v>0</v>
      </c>
      <c r="Q143" s="303">
        <v>0</v>
      </c>
      <c r="R143" s="301">
        <v>0</v>
      </c>
      <c r="S143" s="301">
        <v>1</v>
      </c>
      <c r="T143" s="343"/>
      <c r="U143" s="343"/>
      <c r="V143" s="343"/>
      <c r="W143" s="343"/>
      <c r="X143" s="343"/>
      <c r="Y143" s="343"/>
      <c r="Z143" s="343"/>
      <c r="AA143" s="343"/>
      <c r="AB143" s="344"/>
      <c r="AC143" s="343"/>
      <c r="AD143" s="343"/>
      <c r="AE143" s="343"/>
      <c r="AF143" s="344"/>
      <c r="AG143" s="343"/>
      <c r="AH143" s="343"/>
      <c r="AI143" s="343"/>
      <c r="AJ143" s="344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5"/>
      <c r="AV143" s="307"/>
      <c r="AW143" s="429"/>
      <c r="AX143" s="429"/>
      <c r="AY143" s="429"/>
      <c r="AZ143" s="335"/>
    </row>
    <row r="144" spans="1:52">
      <c r="A144" s="293"/>
      <c r="B144" s="294"/>
      <c r="C144" s="295"/>
      <c r="D144" s="296" t="s">
        <v>120</v>
      </c>
      <c r="E144" s="297"/>
      <c r="F144" s="298"/>
      <c r="G144" s="299"/>
      <c r="H144" s="299"/>
      <c r="I144" s="300"/>
      <c r="J144" s="301">
        <v>1</v>
      </c>
      <c r="K144" s="299"/>
      <c r="L144" s="299">
        <v>141.36215201361219</v>
      </c>
      <c r="M144" s="302">
        <v>0</v>
      </c>
      <c r="N144" s="302">
        <v>0</v>
      </c>
      <c r="O144" s="301">
        <v>0</v>
      </c>
      <c r="P144" s="329">
        <v>0</v>
      </c>
      <c r="Q144" s="303">
        <v>0</v>
      </c>
      <c r="R144" s="301">
        <v>0</v>
      </c>
      <c r="S144" s="301">
        <v>1</v>
      </c>
      <c r="T144" s="343"/>
      <c r="U144" s="343"/>
      <c r="V144" s="343"/>
      <c r="W144" s="343"/>
      <c r="X144" s="343"/>
      <c r="Y144" s="343"/>
      <c r="Z144" s="343"/>
      <c r="AA144" s="343"/>
      <c r="AB144" s="344"/>
      <c r="AC144" s="343"/>
      <c r="AD144" s="343"/>
      <c r="AE144" s="343"/>
      <c r="AF144" s="344"/>
      <c r="AG144" s="343"/>
      <c r="AH144" s="343"/>
      <c r="AI144" s="343"/>
      <c r="AJ144" s="344"/>
      <c r="AK144" s="343"/>
      <c r="AL144" s="343"/>
      <c r="AM144" s="343"/>
      <c r="AN144" s="343"/>
      <c r="AO144" s="343"/>
      <c r="AP144" s="343"/>
      <c r="AQ144" s="343"/>
      <c r="AR144" s="343"/>
      <c r="AS144" s="343"/>
      <c r="AT144" s="343"/>
      <c r="AU144" s="345"/>
      <c r="AV144" s="307"/>
      <c r="AW144" s="429"/>
      <c r="AX144" s="429"/>
      <c r="AY144" s="429"/>
      <c r="AZ144" s="335"/>
    </row>
    <row r="145" spans="1:52">
      <c r="A145" s="293"/>
      <c r="B145" s="294">
        <v>71</v>
      </c>
      <c r="C145" s="295" t="s">
        <v>305</v>
      </c>
      <c r="D145" s="296" t="s">
        <v>120</v>
      </c>
      <c r="E145" s="297" t="s">
        <v>176</v>
      </c>
      <c r="F145" s="298" t="s">
        <v>119</v>
      </c>
      <c r="G145" s="299">
        <v>133.530530591</v>
      </c>
      <c r="H145" s="299">
        <v>133.530530591</v>
      </c>
      <c r="I145" s="300"/>
      <c r="J145" s="301">
        <v>1</v>
      </c>
      <c r="K145" s="299">
        <v>6</v>
      </c>
      <c r="L145" s="302">
        <v>0</v>
      </c>
      <c r="M145" s="302">
        <v>0</v>
      </c>
      <c r="N145" s="302">
        <v>0</v>
      </c>
      <c r="O145" s="301">
        <v>20</v>
      </c>
      <c r="P145" s="329">
        <v>0</v>
      </c>
      <c r="Q145" s="303">
        <v>0</v>
      </c>
      <c r="R145" s="301">
        <v>2</v>
      </c>
      <c r="S145" s="301">
        <v>1</v>
      </c>
      <c r="T145" s="304"/>
      <c r="U145" s="304"/>
      <c r="V145" s="304"/>
      <c r="W145" s="304"/>
      <c r="X145" s="304"/>
      <c r="Y145" s="304"/>
      <c r="Z145" s="304"/>
      <c r="AA145" s="304"/>
      <c r="AB145" s="306"/>
      <c r="AC145" s="304"/>
      <c r="AD145" s="304"/>
      <c r="AE145" s="304"/>
      <c r="AF145" s="306"/>
      <c r="AG145" s="304"/>
      <c r="AH145" s="304"/>
      <c r="AI145" s="304"/>
      <c r="AJ145" s="306"/>
      <c r="AK145" s="304"/>
      <c r="AL145" s="304"/>
      <c r="AM145" s="304"/>
      <c r="AN145" s="300"/>
      <c r="AO145" s="304"/>
      <c r="AP145" s="304"/>
      <c r="AQ145" s="304"/>
      <c r="AR145" s="304"/>
      <c r="AS145" s="304"/>
      <c r="AT145" s="304"/>
      <c r="AU145" s="304"/>
      <c r="AV145" s="307"/>
      <c r="AW145" s="429"/>
      <c r="AX145" s="429"/>
      <c r="AY145" s="429"/>
      <c r="AZ145" s="335"/>
    </row>
    <row r="146" spans="1:52">
      <c r="A146" s="293"/>
      <c r="B146" s="294"/>
      <c r="C146" s="295"/>
      <c r="D146" s="296" t="s">
        <v>121</v>
      </c>
      <c r="E146" s="297"/>
      <c r="F146" s="298"/>
      <c r="G146" s="299"/>
      <c r="H146" s="299"/>
      <c r="I146" s="300"/>
      <c r="J146" s="301">
        <v>2</v>
      </c>
      <c r="K146" s="299">
        <v>12.66</v>
      </c>
      <c r="L146" s="302">
        <v>0</v>
      </c>
      <c r="M146" s="302">
        <v>0</v>
      </c>
      <c r="N146" s="302">
        <v>0</v>
      </c>
      <c r="O146" s="301">
        <v>0</v>
      </c>
      <c r="P146" s="329">
        <v>0</v>
      </c>
      <c r="Q146" s="303">
        <v>0</v>
      </c>
      <c r="R146" s="301">
        <v>2</v>
      </c>
      <c r="S146" s="301">
        <v>1</v>
      </c>
      <c r="T146" s="304"/>
      <c r="U146" s="304"/>
      <c r="V146" s="304"/>
      <c r="W146" s="304"/>
      <c r="X146" s="304"/>
      <c r="Y146" s="304"/>
      <c r="Z146" s="304"/>
      <c r="AA146" s="304"/>
      <c r="AB146" s="306"/>
      <c r="AC146" s="304"/>
      <c r="AD146" s="304"/>
      <c r="AE146" s="304"/>
      <c r="AF146" s="306"/>
      <c r="AG146" s="304"/>
      <c r="AH146" s="304"/>
      <c r="AI146" s="304"/>
      <c r="AJ146" s="306"/>
      <c r="AK146" s="304"/>
      <c r="AL146" s="304"/>
      <c r="AM146" s="304"/>
      <c r="AN146" s="300"/>
      <c r="AO146" s="304"/>
      <c r="AP146" s="304"/>
      <c r="AQ146" s="304"/>
      <c r="AR146" s="304"/>
      <c r="AS146" s="304"/>
      <c r="AT146" s="304"/>
      <c r="AU146" s="304"/>
      <c r="AV146" s="307"/>
      <c r="AW146" s="429"/>
      <c r="AX146" s="429"/>
      <c r="AY146" s="429"/>
      <c r="AZ146" s="335"/>
    </row>
    <row r="147" spans="1:52">
      <c r="A147" s="293"/>
      <c r="B147" s="310"/>
      <c r="C147" s="311"/>
      <c r="D147" s="312" t="s">
        <v>124</v>
      </c>
      <c r="E147" s="313"/>
      <c r="F147" s="314"/>
      <c r="G147" s="315"/>
      <c r="H147" s="315"/>
      <c r="I147" s="316"/>
      <c r="J147" s="317">
        <v>1</v>
      </c>
      <c r="K147" s="315">
        <v>12.27</v>
      </c>
      <c r="L147" s="318">
        <v>0</v>
      </c>
      <c r="M147" s="318">
        <v>0</v>
      </c>
      <c r="N147" s="318">
        <v>0</v>
      </c>
      <c r="O147" s="317">
        <v>1</v>
      </c>
      <c r="P147" s="336">
        <v>12.27</v>
      </c>
      <c r="Q147" s="319">
        <v>100</v>
      </c>
      <c r="R147" s="317">
        <v>2</v>
      </c>
      <c r="S147" s="317">
        <v>1</v>
      </c>
      <c r="T147" s="320"/>
      <c r="U147" s="320"/>
      <c r="V147" s="320"/>
      <c r="W147" s="320"/>
      <c r="X147" s="320"/>
      <c r="Y147" s="320"/>
      <c r="Z147" s="320"/>
      <c r="AA147" s="320"/>
      <c r="AB147" s="322"/>
      <c r="AC147" s="320"/>
      <c r="AD147" s="320"/>
      <c r="AE147" s="320"/>
      <c r="AF147" s="322"/>
      <c r="AG147" s="320"/>
      <c r="AH147" s="320"/>
      <c r="AI147" s="320"/>
      <c r="AJ147" s="315">
        <v>12.27</v>
      </c>
      <c r="AK147" s="320"/>
      <c r="AL147" s="320"/>
      <c r="AM147" s="320"/>
      <c r="AN147" s="316"/>
      <c r="AO147" s="320"/>
      <c r="AP147" s="320"/>
      <c r="AQ147" s="320"/>
      <c r="AR147" s="320"/>
      <c r="AS147" s="320"/>
      <c r="AT147" s="320"/>
      <c r="AU147" s="320"/>
      <c r="AV147" s="323"/>
      <c r="AW147" s="429">
        <v>10</v>
      </c>
      <c r="AX147" s="429">
        <v>10</v>
      </c>
      <c r="AY147" s="429">
        <v>30</v>
      </c>
      <c r="AZ147" s="335"/>
    </row>
    <row r="148" spans="1:52">
      <c r="A148" s="293"/>
      <c r="B148" s="294"/>
      <c r="C148" s="295"/>
      <c r="D148" s="296" t="s">
        <v>149</v>
      </c>
      <c r="E148" s="297"/>
      <c r="F148" s="298"/>
      <c r="G148" s="299"/>
      <c r="H148" s="299"/>
      <c r="I148" s="300"/>
      <c r="J148" s="301">
        <v>3</v>
      </c>
      <c r="K148" s="299">
        <v>102.6</v>
      </c>
      <c r="L148" s="302">
        <v>0</v>
      </c>
      <c r="M148" s="302">
        <v>0</v>
      </c>
      <c r="N148" s="302">
        <v>0</v>
      </c>
      <c r="O148" s="301">
        <v>0</v>
      </c>
      <c r="P148" s="329">
        <v>0</v>
      </c>
      <c r="Q148" s="303">
        <v>0</v>
      </c>
      <c r="R148" s="301">
        <v>2</v>
      </c>
      <c r="S148" s="301">
        <v>1</v>
      </c>
      <c r="T148" s="304"/>
      <c r="U148" s="304"/>
      <c r="V148" s="304"/>
      <c r="W148" s="304"/>
      <c r="X148" s="304"/>
      <c r="Y148" s="304"/>
      <c r="Z148" s="304"/>
      <c r="AA148" s="304"/>
      <c r="AB148" s="306"/>
      <c r="AC148" s="304"/>
      <c r="AD148" s="304"/>
      <c r="AE148" s="304"/>
      <c r="AF148" s="306"/>
      <c r="AG148" s="304"/>
      <c r="AH148" s="304"/>
      <c r="AI148" s="304"/>
      <c r="AJ148" s="306"/>
      <c r="AK148" s="304"/>
      <c r="AL148" s="304"/>
      <c r="AM148" s="304"/>
      <c r="AN148" s="300"/>
      <c r="AO148" s="304"/>
      <c r="AP148" s="304"/>
      <c r="AQ148" s="304"/>
      <c r="AR148" s="304"/>
      <c r="AS148" s="304"/>
      <c r="AT148" s="304"/>
      <c r="AU148" s="304"/>
      <c r="AV148" s="307"/>
      <c r="AW148" s="429"/>
      <c r="AX148" s="429"/>
      <c r="AY148" s="429"/>
      <c r="AZ148" s="335"/>
    </row>
    <row r="149" spans="1:52">
      <c r="A149" s="432"/>
      <c r="B149" s="294" t="s">
        <v>306</v>
      </c>
      <c r="C149" s="295" t="s">
        <v>307</v>
      </c>
      <c r="D149" s="296" t="s">
        <v>42</v>
      </c>
      <c r="E149" s="297" t="s">
        <v>228</v>
      </c>
      <c r="F149" s="298" t="s">
        <v>119</v>
      </c>
      <c r="G149" s="299">
        <v>15.807489616068299</v>
      </c>
      <c r="H149" s="299">
        <v>0.49512217498400002</v>
      </c>
      <c r="I149" s="300">
        <v>15.3123674410843</v>
      </c>
      <c r="J149" s="301">
        <v>2</v>
      </c>
      <c r="K149" s="299">
        <v>0.49512217498400002</v>
      </c>
      <c r="L149" s="302">
        <v>0</v>
      </c>
      <c r="M149" s="302">
        <v>0</v>
      </c>
      <c r="N149" s="302">
        <v>0</v>
      </c>
      <c r="O149" s="301">
        <v>15</v>
      </c>
      <c r="P149" s="303">
        <v>0</v>
      </c>
      <c r="Q149" s="303">
        <v>0</v>
      </c>
      <c r="R149" s="301">
        <v>2</v>
      </c>
      <c r="S149" s="301">
        <v>1</v>
      </c>
      <c r="T149" s="304"/>
      <c r="U149" s="304"/>
      <c r="V149" s="304"/>
      <c r="W149" s="304"/>
      <c r="X149" s="304"/>
      <c r="Y149" s="304"/>
      <c r="Z149" s="304"/>
      <c r="AA149" s="304"/>
      <c r="AB149" s="306"/>
      <c r="AC149" s="304"/>
      <c r="AD149" s="304"/>
      <c r="AE149" s="304"/>
      <c r="AF149" s="306"/>
      <c r="AG149" s="304"/>
      <c r="AH149" s="304"/>
      <c r="AI149" s="304"/>
      <c r="AJ149" s="306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7"/>
      <c r="AW149" s="429"/>
      <c r="AX149" s="429"/>
      <c r="AY149" s="429"/>
      <c r="AZ149" s="335"/>
    </row>
    <row r="150" spans="1:52">
      <c r="A150" s="432"/>
      <c r="B150" s="294"/>
      <c r="C150" s="295"/>
      <c r="D150" s="296" t="s">
        <v>120</v>
      </c>
      <c r="E150" s="297"/>
      <c r="F150" s="298"/>
      <c r="G150" s="299"/>
      <c r="H150" s="299"/>
      <c r="I150" s="300"/>
      <c r="J150" s="301">
        <v>2</v>
      </c>
      <c r="K150" s="299"/>
      <c r="L150" s="299">
        <v>15.3123674410843</v>
      </c>
      <c r="M150" s="302"/>
      <c r="N150" s="302"/>
      <c r="O150" s="301">
        <v>15</v>
      </c>
      <c r="P150" s="303">
        <v>0</v>
      </c>
      <c r="Q150" s="303">
        <v>0</v>
      </c>
      <c r="R150" s="301">
        <v>2</v>
      </c>
      <c r="S150" s="301">
        <v>1</v>
      </c>
      <c r="T150" s="304"/>
      <c r="U150" s="304"/>
      <c r="V150" s="304"/>
      <c r="W150" s="304"/>
      <c r="X150" s="304"/>
      <c r="Y150" s="304"/>
      <c r="Z150" s="304"/>
      <c r="AA150" s="304"/>
      <c r="AB150" s="306"/>
      <c r="AC150" s="304"/>
      <c r="AD150" s="304"/>
      <c r="AE150" s="304"/>
      <c r="AF150" s="306"/>
      <c r="AG150" s="304"/>
      <c r="AH150" s="304"/>
      <c r="AI150" s="304"/>
      <c r="AJ150" s="306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7"/>
      <c r="AW150" s="429"/>
      <c r="AX150" s="429"/>
      <c r="AY150" s="429"/>
      <c r="AZ150" s="335"/>
    </row>
    <row r="151" spans="1:52">
      <c r="A151" s="293"/>
      <c r="B151" s="294" t="s">
        <v>308</v>
      </c>
      <c r="C151" s="295" t="s">
        <v>309</v>
      </c>
      <c r="D151" s="296" t="s">
        <v>42</v>
      </c>
      <c r="E151" s="297" t="s">
        <v>228</v>
      </c>
      <c r="F151" s="298" t="s">
        <v>119</v>
      </c>
      <c r="G151" s="299">
        <v>27.931618202999999</v>
      </c>
      <c r="H151" s="299">
        <v>27.931618202999999</v>
      </c>
      <c r="I151" s="300"/>
      <c r="J151" s="301">
        <v>1</v>
      </c>
      <c r="K151" s="302">
        <v>10</v>
      </c>
      <c r="L151" s="302">
        <v>17.93</v>
      </c>
      <c r="M151" s="302">
        <v>0</v>
      </c>
      <c r="N151" s="302">
        <v>0</v>
      </c>
      <c r="O151" s="301">
        <v>15</v>
      </c>
      <c r="P151" s="303">
        <v>0</v>
      </c>
      <c r="Q151" s="303">
        <v>0</v>
      </c>
      <c r="R151" s="301">
        <v>2</v>
      </c>
      <c r="S151" s="301">
        <v>1</v>
      </c>
      <c r="T151" s="304"/>
      <c r="U151" s="304"/>
      <c r="V151" s="304"/>
      <c r="W151" s="304"/>
      <c r="X151" s="304"/>
      <c r="Y151" s="304"/>
      <c r="Z151" s="304"/>
      <c r="AA151" s="304"/>
      <c r="AB151" s="306"/>
      <c r="AC151" s="304"/>
      <c r="AD151" s="304"/>
      <c r="AE151" s="304"/>
      <c r="AF151" s="306"/>
      <c r="AG151" s="304"/>
      <c r="AH151" s="304"/>
      <c r="AI151" s="304"/>
      <c r="AJ151" s="306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7"/>
      <c r="AW151" s="429"/>
      <c r="AX151" s="429"/>
      <c r="AY151" s="429"/>
      <c r="AZ151" s="335"/>
    </row>
    <row r="152" spans="1:52">
      <c r="A152" s="293"/>
      <c r="B152" s="294" t="s">
        <v>310</v>
      </c>
      <c r="C152" s="295" t="s">
        <v>311</v>
      </c>
      <c r="D152" s="296" t="s">
        <v>42</v>
      </c>
      <c r="E152" s="297" t="s">
        <v>228</v>
      </c>
      <c r="F152" s="298" t="s">
        <v>119</v>
      </c>
      <c r="G152" s="299">
        <v>7.6712732671200001</v>
      </c>
      <c r="H152" s="299">
        <v>7.6712732671200001</v>
      </c>
      <c r="I152" s="300"/>
      <c r="J152" s="301">
        <v>1</v>
      </c>
      <c r="K152" s="302">
        <v>7.67</v>
      </c>
      <c r="L152" s="302">
        <v>0</v>
      </c>
      <c r="M152" s="302">
        <v>0</v>
      </c>
      <c r="N152" s="302">
        <v>0</v>
      </c>
      <c r="O152" s="301">
        <v>18</v>
      </c>
      <c r="P152" s="303">
        <v>0</v>
      </c>
      <c r="Q152" s="303">
        <v>0</v>
      </c>
      <c r="R152" s="301">
        <v>2</v>
      </c>
      <c r="S152" s="301">
        <v>1</v>
      </c>
      <c r="T152" s="304"/>
      <c r="U152" s="304"/>
      <c r="V152" s="304"/>
      <c r="W152" s="304"/>
      <c r="X152" s="304"/>
      <c r="Y152" s="304"/>
      <c r="Z152" s="304"/>
      <c r="AA152" s="304"/>
      <c r="AB152" s="306"/>
      <c r="AC152" s="304"/>
      <c r="AD152" s="304"/>
      <c r="AE152" s="304"/>
      <c r="AF152" s="306"/>
      <c r="AG152" s="304"/>
      <c r="AH152" s="304"/>
      <c r="AI152" s="304"/>
      <c r="AJ152" s="306"/>
      <c r="AK152" s="304"/>
      <c r="AL152" s="304"/>
      <c r="AM152" s="304"/>
      <c r="AN152" s="352"/>
      <c r="AO152" s="304"/>
      <c r="AP152" s="304"/>
      <c r="AQ152" s="304"/>
      <c r="AR152" s="304"/>
      <c r="AS152" s="304"/>
      <c r="AT152" s="304"/>
      <c r="AU152" s="304"/>
      <c r="AV152" s="307"/>
      <c r="AW152" s="429"/>
      <c r="AX152" s="429"/>
      <c r="AY152" s="429"/>
      <c r="AZ152" s="335"/>
    </row>
    <row r="153" spans="1:52">
      <c r="A153" s="293"/>
      <c r="B153" s="294" t="s">
        <v>312</v>
      </c>
      <c r="C153" s="295" t="s">
        <v>313</v>
      </c>
      <c r="D153" s="296" t="s">
        <v>42</v>
      </c>
      <c r="E153" s="297" t="s">
        <v>228</v>
      </c>
      <c r="F153" s="298" t="s">
        <v>119</v>
      </c>
      <c r="G153" s="299">
        <v>7.9432769392519003</v>
      </c>
      <c r="H153" s="299">
        <v>0.98232419385000003</v>
      </c>
      <c r="I153" s="300">
        <v>6.9609527454019</v>
      </c>
      <c r="J153" s="301">
        <v>1</v>
      </c>
      <c r="K153" s="302">
        <v>0.98</v>
      </c>
      <c r="L153" s="302">
        <v>6.96</v>
      </c>
      <c r="M153" s="302">
        <v>0</v>
      </c>
      <c r="N153" s="302">
        <v>0</v>
      </c>
      <c r="O153" s="301">
        <v>15</v>
      </c>
      <c r="P153" s="303">
        <v>0</v>
      </c>
      <c r="Q153" s="303">
        <v>0</v>
      </c>
      <c r="R153" s="301">
        <v>2</v>
      </c>
      <c r="S153" s="301">
        <v>1</v>
      </c>
      <c r="T153" s="304"/>
      <c r="U153" s="304"/>
      <c r="V153" s="304"/>
      <c r="W153" s="304"/>
      <c r="X153" s="304"/>
      <c r="Y153" s="304"/>
      <c r="Z153" s="304"/>
      <c r="AA153" s="304"/>
      <c r="AB153" s="306"/>
      <c r="AC153" s="304"/>
      <c r="AD153" s="304"/>
      <c r="AE153" s="304"/>
      <c r="AF153" s="306"/>
      <c r="AG153" s="304"/>
      <c r="AH153" s="304"/>
      <c r="AI153" s="304"/>
      <c r="AJ153" s="306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7"/>
      <c r="AW153" s="429"/>
      <c r="AX153" s="429"/>
      <c r="AY153" s="429"/>
      <c r="AZ153" s="335"/>
    </row>
    <row r="154" spans="1:52">
      <c r="A154" s="293"/>
      <c r="B154" s="294" t="s">
        <v>314</v>
      </c>
      <c r="C154" s="295" t="s">
        <v>315</v>
      </c>
      <c r="D154" s="296" t="s">
        <v>42</v>
      </c>
      <c r="E154" s="297" t="s">
        <v>228</v>
      </c>
      <c r="F154" s="298" t="s">
        <v>119</v>
      </c>
      <c r="G154" s="299">
        <v>13.2389936538</v>
      </c>
      <c r="H154" s="299">
        <v>13.2389936538</v>
      </c>
      <c r="I154" s="300"/>
      <c r="J154" s="301">
        <v>1</v>
      </c>
      <c r="K154" s="302">
        <v>3</v>
      </c>
      <c r="L154" s="302">
        <v>10.24</v>
      </c>
      <c r="M154" s="302">
        <v>0</v>
      </c>
      <c r="N154" s="302">
        <v>0</v>
      </c>
      <c r="O154" s="301">
        <v>20</v>
      </c>
      <c r="P154" s="303">
        <v>0</v>
      </c>
      <c r="Q154" s="303">
        <v>0</v>
      </c>
      <c r="R154" s="301">
        <v>2</v>
      </c>
      <c r="S154" s="301">
        <v>1</v>
      </c>
      <c r="T154" s="304"/>
      <c r="U154" s="304"/>
      <c r="V154" s="304"/>
      <c r="W154" s="304"/>
      <c r="X154" s="304"/>
      <c r="Y154" s="304"/>
      <c r="Z154" s="304"/>
      <c r="AA154" s="304"/>
      <c r="AB154" s="306"/>
      <c r="AC154" s="304"/>
      <c r="AD154" s="304"/>
      <c r="AE154" s="304"/>
      <c r="AF154" s="306"/>
      <c r="AG154" s="304"/>
      <c r="AH154" s="304"/>
      <c r="AI154" s="304"/>
      <c r="AJ154" s="306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7"/>
      <c r="AW154" s="429"/>
      <c r="AX154" s="429"/>
      <c r="AY154" s="429"/>
      <c r="AZ154" s="335"/>
    </row>
    <row r="155" spans="1:52">
      <c r="A155" s="293"/>
      <c r="B155" s="294" t="s">
        <v>316</v>
      </c>
      <c r="C155" s="295" t="s">
        <v>317</v>
      </c>
      <c r="D155" s="296" t="s">
        <v>42</v>
      </c>
      <c r="E155" s="297" t="s">
        <v>228</v>
      </c>
      <c r="F155" s="298" t="s">
        <v>119</v>
      </c>
      <c r="G155" s="299">
        <v>37.782868681399997</v>
      </c>
      <c r="H155" s="299">
        <v>37.782868681399997</v>
      </c>
      <c r="I155" s="300"/>
      <c r="J155" s="301">
        <v>1</v>
      </c>
      <c r="K155" s="299">
        <v>7.78</v>
      </c>
      <c r="L155" s="302">
        <v>30</v>
      </c>
      <c r="M155" s="302">
        <v>0</v>
      </c>
      <c r="N155" s="302">
        <v>0</v>
      </c>
      <c r="O155" s="301">
        <v>18</v>
      </c>
      <c r="P155" s="329">
        <v>0</v>
      </c>
      <c r="Q155" s="329">
        <v>0</v>
      </c>
      <c r="R155" s="301">
        <v>0</v>
      </c>
      <c r="S155" s="301">
        <v>1</v>
      </c>
      <c r="T155" s="304"/>
      <c r="U155" s="304"/>
      <c r="V155" s="304"/>
      <c r="W155" s="304"/>
      <c r="X155" s="304"/>
      <c r="Y155" s="304"/>
      <c r="Z155" s="304"/>
      <c r="AA155" s="304"/>
      <c r="AB155" s="306"/>
      <c r="AC155" s="304"/>
      <c r="AD155" s="304"/>
      <c r="AE155" s="304"/>
      <c r="AF155" s="306"/>
      <c r="AG155" s="304"/>
      <c r="AH155" s="304"/>
      <c r="AI155" s="304"/>
      <c r="AJ155" s="306"/>
      <c r="AK155" s="304"/>
      <c r="AL155" s="304"/>
      <c r="AM155" s="304"/>
      <c r="AN155" s="352"/>
      <c r="AO155" s="304"/>
      <c r="AP155" s="304"/>
      <c r="AQ155" s="304"/>
      <c r="AR155" s="352"/>
      <c r="AS155" s="304"/>
      <c r="AT155" s="304"/>
      <c r="AU155" s="304"/>
      <c r="AV155" s="307"/>
      <c r="AW155" s="429"/>
      <c r="AX155" s="429"/>
      <c r="AY155" s="429"/>
      <c r="AZ155" s="335"/>
    </row>
    <row r="156" spans="1:52">
      <c r="A156" s="293"/>
      <c r="B156" s="294" t="s">
        <v>318</v>
      </c>
      <c r="C156" s="295" t="s">
        <v>319</v>
      </c>
      <c r="D156" s="296" t="s">
        <v>42</v>
      </c>
      <c r="E156" s="297" t="s">
        <v>228</v>
      </c>
      <c r="F156" s="298" t="s">
        <v>119</v>
      </c>
      <c r="G156" s="299">
        <v>12.492291081999999</v>
      </c>
      <c r="H156" s="299">
        <v>12.492291081999999</v>
      </c>
      <c r="I156" s="300"/>
      <c r="J156" s="301">
        <v>1</v>
      </c>
      <c r="K156" s="302"/>
      <c r="L156" s="302">
        <v>12.49</v>
      </c>
      <c r="M156" s="302">
        <v>0</v>
      </c>
      <c r="N156" s="302">
        <v>0</v>
      </c>
      <c r="O156" s="301">
        <v>18</v>
      </c>
      <c r="P156" s="329">
        <v>0</v>
      </c>
      <c r="Q156" s="329">
        <v>0</v>
      </c>
      <c r="R156" s="301">
        <v>2</v>
      </c>
      <c r="S156" s="301">
        <v>1</v>
      </c>
      <c r="T156" s="304"/>
      <c r="U156" s="304"/>
      <c r="V156" s="304"/>
      <c r="W156" s="304"/>
      <c r="X156" s="304"/>
      <c r="Y156" s="304"/>
      <c r="Z156" s="304"/>
      <c r="AA156" s="304"/>
      <c r="AB156" s="306"/>
      <c r="AC156" s="304"/>
      <c r="AD156" s="304"/>
      <c r="AE156" s="304"/>
      <c r="AF156" s="306"/>
      <c r="AG156" s="304"/>
      <c r="AH156" s="304"/>
      <c r="AI156" s="304"/>
      <c r="AJ156" s="306"/>
      <c r="AK156" s="304"/>
      <c r="AL156" s="304"/>
      <c r="AM156" s="304"/>
      <c r="AN156" s="352"/>
      <c r="AO156" s="304"/>
      <c r="AP156" s="304"/>
      <c r="AQ156" s="304"/>
      <c r="AR156" s="352"/>
      <c r="AS156" s="304"/>
      <c r="AT156" s="304"/>
      <c r="AU156" s="304"/>
      <c r="AV156" s="307"/>
      <c r="AW156" s="429"/>
      <c r="AX156" s="429"/>
      <c r="AY156" s="429"/>
      <c r="AZ156" s="335"/>
    </row>
    <row r="157" spans="1:52">
      <c r="A157" s="293"/>
      <c r="B157" s="294" t="s">
        <v>320</v>
      </c>
      <c r="C157" s="295" t="s">
        <v>321</v>
      </c>
      <c r="D157" s="296" t="s">
        <v>42</v>
      </c>
      <c r="E157" s="297" t="s">
        <v>228</v>
      </c>
      <c r="F157" s="298" t="s">
        <v>119</v>
      </c>
      <c r="G157" s="299">
        <v>35.917651948600003</v>
      </c>
      <c r="H157" s="299">
        <v>35.917651948600003</v>
      </c>
      <c r="I157" s="300"/>
      <c r="J157" s="301">
        <v>2</v>
      </c>
      <c r="K157" s="302"/>
      <c r="L157" s="302">
        <v>35.92</v>
      </c>
      <c r="M157" s="302">
        <v>0</v>
      </c>
      <c r="N157" s="302">
        <v>0</v>
      </c>
      <c r="O157" s="301">
        <v>0</v>
      </c>
      <c r="P157" s="303">
        <v>0</v>
      </c>
      <c r="Q157" s="303">
        <v>0</v>
      </c>
      <c r="R157" s="301">
        <v>2</v>
      </c>
      <c r="S157" s="301">
        <v>1</v>
      </c>
      <c r="T157" s="304"/>
      <c r="U157" s="304"/>
      <c r="V157" s="304"/>
      <c r="W157" s="304"/>
      <c r="X157" s="304"/>
      <c r="Y157" s="304"/>
      <c r="Z157" s="304"/>
      <c r="AA157" s="304"/>
      <c r="AB157" s="306"/>
      <c r="AC157" s="304"/>
      <c r="AD157" s="304"/>
      <c r="AE157" s="304"/>
      <c r="AF157" s="306"/>
      <c r="AG157" s="304"/>
      <c r="AH157" s="304"/>
      <c r="AI157" s="304"/>
      <c r="AJ157" s="306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304"/>
      <c r="AV157" s="307"/>
      <c r="AW157" s="429"/>
      <c r="AX157" s="429"/>
      <c r="AY157" s="429"/>
      <c r="AZ157" s="335"/>
    </row>
    <row r="158" spans="1:52">
      <c r="A158" s="293"/>
      <c r="B158" s="294" t="s">
        <v>322</v>
      </c>
      <c r="C158" s="295" t="s">
        <v>323</v>
      </c>
      <c r="D158" s="296" t="s">
        <v>42</v>
      </c>
      <c r="E158" s="297" t="s">
        <v>228</v>
      </c>
      <c r="F158" s="298" t="s">
        <v>119</v>
      </c>
      <c r="G158" s="299">
        <v>29.4547069061</v>
      </c>
      <c r="H158" s="299">
        <v>29.4547069061</v>
      </c>
      <c r="I158" s="300"/>
      <c r="J158" s="301">
        <v>1</v>
      </c>
      <c r="K158" s="302">
        <v>0</v>
      </c>
      <c r="L158" s="302">
        <v>29.45</v>
      </c>
      <c r="M158" s="302">
        <v>0</v>
      </c>
      <c r="N158" s="302">
        <v>0</v>
      </c>
      <c r="O158" s="301">
        <v>0</v>
      </c>
      <c r="P158" s="303">
        <v>0</v>
      </c>
      <c r="Q158" s="303">
        <v>0</v>
      </c>
      <c r="R158" s="301">
        <v>2</v>
      </c>
      <c r="S158" s="301">
        <v>1</v>
      </c>
      <c r="T158" s="304"/>
      <c r="U158" s="304"/>
      <c r="V158" s="304"/>
      <c r="W158" s="304"/>
      <c r="X158" s="304"/>
      <c r="Y158" s="304"/>
      <c r="Z158" s="304"/>
      <c r="AA158" s="304"/>
      <c r="AB158" s="306"/>
      <c r="AC158" s="304"/>
      <c r="AD158" s="304"/>
      <c r="AE158" s="304"/>
      <c r="AF158" s="306"/>
      <c r="AG158" s="304"/>
      <c r="AH158" s="304"/>
      <c r="AI158" s="304"/>
      <c r="AJ158" s="306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304"/>
      <c r="AV158" s="307"/>
      <c r="AW158" s="429"/>
      <c r="AX158" s="429"/>
      <c r="AY158" s="429"/>
      <c r="AZ158" s="335"/>
    </row>
    <row r="159" spans="1:52">
      <c r="A159" s="293"/>
      <c r="B159" s="294" t="s">
        <v>324</v>
      </c>
      <c r="C159" s="295" t="s">
        <v>325</v>
      </c>
      <c r="D159" s="296" t="s">
        <v>42</v>
      </c>
      <c r="E159" s="297" t="s">
        <v>228</v>
      </c>
      <c r="F159" s="298" t="s">
        <v>119</v>
      </c>
      <c r="G159" s="299">
        <v>7.1075613961200004</v>
      </c>
      <c r="H159" s="299">
        <v>7.1075613961200004</v>
      </c>
      <c r="I159" s="300"/>
      <c r="J159" s="301">
        <v>1</v>
      </c>
      <c r="K159" s="302"/>
      <c r="L159" s="302">
        <v>7.11</v>
      </c>
      <c r="M159" s="302">
        <v>0</v>
      </c>
      <c r="N159" s="302">
        <v>0</v>
      </c>
      <c r="O159" s="301">
        <v>15</v>
      </c>
      <c r="P159" s="303">
        <v>0</v>
      </c>
      <c r="Q159" s="303">
        <v>0</v>
      </c>
      <c r="R159" s="301">
        <v>2</v>
      </c>
      <c r="S159" s="301">
        <v>1</v>
      </c>
      <c r="T159" s="304"/>
      <c r="U159" s="304"/>
      <c r="V159" s="304"/>
      <c r="W159" s="304"/>
      <c r="X159" s="304"/>
      <c r="Y159" s="304"/>
      <c r="Z159" s="304"/>
      <c r="AA159" s="304"/>
      <c r="AB159" s="306"/>
      <c r="AC159" s="304"/>
      <c r="AD159" s="304"/>
      <c r="AE159" s="304"/>
      <c r="AF159" s="306"/>
      <c r="AG159" s="304"/>
      <c r="AH159" s="304"/>
      <c r="AI159" s="304"/>
      <c r="AJ159" s="306"/>
      <c r="AK159" s="304"/>
      <c r="AL159" s="304"/>
      <c r="AM159" s="304"/>
      <c r="AN159" s="304"/>
      <c r="AO159" s="304"/>
      <c r="AP159" s="304"/>
      <c r="AQ159" s="304"/>
      <c r="AR159" s="352"/>
      <c r="AS159" s="304"/>
      <c r="AT159" s="304"/>
      <c r="AU159" s="304"/>
      <c r="AV159" s="307"/>
      <c r="AW159" s="429"/>
      <c r="AX159" s="429"/>
      <c r="AY159" s="429"/>
      <c r="AZ159" s="335"/>
    </row>
    <row r="160" spans="1:52">
      <c r="A160" s="293"/>
      <c r="B160" s="294" t="s">
        <v>326</v>
      </c>
      <c r="C160" s="295" t="s">
        <v>327</v>
      </c>
      <c r="D160" s="296" t="s">
        <v>42</v>
      </c>
      <c r="E160" s="297" t="s">
        <v>228</v>
      </c>
      <c r="F160" s="298" t="s">
        <v>119</v>
      </c>
      <c r="G160" s="299">
        <v>25.002670034170002</v>
      </c>
      <c r="H160" s="299">
        <v>2.4842807097100001</v>
      </c>
      <c r="I160" s="300">
        <v>22.518389324460003</v>
      </c>
      <c r="J160" s="301">
        <v>1</v>
      </c>
      <c r="K160" s="299">
        <v>0</v>
      </c>
      <c r="L160" s="299">
        <v>25</v>
      </c>
      <c r="M160" s="302">
        <v>0</v>
      </c>
      <c r="N160" s="302">
        <v>0</v>
      </c>
      <c r="O160" s="301">
        <v>15</v>
      </c>
      <c r="P160" s="303">
        <v>0</v>
      </c>
      <c r="Q160" s="303">
        <v>0</v>
      </c>
      <c r="R160" s="301">
        <v>2</v>
      </c>
      <c r="S160" s="301">
        <v>1</v>
      </c>
      <c r="T160" s="304"/>
      <c r="U160" s="304"/>
      <c r="V160" s="304"/>
      <c r="W160" s="304"/>
      <c r="X160" s="304"/>
      <c r="Y160" s="304"/>
      <c r="Z160" s="304"/>
      <c r="AA160" s="304"/>
      <c r="AB160" s="306"/>
      <c r="AC160" s="304"/>
      <c r="AD160" s="304"/>
      <c r="AE160" s="304"/>
      <c r="AF160" s="306"/>
      <c r="AG160" s="304"/>
      <c r="AH160" s="304"/>
      <c r="AI160" s="304"/>
      <c r="AJ160" s="306"/>
      <c r="AK160" s="30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7"/>
      <c r="AW160" s="429"/>
      <c r="AX160" s="429"/>
      <c r="AY160" s="429"/>
      <c r="AZ160" s="335"/>
    </row>
    <row r="161" spans="1:52">
      <c r="A161" s="293"/>
      <c r="B161" s="294" t="s">
        <v>328</v>
      </c>
      <c r="C161" s="295" t="s">
        <v>329</v>
      </c>
      <c r="D161" s="296" t="s">
        <v>42</v>
      </c>
      <c r="E161" s="297" t="s">
        <v>228</v>
      </c>
      <c r="F161" s="298" t="s">
        <v>119</v>
      </c>
      <c r="G161" s="299">
        <v>10.8098528866</v>
      </c>
      <c r="H161" s="299">
        <v>10.8098528866</v>
      </c>
      <c r="I161" s="300"/>
      <c r="J161" s="301">
        <v>2</v>
      </c>
      <c r="K161" s="299">
        <v>10.75</v>
      </c>
      <c r="L161" s="302">
        <v>0</v>
      </c>
      <c r="M161" s="302">
        <v>0</v>
      </c>
      <c r="N161" s="302">
        <v>0</v>
      </c>
      <c r="O161" s="301">
        <v>0</v>
      </c>
      <c r="P161" s="329">
        <v>0</v>
      </c>
      <c r="Q161" s="303">
        <v>0</v>
      </c>
      <c r="R161" s="301">
        <v>2</v>
      </c>
      <c r="S161" s="301">
        <v>1</v>
      </c>
      <c r="T161" s="304"/>
      <c r="U161" s="304"/>
      <c r="V161" s="304"/>
      <c r="W161" s="304"/>
      <c r="X161" s="304"/>
      <c r="Y161" s="304"/>
      <c r="Z161" s="304"/>
      <c r="AA161" s="304"/>
      <c r="AB161" s="306"/>
      <c r="AC161" s="304"/>
      <c r="AD161" s="304"/>
      <c r="AE161" s="304"/>
      <c r="AF161" s="306"/>
      <c r="AG161" s="304"/>
      <c r="AH161" s="304"/>
      <c r="AI161" s="304"/>
      <c r="AJ161" s="306"/>
      <c r="AK161" s="304"/>
      <c r="AL161" s="304"/>
      <c r="AM161" s="304"/>
      <c r="AN161" s="304"/>
      <c r="AO161" s="304"/>
      <c r="AP161" s="304"/>
      <c r="AQ161" s="304"/>
      <c r="AR161" s="352"/>
      <c r="AS161" s="304"/>
      <c r="AT161" s="304"/>
      <c r="AU161" s="304"/>
      <c r="AV161" s="307"/>
      <c r="AW161" s="429"/>
      <c r="AX161" s="429"/>
      <c r="AY161" s="429"/>
      <c r="AZ161" s="335"/>
    </row>
    <row r="162" spans="1:52">
      <c r="A162" s="293"/>
      <c r="B162" s="294"/>
      <c r="C162" s="295"/>
      <c r="D162" s="296" t="s">
        <v>120</v>
      </c>
      <c r="E162" s="297"/>
      <c r="F162" s="298"/>
      <c r="G162" s="299"/>
      <c r="H162" s="299"/>
      <c r="I162" s="300"/>
      <c r="J162" s="301">
        <v>3</v>
      </c>
      <c r="K162" s="299">
        <v>0.06</v>
      </c>
      <c r="L162" s="302">
        <v>0</v>
      </c>
      <c r="M162" s="302">
        <v>0</v>
      </c>
      <c r="N162" s="302">
        <v>0</v>
      </c>
      <c r="O162" s="301">
        <v>0</v>
      </c>
      <c r="P162" s="329">
        <v>0</v>
      </c>
      <c r="Q162" s="303">
        <v>0</v>
      </c>
      <c r="R162" s="301">
        <v>2</v>
      </c>
      <c r="S162" s="301">
        <v>1</v>
      </c>
      <c r="T162" s="304"/>
      <c r="U162" s="304"/>
      <c r="V162" s="304"/>
      <c r="W162" s="304"/>
      <c r="X162" s="304"/>
      <c r="Y162" s="304"/>
      <c r="Z162" s="304"/>
      <c r="AA162" s="304"/>
      <c r="AB162" s="306"/>
      <c r="AC162" s="304"/>
      <c r="AD162" s="304"/>
      <c r="AE162" s="304"/>
      <c r="AF162" s="306"/>
      <c r="AG162" s="304"/>
      <c r="AH162" s="304"/>
      <c r="AI162" s="304"/>
      <c r="AJ162" s="306"/>
      <c r="AK162" s="304"/>
      <c r="AL162" s="304"/>
      <c r="AM162" s="304"/>
      <c r="AN162" s="304"/>
      <c r="AO162" s="304"/>
      <c r="AP162" s="304"/>
      <c r="AQ162" s="304"/>
      <c r="AR162" s="352"/>
      <c r="AS162" s="304"/>
      <c r="AT162" s="304"/>
      <c r="AU162" s="304"/>
      <c r="AV162" s="307"/>
      <c r="AW162" s="429"/>
      <c r="AX162" s="429"/>
      <c r="AY162" s="429"/>
      <c r="AZ162" s="335"/>
    </row>
    <row r="163" spans="1:52">
      <c r="A163" s="293"/>
      <c r="B163" s="294" t="s">
        <v>330</v>
      </c>
      <c r="C163" s="295" t="s">
        <v>331</v>
      </c>
      <c r="D163" s="296" t="s">
        <v>42</v>
      </c>
      <c r="E163" s="297" t="s">
        <v>228</v>
      </c>
      <c r="F163" s="298" t="s">
        <v>119</v>
      </c>
      <c r="G163" s="299">
        <v>28.725358232323401</v>
      </c>
      <c r="H163" s="299">
        <v>5.4553702147000003</v>
      </c>
      <c r="I163" s="300">
        <v>23.269988017623401</v>
      </c>
      <c r="J163" s="301">
        <v>1</v>
      </c>
      <c r="K163" s="375">
        <v>5.3156249999999998</v>
      </c>
      <c r="L163" s="302">
        <v>0</v>
      </c>
      <c r="M163" s="302">
        <v>0</v>
      </c>
      <c r="N163" s="302">
        <v>0</v>
      </c>
      <c r="O163" s="301">
        <v>20</v>
      </c>
      <c r="P163" s="303">
        <v>0</v>
      </c>
      <c r="Q163" s="303">
        <v>0</v>
      </c>
      <c r="R163" s="301">
        <v>2</v>
      </c>
      <c r="S163" s="301">
        <v>1</v>
      </c>
      <c r="T163" s="304"/>
      <c r="U163" s="304"/>
      <c r="V163" s="304"/>
      <c r="W163" s="304"/>
      <c r="X163" s="304"/>
      <c r="Y163" s="304"/>
      <c r="Z163" s="304"/>
      <c r="AA163" s="304"/>
      <c r="AB163" s="306"/>
      <c r="AC163" s="304"/>
      <c r="AD163" s="304"/>
      <c r="AE163" s="304"/>
      <c r="AF163" s="306"/>
      <c r="AG163" s="304"/>
      <c r="AH163" s="304"/>
      <c r="AI163" s="304"/>
      <c r="AJ163" s="306"/>
      <c r="AK163" s="304"/>
      <c r="AL163" s="304"/>
      <c r="AM163" s="304"/>
      <c r="AN163" s="304"/>
      <c r="AO163" s="304"/>
      <c r="AP163" s="304"/>
      <c r="AQ163" s="304"/>
      <c r="AR163" s="304"/>
      <c r="AS163" s="304"/>
      <c r="AT163" s="304"/>
      <c r="AU163" s="304"/>
      <c r="AV163" s="307"/>
      <c r="AW163" s="429"/>
      <c r="AX163" s="429"/>
      <c r="AY163" s="429"/>
      <c r="AZ163" s="335"/>
    </row>
    <row r="164" spans="1:52">
      <c r="A164" s="293"/>
      <c r="B164" s="294"/>
      <c r="C164" s="295"/>
      <c r="D164" s="296" t="s">
        <v>120</v>
      </c>
      <c r="E164" s="297"/>
      <c r="F164" s="298"/>
      <c r="G164" s="299"/>
      <c r="H164" s="299"/>
      <c r="I164" s="300"/>
      <c r="J164" s="301">
        <v>1</v>
      </c>
      <c r="K164" s="305"/>
      <c r="L164" s="299">
        <v>23.41</v>
      </c>
      <c r="M164" s="302">
        <v>0</v>
      </c>
      <c r="N164" s="302">
        <v>0</v>
      </c>
      <c r="O164" s="301">
        <v>0</v>
      </c>
      <c r="P164" s="303">
        <v>0</v>
      </c>
      <c r="Q164" s="303">
        <v>0</v>
      </c>
      <c r="R164" s="301">
        <v>2</v>
      </c>
      <c r="S164" s="301">
        <v>1</v>
      </c>
      <c r="T164" s="304"/>
      <c r="U164" s="304"/>
      <c r="V164" s="304"/>
      <c r="W164" s="304"/>
      <c r="X164" s="304"/>
      <c r="Y164" s="304"/>
      <c r="Z164" s="304"/>
      <c r="AA164" s="304"/>
      <c r="AB164" s="306"/>
      <c r="AC164" s="304"/>
      <c r="AD164" s="304"/>
      <c r="AE164" s="304"/>
      <c r="AF164" s="306"/>
      <c r="AG164" s="304"/>
      <c r="AH164" s="304"/>
      <c r="AI164" s="304"/>
      <c r="AJ164" s="306"/>
      <c r="AK164" s="304"/>
      <c r="AL164" s="304"/>
      <c r="AM164" s="304"/>
      <c r="AN164" s="304"/>
      <c r="AO164" s="304"/>
      <c r="AP164" s="304"/>
      <c r="AQ164" s="304"/>
      <c r="AR164" s="304"/>
      <c r="AS164" s="304"/>
      <c r="AT164" s="304"/>
      <c r="AU164" s="304"/>
      <c r="AV164" s="307"/>
      <c r="AW164" s="429"/>
      <c r="AX164" s="429"/>
      <c r="AY164" s="429"/>
      <c r="AZ164" s="335"/>
    </row>
    <row r="165" spans="1:52">
      <c r="A165" s="293"/>
      <c r="B165" s="294" t="s">
        <v>332</v>
      </c>
      <c r="C165" s="295" t="s">
        <v>333</v>
      </c>
      <c r="D165" s="296" t="s">
        <v>42</v>
      </c>
      <c r="E165" s="297" t="s">
        <v>228</v>
      </c>
      <c r="F165" s="298" t="s">
        <v>119</v>
      </c>
      <c r="G165" s="299">
        <v>12.1510494269</v>
      </c>
      <c r="H165" s="299">
        <v>12.1510494269</v>
      </c>
      <c r="I165" s="300"/>
      <c r="J165" s="301">
        <v>1</v>
      </c>
      <c r="K165" s="302">
        <v>12.15</v>
      </c>
      <c r="L165" s="302">
        <v>0</v>
      </c>
      <c r="M165" s="302">
        <v>0</v>
      </c>
      <c r="N165" s="302">
        <v>0</v>
      </c>
      <c r="O165" s="301">
        <v>20</v>
      </c>
      <c r="P165" s="303">
        <v>0</v>
      </c>
      <c r="Q165" s="303">
        <v>0</v>
      </c>
      <c r="R165" s="301">
        <v>2</v>
      </c>
      <c r="S165" s="301">
        <v>1</v>
      </c>
      <c r="T165" s="304"/>
      <c r="U165" s="304"/>
      <c r="V165" s="304"/>
      <c r="W165" s="304"/>
      <c r="X165" s="304"/>
      <c r="Y165" s="304"/>
      <c r="Z165" s="304"/>
      <c r="AA165" s="304"/>
      <c r="AB165" s="306"/>
      <c r="AC165" s="304"/>
      <c r="AD165" s="304"/>
      <c r="AE165" s="304"/>
      <c r="AF165" s="306"/>
      <c r="AG165" s="304"/>
      <c r="AH165" s="304"/>
      <c r="AI165" s="304"/>
      <c r="AJ165" s="306"/>
      <c r="AK165" s="304"/>
      <c r="AL165" s="304"/>
      <c r="AM165" s="304"/>
      <c r="AN165" s="304"/>
      <c r="AO165" s="304"/>
      <c r="AP165" s="304"/>
      <c r="AQ165" s="304"/>
      <c r="AR165" s="304"/>
      <c r="AS165" s="304"/>
      <c r="AT165" s="304"/>
      <c r="AU165" s="304"/>
      <c r="AV165" s="307"/>
      <c r="AW165" s="429"/>
      <c r="AX165" s="429"/>
      <c r="AY165" s="429"/>
      <c r="AZ165" s="335"/>
    </row>
    <row r="166" spans="1:52">
      <c r="A166" s="293"/>
      <c r="B166" s="294" t="s">
        <v>334</v>
      </c>
      <c r="C166" s="295" t="s">
        <v>335</v>
      </c>
      <c r="D166" s="296" t="s">
        <v>42</v>
      </c>
      <c r="E166" s="297" t="s">
        <v>228</v>
      </c>
      <c r="F166" s="298" t="s">
        <v>119</v>
      </c>
      <c r="G166" s="299">
        <v>6.7046112638100004</v>
      </c>
      <c r="H166" s="299">
        <v>6.7046112638100004</v>
      </c>
      <c r="I166" s="300"/>
      <c r="J166" s="301">
        <v>2</v>
      </c>
      <c r="K166" s="302">
        <v>6.7</v>
      </c>
      <c r="L166" s="302">
        <v>0</v>
      </c>
      <c r="M166" s="302">
        <v>0</v>
      </c>
      <c r="N166" s="302">
        <v>0</v>
      </c>
      <c r="O166" s="301">
        <v>0</v>
      </c>
      <c r="P166" s="303">
        <v>0</v>
      </c>
      <c r="Q166" s="303">
        <v>0</v>
      </c>
      <c r="R166" s="301">
        <v>2</v>
      </c>
      <c r="S166" s="301">
        <v>1</v>
      </c>
      <c r="T166" s="304"/>
      <c r="U166" s="304"/>
      <c r="V166" s="304"/>
      <c r="W166" s="304"/>
      <c r="X166" s="304"/>
      <c r="Y166" s="304"/>
      <c r="Z166" s="304"/>
      <c r="AA166" s="304"/>
      <c r="AB166" s="306"/>
      <c r="AC166" s="304"/>
      <c r="AD166" s="304"/>
      <c r="AE166" s="304"/>
      <c r="AF166" s="306"/>
      <c r="AG166" s="304"/>
      <c r="AH166" s="304"/>
      <c r="AI166" s="304"/>
      <c r="AJ166" s="306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7"/>
      <c r="AW166" s="429"/>
      <c r="AX166" s="429"/>
      <c r="AY166" s="429"/>
      <c r="AZ166" s="335"/>
    </row>
    <row r="167" spans="1:52">
      <c r="A167" s="293"/>
      <c r="B167" s="294" t="s">
        <v>336</v>
      </c>
      <c r="C167" s="295" t="s">
        <v>337</v>
      </c>
      <c r="D167" s="296" t="s">
        <v>42</v>
      </c>
      <c r="E167" s="297" t="s">
        <v>228</v>
      </c>
      <c r="F167" s="298" t="s">
        <v>119</v>
      </c>
      <c r="G167" s="299">
        <v>14.918900499099999</v>
      </c>
      <c r="H167" s="299">
        <v>14.918900499099999</v>
      </c>
      <c r="I167" s="300"/>
      <c r="J167" s="301">
        <v>2</v>
      </c>
      <c r="K167" s="302">
        <v>4</v>
      </c>
      <c r="L167" s="302">
        <v>10.92</v>
      </c>
      <c r="M167" s="302">
        <v>0</v>
      </c>
      <c r="N167" s="302">
        <v>0</v>
      </c>
      <c r="O167" s="301">
        <v>0</v>
      </c>
      <c r="P167" s="303">
        <v>0</v>
      </c>
      <c r="Q167" s="303">
        <v>0</v>
      </c>
      <c r="R167" s="301">
        <v>2</v>
      </c>
      <c r="S167" s="301">
        <v>1</v>
      </c>
      <c r="T167" s="304"/>
      <c r="U167" s="304"/>
      <c r="V167" s="304"/>
      <c r="W167" s="304"/>
      <c r="X167" s="304"/>
      <c r="Y167" s="304"/>
      <c r="Z167" s="304"/>
      <c r="AA167" s="304"/>
      <c r="AB167" s="306"/>
      <c r="AC167" s="304"/>
      <c r="AD167" s="304"/>
      <c r="AE167" s="304"/>
      <c r="AF167" s="306"/>
      <c r="AG167" s="304"/>
      <c r="AH167" s="304"/>
      <c r="AI167" s="304"/>
      <c r="AJ167" s="306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7"/>
      <c r="AW167" s="429"/>
      <c r="AX167" s="429"/>
      <c r="AY167" s="429"/>
      <c r="AZ167" s="335"/>
    </row>
    <row r="168" spans="1:52">
      <c r="A168" s="293"/>
      <c r="B168" s="294" t="s">
        <v>338</v>
      </c>
      <c r="C168" s="295" t="s">
        <v>339</v>
      </c>
      <c r="D168" s="296" t="s">
        <v>42</v>
      </c>
      <c r="E168" s="297" t="s">
        <v>228</v>
      </c>
      <c r="F168" s="298" t="s">
        <v>119</v>
      </c>
      <c r="G168" s="299">
        <v>180.03063464367901</v>
      </c>
      <c r="H168" s="299">
        <v>29.599013941599999</v>
      </c>
      <c r="I168" s="300">
        <v>150.43162070207902</v>
      </c>
      <c r="J168" s="301">
        <v>1</v>
      </c>
      <c r="K168" s="300" t="s">
        <v>148</v>
      </c>
      <c r="L168" s="299">
        <v>175.58</v>
      </c>
      <c r="M168" s="302">
        <v>0</v>
      </c>
      <c r="N168" s="302">
        <v>0</v>
      </c>
      <c r="O168" s="301">
        <v>20</v>
      </c>
      <c r="P168" s="329">
        <v>0</v>
      </c>
      <c r="Q168" s="303">
        <v>0</v>
      </c>
      <c r="R168" s="301">
        <v>0</v>
      </c>
      <c r="S168" s="301">
        <v>1</v>
      </c>
      <c r="T168" s="304"/>
      <c r="U168" s="304"/>
      <c r="V168" s="304"/>
      <c r="W168" s="304"/>
      <c r="X168" s="304"/>
      <c r="Y168" s="304"/>
      <c r="Z168" s="304"/>
      <c r="AA168" s="304"/>
      <c r="AB168" s="306"/>
      <c r="AC168" s="304"/>
      <c r="AD168" s="304"/>
      <c r="AE168" s="304"/>
      <c r="AF168" s="306"/>
      <c r="AG168" s="304"/>
      <c r="AH168" s="304"/>
      <c r="AI168" s="304"/>
      <c r="AJ168" s="306"/>
      <c r="AK168" s="304"/>
      <c r="AL168" s="304"/>
      <c r="AM168" s="304"/>
      <c r="AN168" s="304"/>
      <c r="AO168" s="304"/>
      <c r="AP168" s="304"/>
      <c r="AQ168" s="304"/>
      <c r="AR168" s="304"/>
      <c r="AS168" s="304"/>
      <c r="AT168" s="304"/>
      <c r="AU168" s="304"/>
      <c r="AV168" s="307"/>
      <c r="AW168" s="429"/>
      <c r="AX168" s="429"/>
      <c r="AY168" s="429"/>
      <c r="AZ168" s="335"/>
    </row>
    <row r="169" spans="1:52">
      <c r="A169" s="293"/>
      <c r="B169" s="294"/>
      <c r="C169" s="295"/>
      <c r="D169" s="296" t="s">
        <v>120</v>
      </c>
      <c r="E169" s="297"/>
      <c r="F169" s="298"/>
      <c r="G169" s="299"/>
      <c r="H169" s="299"/>
      <c r="I169" s="300"/>
      <c r="J169" s="301">
        <v>9</v>
      </c>
      <c r="K169" s="299">
        <v>4.45</v>
      </c>
      <c r="L169" s="302">
        <v>0</v>
      </c>
      <c r="M169" s="302">
        <v>0</v>
      </c>
      <c r="N169" s="302">
        <v>0</v>
      </c>
      <c r="O169" s="301">
        <v>0</v>
      </c>
      <c r="P169" s="329">
        <v>0</v>
      </c>
      <c r="Q169" s="303">
        <v>0</v>
      </c>
      <c r="R169" s="301">
        <v>0</v>
      </c>
      <c r="S169" s="301">
        <v>1</v>
      </c>
      <c r="T169" s="304"/>
      <c r="U169" s="304"/>
      <c r="V169" s="304"/>
      <c r="W169" s="304"/>
      <c r="X169" s="304"/>
      <c r="Y169" s="304"/>
      <c r="Z169" s="304"/>
      <c r="AA169" s="304"/>
      <c r="AB169" s="306"/>
      <c r="AC169" s="304"/>
      <c r="AD169" s="304"/>
      <c r="AE169" s="304"/>
      <c r="AF169" s="306"/>
      <c r="AG169" s="304"/>
      <c r="AH169" s="304"/>
      <c r="AI169" s="304"/>
      <c r="AJ169" s="306"/>
      <c r="AK169" s="304"/>
      <c r="AL169" s="304"/>
      <c r="AM169" s="304"/>
      <c r="AN169" s="304"/>
      <c r="AO169" s="304"/>
      <c r="AP169" s="304"/>
      <c r="AQ169" s="304"/>
      <c r="AR169" s="304"/>
      <c r="AS169" s="304"/>
      <c r="AT169" s="304"/>
      <c r="AU169" s="304"/>
      <c r="AV169" s="307"/>
      <c r="AW169" s="429"/>
      <c r="AX169" s="429"/>
      <c r="AY169" s="429"/>
      <c r="AZ169" s="335"/>
    </row>
    <row r="170" spans="1:52">
      <c r="A170" s="293"/>
      <c r="B170" s="294" t="s">
        <v>340</v>
      </c>
      <c r="C170" s="295" t="s">
        <v>341</v>
      </c>
      <c r="D170" s="296" t="s">
        <v>42</v>
      </c>
      <c r="E170" s="297" t="s">
        <v>228</v>
      </c>
      <c r="F170" s="298" t="s">
        <v>119</v>
      </c>
      <c r="G170" s="299">
        <v>10.178949705847939</v>
      </c>
      <c r="H170" s="299">
        <v>1.1718026419400001E-3</v>
      </c>
      <c r="I170" s="300">
        <v>10.177777903206</v>
      </c>
      <c r="J170" s="301">
        <v>1</v>
      </c>
      <c r="K170" s="302">
        <v>0</v>
      </c>
      <c r="L170" s="302">
        <v>10.18</v>
      </c>
      <c r="M170" s="302">
        <v>0</v>
      </c>
      <c r="N170" s="302">
        <v>0</v>
      </c>
      <c r="O170" s="301">
        <v>15</v>
      </c>
      <c r="P170" s="303">
        <v>0</v>
      </c>
      <c r="Q170" s="303">
        <v>0</v>
      </c>
      <c r="R170" s="301">
        <v>2</v>
      </c>
      <c r="S170" s="301">
        <v>1</v>
      </c>
      <c r="T170" s="304"/>
      <c r="U170" s="304"/>
      <c r="V170" s="304"/>
      <c r="W170" s="304"/>
      <c r="X170" s="304"/>
      <c r="Y170" s="304"/>
      <c r="Z170" s="304"/>
      <c r="AA170" s="304"/>
      <c r="AB170" s="306"/>
      <c r="AC170" s="304"/>
      <c r="AD170" s="304"/>
      <c r="AE170" s="304"/>
      <c r="AF170" s="306"/>
      <c r="AG170" s="304"/>
      <c r="AH170" s="304"/>
      <c r="AI170" s="304"/>
      <c r="AJ170" s="306"/>
      <c r="AK170" s="304"/>
      <c r="AL170" s="304"/>
      <c r="AM170" s="304"/>
      <c r="AN170" s="304"/>
      <c r="AO170" s="304"/>
      <c r="AP170" s="304"/>
      <c r="AQ170" s="304"/>
      <c r="AR170" s="304"/>
      <c r="AS170" s="304"/>
      <c r="AT170" s="304"/>
      <c r="AU170" s="304"/>
      <c r="AV170" s="307"/>
      <c r="AW170" s="429"/>
      <c r="AX170" s="429"/>
      <c r="AY170" s="429"/>
      <c r="AZ170" s="335"/>
    </row>
    <row r="171" spans="1:52">
      <c r="A171" s="293"/>
      <c r="B171" s="294" t="s">
        <v>342</v>
      </c>
      <c r="C171" s="295" t="s">
        <v>343</v>
      </c>
      <c r="D171" s="296" t="s">
        <v>42</v>
      </c>
      <c r="E171" s="297" t="s">
        <v>228</v>
      </c>
      <c r="F171" s="298" t="s">
        <v>119</v>
      </c>
      <c r="G171" s="299">
        <v>7.1952547342799997</v>
      </c>
      <c r="H171" s="299">
        <v>5.8431483571699996</v>
      </c>
      <c r="I171" s="300">
        <v>1.3521063771099999</v>
      </c>
      <c r="J171" s="301">
        <v>1</v>
      </c>
      <c r="K171" s="302">
        <v>5.84</v>
      </c>
      <c r="L171" s="302">
        <v>1.35</v>
      </c>
      <c r="M171" s="302">
        <v>0</v>
      </c>
      <c r="N171" s="302">
        <v>0</v>
      </c>
      <c r="O171" s="301">
        <v>20</v>
      </c>
      <c r="P171" s="303">
        <v>0</v>
      </c>
      <c r="Q171" s="303">
        <v>0</v>
      </c>
      <c r="R171" s="301">
        <v>2</v>
      </c>
      <c r="S171" s="301">
        <v>1</v>
      </c>
      <c r="T171" s="304"/>
      <c r="U171" s="304"/>
      <c r="V171" s="304"/>
      <c r="W171" s="304"/>
      <c r="X171" s="304"/>
      <c r="Y171" s="304"/>
      <c r="Z171" s="304"/>
      <c r="AA171" s="304"/>
      <c r="AB171" s="306"/>
      <c r="AC171" s="304"/>
      <c r="AD171" s="304"/>
      <c r="AE171" s="304"/>
      <c r="AF171" s="306"/>
      <c r="AG171" s="304"/>
      <c r="AH171" s="304"/>
      <c r="AI171" s="304"/>
      <c r="AJ171" s="306"/>
      <c r="AK171" s="304"/>
      <c r="AL171" s="304"/>
      <c r="AM171" s="304"/>
      <c r="AN171" s="304"/>
      <c r="AO171" s="304"/>
      <c r="AP171" s="304"/>
      <c r="AQ171" s="304"/>
      <c r="AR171" s="352"/>
      <c r="AS171" s="304"/>
      <c r="AT171" s="304"/>
      <c r="AU171" s="304"/>
      <c r="AV171" s="307"/>
      <c r="AW171" s="429"/>
      <c r="AX171" s="429"/>
      <c r="AY171" s="429"/>
      <c r="AZ171" s="335"/>
    </row>
    <row r="172" spans="1:52">
      <c r="A172" s="432"/>
      <c r="B172" s="294" t="s">
        <v>344</v>
      </c>
      <c r="C172" s="295" t="s">
        <v>345</v>
      </c>
      <c r="D172" s="296" t="s">
        <v>42</v>
      </c>
      <c r="E172" s="297" t="s">
        <v>228</v>
      </c>
      <c r="F172" s="298" t="s">
        <v>119</v>
      </c>
      <c r="G172" s="299">
        <v>42.264133032499998</v>
      </c>
      <c r="H172" s="299">
        <v>42.264133032499998</v>
      </c>
      <c r="I172" s="300"/>
      <c r="J172" s="301">
        <v>1</v>
      </c>
      <c r="K172" s="302">
        <v>42.26</v>
      </c>
      <c r="L172" s="302">
        <v>0</v>
      </c>
      <c r="M172" s="302">
        <v>0</v>
      </c>
      <c r="N172" s="302">
        <v>0</v>
      </c>
      <c r="O172" s="301">
        <v>18</v>
      </c>
      <c r="P172" s="303">
        <v>0</v>
      </c>
      <c r="Q172" s="303">
        <v>0</v>
      </c>
      <c r="R172" s="301">
        <v>2</v>
      </c>
      <c r="S172" s="301">
        <v>1</v>
      </c>
      <c r="T172" s="304"/>
      <c r="U172" s="304"/>
      <c r="V172" s="304"/>
      <c r="W172" s="304"/>
      <c r="X172" s="304"/>
      <c r="Y172" s="304"/>
      <c r="Z172" s="304"/>
      <c r="AA172" s="304"/>
      <c r="AB172" s="306"/>
      <c r="AC172" s="304"/>
      <c r="AD172" s="304"/>
      <c r="AE172" s="304"/>
      <c r="AF172" s="306"/>
      <c r="AG172" s="304"/>
      <c r="AH172" s="304"/>
      <c r="AI172" s="304"/>
      <c r="AJ172" s="306"/>
      <c r="AK172" s="304"/>
      <c r="AL172" s="304"/>
      <c r="AM172" s="304"/>
      <c r="AN172" s="304"/>
      <c r="AO172" s="304"/>
      <c r="AP172" s="304"/>
      <c r="AQ172" s="304"/>
      <c r="AR172" s="352"/>
      <c r="AS172" s="304"/>
      <c r="AT172" s="304"/>
      <c r="AU172" s="304"/>
      <c r="AV172" s="307"/>
      <c r="AW172" s="429"/>
      <c r="AX172" s="429"/>
      <c r="AY172" s="429"/>
      <c r="AZ172" s="335"/>
    </row>
    <row r="173" spans="1:52">
      <c r="A173" s="293"/>
      <c r="B173" s="294" t="s">
        <v>346</v>
      </c>
      <c r="C173" s="295" t="s">
        <v>347</v>
      </c>
      <c r="D173" s="296" t="s">
        <v>42</v>
      </c>
      <c r="E173" s="297" t="s">
        <v>228</v>
      </c>
      <c r="F173" s="298" t="s">
        <v>119</v>
      </c>
      <c r="G173" s="299">
        <v>30.168279815399998</v>
      </c>
      <c r="H173" s="299">
        <v>30.168279815399998</v>
      </c>
      <c r="I173" s="300"/>
      <c r="J173" s="301">
        <v>2</v>
      </c>
      <c r="K173" s="302">
        <v>30.17</v>
      </c>
      <c r="L173" s="302">
        <v>0</v>
      </c>
      <c r="M173" s="302">
        <v>0</v>
      </c>
      <c r="N173" s="302">
        <v>0</v>
      </c>
      <c r="O173" s="301">
        <v>0</v>
      </c>
      <c r="P173" s="303">
        <v>0</v>
      </c>
      <c r="Q173" s="303">
        <v>0</v>
      </c>
      <c r="R173" s="301">
        <v>2</v>
      </c>
      <c r="S173" s="301">
        <v>1</v>
      </c>
      <c r="T173" s="304"/>
      <c r="U173" s="304"/>
      <c r="V173" s="304"/>
      <c r="W173" s="304"/>
      <c r="X173" s="304"/>
      <c r="Y173" s="304"/>
      <c r="Z173" s="304"/>
      <c r="AA173" s="304"/>
      <c r="AB173" s="306"/>
      <c r="AC173" s="304"/>
      <c r="AD173" s="304"/>
      <c r="AE173" s="304"/>
      <c r="AF173" s="306"/>
      <c r="AG173" s="304"/>
      <c r="AH173" s="304"/>
      <c r="AI173" s="304"/>
      <c r="AJ173" s="306"/>
      <c r="AK173" s="304"/>
      <c r="AL173" s="304"/>
      <c r="AM173" s="304"/>
      <c r="AN173" s="304"/>
      <c r="AO173" s="304"/>
      <c r="AP173" s="304"/>
      <c r="AQ173" s="304"/>
      <c r="AR173" s="304"/>
      <c r="AS173" s="304"/>
      <c r="AT173" s="304"/>
      <c r="AU173" s="304"/>
      <c r="AV173" s="307"/>
      <c r="AW173" s="429"/>
      <c r="AX173" s="429"/>
      <c r="AY173" s="429"/>
      <c r="AZ173" s="335"/>
    </row>
    <row r="174" spans="1:52">
      <c r="A174" s="293"/>
      <c r="B174" s="294" t="s">
        <v>348</v>
      </c>
      <c r="C174" s="295" t="s">
        <v>349</v>
      </c>
      <c r="D174" s="296" t="s">
        <v>42</v>
      </c>
      <c r="E174" s="297" t="s">
        <v>228</v>
      </c>
      <c r="F174" s="298" t="s">
        <v>119</v>
      </c>
      <c r="G174" s="299">
        <v>40.660216832303995</v>
      </c>
      <c r="H174" s="299">
        <v>14.587238833800001</v>
      </c>
      <c r="I174" s="300">
        <v>26.072977998503994</v>
      </c>
      <c r="J174" s="301">
        <v>2</v>
      </c>
      <c r="K174" s="302">
        <v>14.59</v>
      </c>
      <c r="L174" s="302">
        <v>26.07</v>
      </c>
      <c r="M174" s="302">
        <v>0</v>
      </c>
      <c r="N174" s="302">
        <v>0</v>
      </c>
      <c r="O174" s="301">
        <v>0</v>
      </c>
      <c r="P174" s="303">
        <v>0</v>
      </c>
      <c r="Q174" s="303">
        <v>0</v>
      </c>
      <c r="R174" s="301">
        <v>2</v>
      </c>
      <c r="S174" s="301">
        <v>1</v>
      </c>
      <c r="T174" s="304"/>
      <c r="U174" s="304"/>
      <c r="V174" s="304"/>
      <c r="W174" s="304"/>
      <c r="X174" s="304"/>
      <c r="Y174" s="304"/>
      <c r="Z174" s="304"/>
      <c r="AA174" s="304"/>
      <c r="AB174" s="306"/>
      <c r="AC174" s="304"/>
      <c r="AD174" s="304"/>
      <c r="AE174" s="304"/>
      <c r="AF174" s="306"/>
      <c r="AG174" s="304"/>
      <c r="AH174" s="304"/>
      <c r="AI174" s="304"/>
      <c r="AJ174" s="306"/>
      <c r="AK174" s="304"/>
      <c r="AL174" s="304"/>
      <c r="AM174" s="304"/>
      <c r="AN174" s="304"/>
      <c r="AO174" s="304"/>
      <c r="AP174" s="304"/>
      <c r="AQ174" s="304"/>
      <c r="AR174" s="304"/>
      <c r="AS174" s="304"/>
      <c r="AT174" s="304"/>
      <c r="AU174" s="304"/>
      <c r="AV174" s="307"/>
      <c r="AW174" s="429"/>
      <c r="AX174" s="429"/>
      <c r="AY174" s="429"/>
      <c r="AZ174" s="335"/>
    </row>
    <row r="175" spans="1:52">
      <c r="A175" s="293"/>
      <c r="B175" s="294" t="s">
        <v>350</v>
      </c>
      <c r="C175" s="295" t="s">
        <v>351</v>
      </c>
      <c r="D175" s="296" t="s">
        <v>42</v>
      </c>
      <c r="E175" s="297" t="s">
        <v>228</v>
      </c>
      <c r="F175" s="298" t="s">
        <v>119</v>
      </c>
      <c r="G175" s="299">
        <v>8.9350720839399997</v>
      </c>
      <c r="H175" s="299"/>
      <c r="I175" s="300">
        <v>8.9350720839399997</v>
      </c>
      <c r="J175" s="301">
        <v>1</v>
      </c>
      <c r="K175" s="302">
        <v>0</v>
      </c>
      <c r="L175" s="302">
        <v>8.94</v>
      </c>
      <c r="M175" s="302">
        <v>0</v>
      </c>
      <c r="N175" s="302">
        <v>0</v>
      </c>
      <c r="O175" s="301">
        <v>25</v>
      </c>
      <c r="P175" s="303">
        <v>0</v>
      </c>
      <c r="Q175" s="303">
        <v>0</v>
      </c>
      <c r="R175" s="301">
        <v>2</v>
      </c>
      <c r="S175" s="301">
        <v>1</v>
      </c>
      <c r="T175" s="304"/>
      <c r="U175" s="304"/>
      <c r="V175" s="304"/>
      <c r="W175" s="304"/>
      <c r="X175" s="304"/>
      <c r="Y175" s="304"/>
      <c r="Z175" s="304"/>
      <c r="AA175" s="304"/>
      <c r="AB175" s="306"/>
      <c r="AC175" s="304"/>
      <c r="AD175" s="304"/>
      <c r="AE175" s="304"/>
      <c r="AF175" s="306"/>
      <c r="AG175" s="304"/>
      <c r="AH175" s="304"/>
      <c r="AI175" s="304"/>
      <c r="AJ175" s="306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7"/>
      <c r="AW175" s="429"/>
      <c r="AX175" s="429"/>
      <c r="AY175" s="429"/>
      <c r="AZ175" s="335"/>
    </row>
    <row r="176" spans="1:52">
      <c r="A176" s="293"/>
      <c r="B176" s="294" t="s">
        <v>352</v>
      </c>
      <c r="C176" s="295" t="s">
        <v>353</v>
      </c>
      <c r="D176" s="296" t="s">
        <v>42</v>
      </c>
      <c r="E176" s="297" t="s">
        <v>228</v>
      </c>
      <c r="F176" s="298" t="s">
        <v>119</v>
      </c>
      <c r="G176" s="299">
        <v>20.362442125770961</v>
      </c>
      <c r="H176" s="299">
        <v>0.68830128937500001</v>
      </c>
      <c r="I176" s="300">
        <v>19.67414083639596</v>
      </c>
      <c r="J176" s="301">
        <v>1</v>
      </c>
      <c r="K176" s="300" t="s">
        <v>148</v>
      </c>
      <c r="L176" s="302">
        <v>19.84</v>
      </c>
      <c r="M176" s="302">
        <v>0</v>
      </c>
      <c r="N176" s="302">
        <v>0</v>
      </c>
      <c r="O176" s="301">
        <v>25</v>
      </c>
      <c r="P176" s="329">
        <v>0</v>
      </c>
      <c r="Q176" s="303">
        <v>0</v>
      </c>
      <c r="R176" s="301">
        <v>2</v>
      </c>
      <c r="S176" s="301">
        <v>1</v>
      </c>
      <c r="T176" s="304"/>
      <c r="U176" s="304"/>
      <c r="V176" s="304"/>
      <c r="W176" s="304"/>
      <c r="X176" s="304"/>
      <c r="Y176" s="304"/>
      <c r="Z176" s="304"/>
      <c r="AA176" s="304"/>
      <c r="AB176" s="306"/>
      <c r="AC176" s="304"/>
      <c r="AD176" s="304"/>
      <c r="AE176" s="304"/>
      <c r="AF176" s="306"/>
      <c r="AG176" s="304"/>
      <c r="AH176" s="304"/>
      <c r="AI176" s="304"/>
      <c r="AJ176" s="306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7"/>
      <c r="AW176" s="429"/>
      <c r="AX176" s="429"/>
      <c r="AY176" s="429"/>
      <c r="AZ176" s="335"/>
    </row>
    <row r="177" spans="1:52">
      <c r="A177" s="432"/>
      <c r="B177" s="294"/>
      <c r="C177" s="295"/>
      <c r="D177" s="296" t="s">
        <v>120</v>
      </c>
      <c r="E177" s="297"/>
      <c r="F177" s="298"/>
      <c r="G177" s="299"/>
      <c r="H177" s="299"/>
      <c r="I177" s="300"/>
      <c r="J177" s="301">
        <v>2</v>
      </c>
      <c r="K177" s="300">
        <v>0.52</v>
      </c>
      <c r="L177" s="302">
        <v>0</v>
      </c>
      <c r="M177" s="302">
        <v>0</v>
      </c>
      <c r="N177" s="302">
        <v>0</v>
      </c>
      <c r="O177" s="301">
        <v>25</v>
      </c>
      <c r="P177" s="329">
        <v>0</v>
      </c>
      <c r="Q177" s="303">
        <v>0</v>
      </c>
      <c r="R177" s="301">
        <v>2</v>
      </c>
      <c r="S177" s="301">
        <v>1</v>
      </c>
      <c r="T177" s="304"/>
      <c r="U177" s="304"/>
      <c r="V177" s="304"/>
      <c r="W177" s="304"/>
      <c r="X177" s="304"/>
      <c r="Y177" s="304"/>
      <c r="Z177" s="304"/>
      <c r="AA177" s="304"/>
      <c r="AB177" s="306"/>
      <c r="AC177" s="304"/>
      <c r="AD177" s="304"/>
      <c r="AE177" s="304"/>
      <c r="AF177" s="306"/>
      <c r="AG177" s="304"/>
      <c r="AH177" s="304"/>
      <c r="AI177" s="304"/>
      <c r="AJ177" s="306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7"/>
      <c r="AW177" s="429"/>
      <c r="AX177" s="429"/>
      <c r="AY177" s="429"/>
      <c r="AZ177" s="335"/>
    </row>
    <row r="178" spans="1:52">
      <c r="A178" s="293"/>
      <c r="B178" s="294" t="s">
        <v>354</v>
      </c>
      <c r="C178" s="295" t="s">
        <v>355</v>
      </c>
      <c r="D178" s="296" t="s">
        <v>42</v>
      </c>
      <c r="E178" s="297" t="s">
        <v>228</v>
      </c>
      <c r="F178" s="298" t="s">
        <v>119</v>
      </c>
      <c r="G178" s="299">
        <v>25.093396745903899</v>
      </c>
      <c r="H178" s="299">
        <v>2.5950493728900001</v>
      </c>
      <c r="I178" s="300">
        <v>22.4983473730139</v>
      </c>
      <c r="J178" s="301">
        <v>1</v>
      </c>
      <c r="K178" s="299">
        <v>0.124375</v>
      </c>
      <c r="L178" s="302">
        <v>0</v>
      </c>
      <c r="M178" s="302">
        <v>0</v>
      </c>
      <c r="N178" s="302">
        <v>0</v>
      </c>
      <c r="O178" s="301">
        <v>20</v>
      </c>
      <c r="P178" s="303">
        <v>0</v>
      </c>
      <c r="Q178" s="303">
        <v>0</v>
      </c>
      <c r="R178" s="301">
        <v>2</v>
      </c>
      <c r="S178" s="301">
        <v>1</v>
      </c>
      <c r="T178" s="304"/>
      <c r="U178" s="304"/>
      <c r="V178" s="304"/>
      <c r="W178" s="304"/>
      <c r="X178" s="304"/>
      <c r="Y178" s="304"/>
      <c r="Z178" s="304"/>
      <c r="AA178" s="304"/>
      <c r="AB178" s="306"/>
      <c r="AC178" s="304"/>
      <c r="AD178" s="304"/>
      <c r="AE178" s="304"/>
      <c r="AF178" s="306"/>
      <c r="AG178" s="304"/>
      <c r="AH178" s="304"/>
      <c r="AI178" s="304"/>
      <c r="AJ178" s="306"/>
      <c r="AK178" s="304"/>
      <c r="AL178" s="304"/>
      <c r="AM178" s="304"/>
      <c r="AN178" s="304"/>
      <c r="AO178" s="304"/>
      <c r="AP178" s="304"/>
      <c r="AQ178" s="304"/>
      <c r="AR178" s="304"/>
      <c r="AS178" s="304"/>
      <c r="AT178" s="304"/>
      <c r="AU178" s="304"/>
      <c r="AV178" s="307"/>
      <c r="AW178" s="429"/>
      <c r="AX178" s="429"/>
      <c r="AY178" s="429"/>
      <c r="AZ178" s="335"/>
    </row>
    <row r="179" spans="1:52">
      <c r="A179" s="293"/>
      <c r="B179" s="294"/>
      <c r="C179" s="295"/>
      <c r="D179" s="296" t="s">
        <v>120</v>
      </c>
      <c r="E179" s="297"/>
      <c r="F179" s="298"/>
      <c r="G179" s="299"/>
      <c r="H179" s="299"/>
      <c r="I179" s="300"/>
      <c r="J179" s="301">
        <v>1</v>
      </c>
      <c r="K179" s="299"/>
      <c r="L179" s="302">
        <v>22.64</v>
      </c>
      <c r="M179" s="302">
        <v>0</v>
      </c>
      <c r="N179" s="302">
        <v>0</v>
      </c>
      <c r="O179" s="301">
        <v>0</v>
      </c>
      <c r="P179" s="303">
        <v>0</v>
      </c>
      <c r="Q179" s="303">
        <v>0</v>
      </c>
      <c r="R179" s="301">
        <v>2</v>
      </c>
      <c r="S179" s="301">
        <v>1</v>
      </c>
      <c r="T179" s="304"/>
      <c r="U179" s="304"/>
      <c r="V179" s="304"/>
      <c r="W179" s="304"/>
      <c r="X179" s="304"/>
      <c r="Y179" s="304"/>
      <c r="Z179" s="304"/>
      <c r="AA179" s="304"/>
      <c r="AB179" s="306"/>
      <c r="AC179" s="304"/>
      <c r="AD179" s="304"/>
      <c r="AE179" s="304"/>
      <c r="AF179" s="306"/>
      <c r="AG179" s="304"/>
      <c r="AH179" s="304"/>
      <c r="AI179" s="304"/>
      <c r="AJ179" s="306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7"/>
      <c r="AW179" s="429"/>
      <c r="AX179" s="429"/>
      <c r="AY179" s="429"/>
      <c r="AZ179" s="335"/>
    </row>
    <row r="180" spans="1:52">
      <c r="A180" s="293"/>
      <c r="B180" s="294"/>
      <c r="C180" s="295"/>
      <c r="D180" s="296" t="s">
        <v>121</v>
      </c>
      <c r="E180" s="297"/>
      <c r="F180" s="298"/>
      <c r="G180" s="299"/>
      <c r="H180" s="299"/>
      <c r="I180" s="300"/>
      <c r="J180" s="301">
        <v>2</v>
      </c>
      <c r="K180" s="299">
        <v>2.3406250000000002</v>
      </c>
      <c r="L180" s="302">
        <v>0</v>
      </c>
      <c r="M180" s="302">
        <v>0</v>
      </c>
      <c r="N180" s="302">
        <v>0</v>
      </c>
      <c r="O180" s="301">
        <v>0</v>
      </c>
      <c r="P180" s="303">
        <v>0</v>
      </c>
      <c r="Q180" s="303">
        <v>0</v>
      </c>
      <c r="R180" s="301">
        <v>2</v>
      </c>
      <c r="S180" s="301">
        <v>1</v>
      </c>
      <c r="T180" s="304"/>
      <c r="U180" s="304"/>
      <c r="V180" s="304"/>
      <c r="W180" s="304"/>
      <c r="X180" s="304"/>
      <c r="Y180" s="304"/>
      <c r="Z180" s="304"/>
      <c r="AA180" s="304"/>
      <c r="AB180" s="306"/>
      <c r="AC180" s="304"/>
      <c r="AD180" s="304"/>
      <c r="AE180" s="304"/>
      <c r="AF180" s="306"/>
      <c r="AG180" s="304"/>
      <c r="AH180" s="304"/>
      <c r="AI180" s="304"/>
      <c r="AJ180" s="306"/>
      <c r="AK180" s="304"/>
      <c r="AL180" s="304"/>
      <c r="AM180" s="304"/>
      <c r="AN180" s="304"/>
      <c r="AO180" s="304"/>
      <c r="AP180" s="304"/>
      <c r="AQ180" s="304"/>
      <c r="AR180" s="304"/>
      <c r="AS180" s="304"/>
      <c r="AT180" s="304"/>
      <c r="AU180" s="304"/>
      <c r="AV180" s="307"/>
      <c r="AW180" s="429"/>
      <c r="AX180" s="429"/>
      <c r="AY180" s="429"/>
      <c r="AZ180" s="335"/>
    </row>
    <row r="181" spans="1:52">
      <c r="A181" s="432"/>
      <c r="B181" s="294" t="s">
        <v>356</v>
      </c>
      <c r="C181" s="295" t="s">
        <v>357</v>
      </c>
      <c r="D181" s="296" t="s">
        <v>42</v>
      </c>
      <c r="E181" s="297" t="s">
        <v>228</v>
      </c>
      <c r="F181" s="298" t="s">
        <v>119</v>
      </c>
      <c r="G181" s="299">
        <v>15.696408434228768</v>
      </c>
      <c r="H181" s="299">
        <v>0.141133212156</v>
      </c>
      <c r="I181" s="300">
        <v>15.555275222072769</v>
      </c>
      <c r="J181" s="301">
        <v>1</v>
      </c>
      <c r="K181" s="300" t="s">
        <v>148</v>
      </c>
      <c r="L181" s="299">
        <v>15.696408434228768</v>
      </c>
      <c r="M181" s="302">
        <v>0</v>
      </c>
      <c r="N181" s="302">
        <v>0</v>
      </c>
      <c r="O181" s="301">
        <v>20</v>
      </c>
      <c r="P181" s="303">
        <v>0</v>
      </c>
      <c r="Q181" s="303">
        <v>0</v>
      </c>
      <c r="R181" s="301">
        <v>2</v>
      </c>
      <c r="S181" s="301">
        <v>1</v>
      </c>
      <c r="T181" s="304"/>
      <c r="U181" s="304"/>
      <c r="V181" s="304"/>
      <c r="W181" s="304"/>
      <c r="X181" s="304"/>
      <c r="Y181" s="304"/>
      <c r="Z181" s="304"/>
      <c r="AA181" s="304"/>
      <c r="AB181" s="306"/>
      <c r="AC181" s="304"/>
      <c r="AD181" s="304"/>
      <c r="AE181" s="304"/>
      <c r="AF181" s="306"/>
      <c r="AG181" s="304"/>
      <c r="AH181" s="304"/>
      <c r="AI181" s="304"/>
      <c r="AJ181" s="306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7"/>
      <c r="AW181" s="429"/>
      <c r="AX181" s="429"/>
      <c r="AY181" s="429"/>
      <c r="AZ181" s="335"/>
    </row>
    <row r="182" spans="1:52">
      <c r="A182" s="293"/>
      <c r="B182" s="294" t="s">
        <v>358</v>
      </c>
      <c r="C182" s="295" t="s">
        <v>359</v>
      </c>
      <c r="D182" s="296" t="s">
        <v>42</v>
      </c>
      <c r="E182" s="297" t="s">
        <v>228</v>
      </c>
      <c r="F182" s="298" t="s">
        <v>119</v>
      </c>
      <c r="G182" s="299">
        <v>40.748402083184999</v>
      </c>
      <c r="H182" s="299">
        <v>3.3397147519899999</v>
      </c>
      <c r="I182" s="300">
        <v>37.408687331194997</v>
      </c>
      <c r="J182" s="301">
        <v>2</v>
      </c>
      <c r="K182" s="302"/>
      <c r="L182" s="302">
        <v>40.75</v>
      </c>
      <c r="M182" s="302">
        <v>0</v>
      </c>
      <c r="N182" s="302">
        <v>0</v>
      </c>
      <c r="O182" s="301">
        <v>0</v>
      </c>
      <c r="P182" s="303">
        <v>0</v>
      </c>
      <c r="Q182" s="303">
        <v>0</v>
      </c>
      <c r="R182" s="301">
        <v>2</v>
      </c>
      <c r="S182" s="301">
        <v>1</v>
      </c>
      <c r="T182" s="304"/>
      <c r="U182" s="304"/>
      <c r="V182" s="304"/>
      <c r="W182" s="304"/>
      <c r="X182" s="304"/>
      <c r="Y182" s="304"/>
      <c r="Z182" s="304"/>
      <c r="AA182" s="304"/>
      <c r="AB182" s="306"/>
      <c r="AC182" s="304"/>
      <c r="AD182" s="304"/>
      <c r="AE182" s="304"/>
      <c r="AF182" s="306"/>
      <c r="AG182" s="304"/>
      <c r="AH182" s="304"/>
      <c r="AI182" s="304"/>
      <c r="AJ182" s="306"/>
      <c r="AK182" s="304"/>
      <c r="AL182" s="304"/>
      <c r="AM182" s="304"/>
      <c r="AN182" s="304"/>
      <c r="AO182" s="304"/>
      <c r="AP182" s="304"/>
      <c r="AQ182" s="304"/>
      <c r="AR182" s="304"/>
      <c r="AS182" s="304"/>
      <c r="AT182" s="304"/>
      <c r="AU182" s="304"/>
      <c r="AV182" s="307"/>
      <c r="AW182" s="429"/>
      <c r="AX182" s="429"/>
      <c r="AY182" s="429"/>
      <c r="AZ182" s="335"/>
    </row>
    <row r="183" spans="1:52">
      <c r="A183" s="293"/>
      <c r="B183" s="294" t="s">
        <v>360</v>
      </c>
      <c r="C183" s="295" t="s">
        <v>361</v>
      </c>
      <c r="D183" s="296" t="s">
        <v>42</v>
      </c>
      <c r="E183" s="297" t="s">
        <v>228</v>
      </c>
      <c r="F183" s="298" t="s">
        <v>119</v>
      </c>
      <c r="G183" s="299">
        <v>14.734549153208549</v>
      </c>
      <c r="H183" s="299">
        <v>14.7343119429</v>
      </c>
      <c r="I183" s="300">
        <v>2.37210308549E-4</v>
      </c>
      <c r="J183" s="301">
        <v>2</v>
      </c>
      <c r="K183" s="302">
        <v>0</v>
      </c>
      <c r="L183" s="302">
        <v>14.73</v>
      </c>
      <c r="M183" s="302">
        <v>0</v>
      </c>
      <c r="N183" s="302">
        <v>0</v>
      </c>
      <c r="O183" s="301">
        <v>0</v>
      </c>
      <c r="P183" s="303">
        <v>0</v>
      </c>
      <c r="Q183" s="303">
        <v>0</v>
      </c>
      <c r="R183" s="301">
        <v>2</v>
      </c>
      <c r="S183" s="301">
        <v>1</v>
      </c>
      <c r="T183" s="304"/>
      <c r="U183" s="304"/>
      <c r="V183" s="304"/>
      <c r="W183" s="304"/>
      <c r="X183" s="304"/>
      <c r="Y183" s="304"/>
      <c r="Z183" s="304"/>
      <c r="AA183" s="304"/>
      <c r="AB183" s="306"/>
      <c r="AC183" s="304"/>
      <c r="AD183" s="304"/>
      <c r="AE183" s="304"/>
      <c r="AF183" s="306"/>
      <c r="AG183" s="304"/>
      <c r="AH183" s="304"/>
      <c r="AI183" s="304"/>
      <c r="AJ183" s="306"/>
      <c r="AK183" s="304"/>
      <c r="AL183" s="304"/>
      <c r="AM183" s="304"/>
      <c r="AN183" s="304"/>
      <c r="AO183" s="304"/>
      <c r="AP183" s="304"/>
      <c r="AQ183" s="304"/>
      <c r="AR183" s="304"/>
      <c r="AS183" s="304"/>
      <c r="AT183" s="304"/>
      <c r="AU183" s="304"/>
      <c r="AV183" s="307"/>
      <c r="AW183" s="429"/>
      <c r="AX183" s="429"/>
      <c r="AY183" s="429"/>
      <c r="AZ183" s="335"/>
    </row>
    <row r="184" spans="1:52">
      <c r="A184" s="293"/>
      <c r="B184" s="294" t="s">
        <v>362</v>
      </c>
      <c r="C184" s="295" t="s">
        <v>363</v>
      </c>
      <c r="D184" s="296" t="s">
        <v>42</v>
      </c>
      <c r="E184" s="297" t="s">
        <v>228</v>
      </c>
      <c r="F184" s="298" t="s">
        <v>119</v>
      </c>
      <c r="G184" s="299">
        <v>20.308328452439497</v>
      </c>
      <c r="H184" s="299">
        <v>5.4490593234700002</v>
      </c>
      <c r="I184" s="300">
        <v>14.859269128969498</v>
      </c>
      <c r="J184" s="301">
        <v>1</v>
      </c>
      <c r="K184" s="299">
        <v>3.1237499999999998</v>
      </c>
      <c r="L184" s="302">
        <v>0</v>
      </c>
      <c r="M184" s="302">
        <v>0</v>
      </c>
      <c r="N184" s="302">
        <v>0</v>
      </c>
      <c r="O184" s="301">
        <v>25</v>
      </c>
      <c r="P184" s="303">
        <v>0</v>
      </c>
      <c r="Q184" s="303">
        <v>0</v>
      </c>
      <c r="R184" s="301">
        <v>2</v>
      </c>
      <c r="S184" s="301">
        <v>1</v>
      </c>
      <c r="T184" s="304"/>
      <c r="U184" s="304"/>
      <c r="V184" s="304"/>
      <c r="W184" s="304"/>
      <c r="X184" s="304"/>
      <c r="Y184" s="304"/>
      <c r="Z184" s="304"/>
      <c r="AA184" s="304"/>
      <c r="AB184" s="306"/>
      <c r="AC184" s="304"/>
      <c r="AD184" s="304"/>
      <c r="AE184" s="304"/>
      <c r="AF184" s="306"/>
      <c r="AG184" s="304"/>
      <c r="AH184" s="304"/>
      <c r="AI184" s="304"/>
      <c r="AJ184" s="306"/>
      <c r="AK184" s="304"/>
      <c r="AL184" s="304"/>
      <c r="AM184" s="304"/>
      <c r="AN184" s="304"/>
      <c r="AO184" s="304"/>
      <c r="AP184" s="304"/>
      <c r="AQ184" s="304"/>
      <c r="AR184" s="304"/>
      <c r="AS184" s="304"/>
      <c r="AT184" s="304"/>
      <c r="AU184" s="304"/>
      <c r="AV184" s="307"/>
      <c r="AW184" s="429"/>
      <c r="AX184" s="429"/>
      <c r="AY184" s="429"/>
      <c r="AZ184" s="335"/>
    </row>
    <row r="185" spans="1:52">
      <c r="A185" s="432"/>
      <c r="B185" s="294"/>
      <c r="C185" s="295"/>
      <c r="D185" s="296" t="s">
        <v>120</v>
      </c>
      <c r="E185" s="297"/>
      <c r="F185" s="298"/>
      <c r="G185" s="299"/>
      <c r="H185" s="299"/>
      <c r="I185" s="300"/>
      <c r="J185" s="301">
        <v>1</v>
      </c>
      <c r="K185" s="299">
        <v>0.56156249999999996</v>
      </c>
      <c r="L185" s="302">
        <v>0</v>
      </c>
      <c r="M185" s="302">
        <v>0</v>
      </c>
      <c r="N185" s="302">
        <v>0</v>
      </c>
      <c r="O185" s="301">
        <v>25</v>
      </c>
      <c r="P185" s="303">
        <v>0</v>
      </c>
      <c r="Q185" s="303">
        <v>0</v>
      </c>
      <c r="R185" s="301">
        <v>2</v>
      </c>
      <c r="S185" s="301">
        <v>1</v>
      </c>
      <c r="T185" s="304"/>
      <c r="U185" s="304"/>
      <c r="V185" s="304"/>
      <c r="W185" s="304"/>
      <c r="X185" s="304"/>
      <c r="Y185" s="304"/>
      <c r="Z185" s="304"/>
      <c r="AA185" s="304"/>
      <c r="AB185" s="306"/>
      <c r="AC185" s="304"/>
      <c r="AD185" s="304"/>
      <c r="AE185" s="304"/>
      <c r="AF185" s="306"/>
      <c r="AG185" s="304"/>
      <c r="AH185" s="304"/>
      <c r="AI185" s="304"/>
      <c r="AJ185" s="306"/>
      <c r="AK185" s="304"/>
      <c r="AL185" s="304"/>
      <c r="AM185" s="304"/>
      <c r="AN185" s="304"/>
      <c r="AO185" s="304"/>
      <c r="AP185" s="304"/>
      <c r="AQ185" s="304"/>
      <c r="AR185" s="304"/>
      <c r="AS185" s="304"/>
      <c r="AT185" s="304"/>
      <c r="AU185" s="304"/>
      <c r="AV185" s="307"/>
      <c r="AW185" s="429"/>
      <c r="AX185" s="429"/>
      <c r="AY185" s="429"/>
      <c r="AZ185" s="335"/>
    </row>
    <row r="186" spans="1:52">
      <c r="A186" s="293"/>
      <c r="B186" s="294"/>
      <c r="C186" s="295"/>
      <c r="D186" s="296" t="s">
        <v>121</v>
      </c>
      <c r="E186" s="297"/>
      <c r="F186" s="298"/>
      <c r="G186" s="299"/>
      <c r="H186" s="299"/>
      <c r="I186" s="300"/>
      <c r="J186" s="301">
        <v>1</v>
      </c>
      <c r="K186" s="299"/>
      <c r="L186" s="302">
        <v>15.65</v>
      </c>
      <c r="M186" s="302">
        <v>0</v>
      </c>
      <c r="N186" s="302">
        <v>0</v>
      </c>
      <c r="O186" s="301">
        <v>25</v>
      </c>
      <c r="P186" s="303">
        <v>0</v>
      </c>
      <c r="Q186" s="303">
        <v>0</v>
      </c>
      <c r="R186" s="301">
        <v>2</v>
      </c>
      <c r="S186" s="301">
        <v>1</v>
      </c>
      <c r="T186" s="304"/>
      <c r="U186" s="304"/>
      <c r="V186" s="304"/>
      <c r="W186" s="304"/>
      <c r="X186" s="304"/>
      <c r="Y186" s="304"/>
      <c r="Z186" s="304"/>
      <c r="AA186" s="304"/>
      <c r="AB186" s="306"/>
      <c r="AC186" s="304"/>
      <c r="AD186" s="304"/>
      <c r="AE186" s="304"/>
      <c r="AF186" s="306"/>
      <c r="AG186" s="304"/>
      <c r="AH186" s="304"/>
      <c r="AI186" s="304"/>
      <c r="AJ186" s="306"/>
      <c r="AK186" s="304"/>
      <c r="AL186" s="304"/>
      <c r="AM186" s="304"/>
      <c r="AN186" s="304"/>
      <c r="AO186" s="304"/>
      <c r="AP186" s="304"/>
      <c r="AQ186" s="304"/>
      <c r="AR186" s="304"/>
      <c r="AS186" s="304"/>
      <c r="AT186" s="304"/>
      <c r="AU186" s="304"/>
      <c r="AV186" s="307"/>
      <c r="AW186" s="429"/>
      <c r="AX186" s="429"/>
      <c r="AY186" s="429"/>
      <c r="AZ186" s="335"/>
    </row>
    <row r="187" spans="1:52">
      <c r="A187" s="293"/>
      <c r="B187" s="294"/>
      <c r="C187" s="295"/>
      <c r="D187" s="296" t="s">
        <v>124</v>
      </c>
      <c r="E187" s="297"/>
      <c r="F187" s="298"/>
      <c r="G187" s="299"/>
      <c r="H187" s="299"/>
      <c r="I187" s="300"/>
      <c r="J187" s="301">
        <v>2</v>
      </c>
      <c r="K187" s="299">
        <v>0.29281249999999998</v>
      </c>
      <c r="L187" s="302">
        <v>0</v>
      </c>
      <c r="M187" s="302">
        <v>0</v>
      </c>
      <c r="N187" s="302">
        <v>0</v>
      </c>
      <c r="O187" s="301">
        <v>0</v>
      </c>
      <c r="P187" s="303">
        <v>0</v>
      </c>
      <c r="Q187" s="303">
        <v>0</v>
      </c>
      <c r="R187" s="301">
        <v>2</v>
      </c>
      <c r="S187" s="301">
        <v>1</v>
      </c>
      <c r="T187" s="304"/>
      <c r="U187" s="304"/>
      <c r="V187" s="304"/>
      <c r="W187" s="304"/>
      <c r="X187" s="304"/>
      <c r="Y187" s="304"/>
      <c r="Z187" s="304"/>
      <c r="AA187" s="304"/>
      <c r="AB187" s="306"/>
      <c r="AC187" s="304"/>
      <c r="AD187" s="304"/>
      <c r="AE187" s="304"/>
      <c r="AF187" s="306"/>
      <c r="AG187" s="304"/>
      <c r="AH187" s="304"/>
      <c r="AI187" s="304"/>
      <c r="AJ187" s="306"/>
      <c r="AK187" s="304"/>
      <c r="AL187" s="304"/>
      <c r="AM187" s="304"/>
      <c r="AN187" s="304"/>
      <c r="AO187" s="304"/>
      <c r="AP187" s="304"/>
      <c r="AQ187" s="304"/>
      <c r="AR187" s="304"/>
      <c r="AS187" s="304"/>
      <c r="AT187" s="304"/>
      <c r="AU187" s="304"/>
      <c r="AV187" s="307"/>
      <c r="AW187" s="429"/>
      <c r="AX187" s="429"/>
      <c r="AY187" s="429"/>
      <c r="AZ187" s="335"/>
    </row>
    <row r="188" spans="1:52">
      <c r="A188" s="432"/>
      <c r="B188" s="294"/>
      <c r="C188" s="295"/>
      <c r="D188" s="296" t="s">
        <v>149</v>
      </c>
      <c r="E188" s="297"/>
      <c r="F188" s="298"/>
      <c r="G188" s="299"/>
      <c r="H188" s="299"/>
      <c r="I188" s="300"/>
      <c r="J188" s="301">
        <v>2</v>
      </c>
      <c r="K188" s="299">
        <v>0.69218749999999996</v>
      </c>
      <c r="L188" s="302">
        <v>0</v>
      </c>
      <c r="M188" s="302">
        <v>0</v>
      </c>
      <c r="N188" s="302">
        <v>0</v>
      </c>
      <c r="O188" s="301">
        <v>0</v>
      </c>
      <c r="P188" s="303">
        <v>0</v>
      </c>
      <c r="Q188" s="303">
        <v>0</v>
      </c>
      <c r="R188" s="301">
        <v>2</v>
      </c>
      <c r="S188" s="301">
        <v>1</v>
      </c>
      <c r="T188" s="304"/>
      <c r="U188" s="304"/>
      <c r="V188" s="304"/>
      <c r="W188" s="304"/>
      <c r="X188" s="304"/>
      <c r="Y188" s="304"/>
      <c r="Z188" s="304"/>
      <c r="AA188" s="304"/>
      <c r="AB188" s="306"/>
      <c r="AC188" s="304"/>
      <c r="AD188" s="304"/>
      <c r="AE188" s="304"/>
      <c r="AF188" s="306"/>
      <c r="AG188" s="304"/>
      <c r="AH188" s="304"/>
      <c r="AI188" s="304"/>
      <c r="AJ188" s="306"/>
      <c r="AK188" s="304"/>
      <c r="AL188" s="304"/>
      <c r="AM188" s="304"/>
      <c r="AN188" s="304"/>
      <c r="AO188" s="304"/>
      <c r="AP188" s="304"/>
      <c r="AQ188" s="304"/>
      <c r="AR188" s="304"/>
      <c r="AS188" s="304"/>
      <c r="AT188" s="304"/>
      <c r="AU188" s="304"/>
      <c r="AV188" s="307"/>
      <c r="AW188" s="429"/>
      <c r="AX188" s="429"/>
      <c r="AY188" s="429"/>
      <c r="AZ188" s="335"/>
    </row>
    <row r="189" spans="1:52">
      <c r="A189" s="293"/>
      <c r="B189" s="310" t="s">
        <v>364</v>
      </c>
      <c r="C189" s="311" t="s">
        <v>365</v>
      </c>
      <c r="D189" s="312" t="s">
        <v>42</v>
      </c>
      <c r="E189" s="313" t="s">
        <v>228</v>
      </c>
      <c r="F189" s="314" t="s">
        <v>119</v>
      </c>
      <c r="G189" s="315">
        <v>22.9818571526</v>
      </c>
      <c r="H189" s="315">
        <v>22.9818571526</v>
      </c>
      <c r="I189" s="316"/>
      <c r="J189" s="317">
        <v>1</v>
      </c>
      <c r="K189" s="318">
        <v>22.98</v>
      </c>
      <c r="L189" s="318">
        <v>0</v>
      </c>
      <c r="M189" s="318">
        <v>0</v>
      </c>
      <c r="N189" s="318">
        <v>0</v>
      </c>
      <c r="O189" s="317">
        <v>10</v>
      </c>
      <c r="P189" s="319">
        <v>22.98</v>
      </c>
      <c r="Q189" s="319">
        <v>100</v>
      </c>
      <c r="R189" s="317">
        <v>2</v>
      </c>
      <c r="S189" s="317">
        <v>1</v>
      </c>
      <c r="T189" s="320"/>
      <c r="U189" s="320"/>
      <c r="V189" s="320"/>
      <c r="W189" s="320"/>
      <c r="X189" s="320"/>
      <c r="Y189" s="320"/>
      <c r="Z189" s="320"/>
      <c r="AA189" s="320"/>
      <c r="AB189" s="322"/>
      <c r="AC189" s="320"/>
      <c r="AD189" s="320"/>
      <c r="AE189" s="320"/>
      <c r="AF189" s="322"/>
      <c r="AG189" s="320"/>
      <c r="AH189" s="320"/>
      <c r="AI189" s="320"/>
      <c r="AJ189" s="322"/>
      <c r="AK189" s="319">
        <v>22.98</v>
      </c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3"/>
      <c r="AW189" s="429"/>
      <c r="AX189" s="429"/>
      <c r="AY189" s="429"/>
      <c r="AZ189" s="335"/>
    </row>
    <row r="190" spans="1:52">
      <c r="A190" s="293"/>
      <c r="B190" s="294" t="s">
        <v>366</v>
      </c>
      <c r="C190" s="295" t="s">
        <v>367</v>
      </c>
      <c r="D190" s="296" t="s">
        <v>42</v>
      </c>
      <c r="E190" s="297" t="s">
        <v>228</v>
      </c>
      <c r="F190" s="298" t="s">
        <v>119</v>
      </c>
      <c r="G190" s="299">
        <v>168.45296778357479</v>
      </c>
      <c r="H190" s="299">
        <v>48.040048638199998</v>
      </c>
      <c r="I190" s="300">
        <v>120.4129191453748</v>
      </c>
      <c r="J190" s="301">
        <v>1</v>
      </c>
      <c r="K190" s="302">
        <v>1.4850000000000001</v>
      </c>
      <c r="L190" s="302">
        <v>0</v>
      </c>
      <c r="M190" s="302">
        <v>0</v>
      </c>
      <c r="N190" s="302">
        <v>0</v>
      </c>
      <c r="O190" s="301">
        <v>25</v>
      </c>
      <c r="P190" s="303">
        <v>0</v>
      </c>
      <c r="Q190" s="303">
        <v>0</v>
      </c>
      <c r="R190" s="301">
        <v>2</v>
      </c>
      <c r="S190" s="301">
        <v>1</v>
      </c>
      <c r="T190" s="304"/>
      <c r="U190" s="304"/>
      <c r="V190" s="304"/>
      <c r="W190" s="304"/>
      <c r="X190" s="304"/>
      <c r="Y190" s="304"/>
      <c r="Z190" s="304"/>
      <c r="AA190" s="304"/>
      <c r="AB190" s="306"/>
      <c r="AC190" s="304"/>
      <c r="AD190" s="304"/>
      <c r="AE190" s="304"/>
      <c r="AF190" s="306"/>
      <c r="AG190" s="304"/>
      <c r="AH190" s="304"/>
      <c r="AI190" s="304"/>
      <c r="AJ190" s="306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4"/>
      <c r="AU190" s="304"/>
      <c r="AV190" s="307"/>
      <c r="AW190" s="429"/>
      <c r="AX190" s="429"/>
      <c r="AY190" s="429"/>
      <c r="AZ190" s="335"/>
    </row>
    <row r="191" spans="1:52">
      <c r="A191" s="293"/>
      <c r="B191" s="375"/>
      <c r="C191" s="375"/>
      <c r="D191" s="296" t="s">
        <v>120</v>
      </c>
      <c r="E191" s="375"/>
      <c r="F191" s="375"/>
      <c r="G191" s="375"/>
      <c r="H191" s="375"/>
      <c r="I191" s="375"/>
      <c r="J191" s="376">
        <v>1</v>
      </c>
      <c r="K191" s="377">
        <v>9.7281250000000004</v>
      </c>
      <c r="L191" s="302">
        <v>0</v>
      </c>
      <c r="M191" s="302">
        <v>0</v>
      </c>
      <c r="N191" s="302">
        <v>0</v>
      </c>
      <c r="O191" s="301">
        <v>25</v>
      </c>
      <c r="P191" s="303">
        <v>0</v>
      </c>
      <c r="Q191" s="303">
        <v>0</v>
      </c>
      <c r="R191" s="301">
        <v>2</v>
      </c>
      <c r="S191" s="301">
        <v>1</v>
      </c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429"/>
      <c r="AX191" s="429"/>
      <c r="AY191" s="429"/>
      <c r="AZ191" s="335"/>
    </row>
    <row r="192" spans="1:52">
      <c r="A192" s="293"/>
      <c r="B192" s="375"/>
      <c r="C192" s="375"/>
      <c r="D192" s="296" t="s">
        <v>121</v>
      </c>
      <c r="E192" s="305"/>
      <c r="F192" s="305"/>
      <c r="G192" s="305"/>
      <c r="H192" s="305"/>
      <c r="I192" s="305"/>
      <c r="J192" s="301">
        <v>2</v>
      </c>
      <c r="K192" s="352">
        <v>12.149062499999999</v>
      </c>
      <c r="L192" s="302">
        <v>0</v>
      </c>
      <c r="M192" s="302">
        <v>0</v>
      </c>
      <c r="N192" s="302">
        <v>0</v>
      </c>
      <c r="O192" s="301">
        <v>0</v>
      </c>
      <c r="P192" s="303">
        <v>0</v>
      </c>
      <c r="Q192" s="303">
        <v>0</v>
      </c>
      <c r="R192" s="301">
        <v>2</v>
      </c>
      <c r="S192" s="301">
        <v>1</v>
      </c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429"/>
      <c r="AX192" s="429"/>
      <c r="AY192" s="429"/>
      <c r="AZ192" s="335"/>
    </row>
    <row r="193" spans="1:52">
      <c r="A193" s="293"/>
      <c r="B193" s="375"/>
      <c r="C193" s="375"/>
      <c r="D193" s="296" t="s">
        <v>124</v>
      </c>
      <c r="E193" s="305"/>
      <c r="F193" s="305"/>
      <c r="G193" s="305"/>
      <c r="H193" s="305"/>
      <c r="I193" s="305"/>
      <c r="J193" s="301">
        <v>1</v>
      </c>
      <c r="K193" s="378" t="s">
        <v>148</v>
      </c>
      <c r="L193" s="377">
        <v>120.4129191453748</v>
      </c>
      <c r="M193" s="302">
        <v>0</v>
      </c>
      <c r="N193" s="302">
        <v>0</v>
      </c>
      <c r="O193" s="301">
        <v>25</v>
      </c>
      <c r="P193" s="303">
        <v>0</v>
      </c>
      <c r="Q193" s="303">
        <v>0</v>
      </c>
      <c r="R193" s="301">
        <v>2</v>
      </c>
      <c r="S193" s="301">
        <v>1</v>
      </c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429"/>
      <c r="AX193" s="429"/>
      <c r="AY193" s="429"/>
      <c r="AZ193" s="335"/>
    </row>
    <row r="194" spans="1:52">
      <c r="A194" s="293"/>
      <c r="B194" s="375"/>
      <c r="C194" s="375"/>
      <c r="D194" s="296" t="s">
        <v>149</v>
      </c>
      <c r="E194" s="375"/>
      <c r="F194" s="375"/>
      <c r="G194" s="375"/>
      <c r="H194" s="375"/>
      <c r="I194" s="375"/>
      <c r="J194" s="379">
        <v>9</v>
      </c>
      <c r="K194" s="377">
        <v>24.68</v>
      </c>
      <c r="L194" s="302">
        <v>0</v>
      </c>
      <c r="M194" s="302">
        <v>0</v>
      </c>
      <c r="N194" s="302">
        <v>0</v>
      </c>
      <c r="O194" s="301">
        <v>0</v>
      </c>
      <c r="P194" s="303">
        <v>0</v>
      </c>
      <c r="Q194" s="303">
        <v>0</v>
      </c>
      <c r="R194" s="301">
        <v>2</v>
      </c>
      <c r="S194" s="301">
        <v>1</v>
      </c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429"/>
      <c r="AX194" s="429"/>
      <c r="AY194" s="429"/>
      <c r="AZ194" s="335"/>
    </row>
    <row r="195" spans="1:52">
      <c r="A195" s="293"/>
      <c r="B195" s="294" t="s">
        <v>368</v>
      </c>
      <c r="C195" s="295" t="s">
        <v>369</v>
      </c>
      <c r="D195" s="296" t="s">
        <v>42</v>
      </c>
      <c r="E195" s="297" t="s">
        <v>228</v>
      </c>
      <c r="F195" s="298" t="s">
        <v>119</v>
      </c>
      <c r="G195" s="299">
        <v>30.418523903599997</v>
      </c>
      <c r="H195" s="299">
        <v>16.540709136699999</v>
      </c>
      <c r="I195" s="299">
        <v>13.8778147669</v>
      </c>
      <c r="J195" s="301">
        <v>1</v>
      </c>
      <c r="K195" s="299">
        <v>12.098125</v>
      </c>
      <c r="L195" s="302">
        <v>0</v>
      </c>
      <c r="M195" s="302">
        <v>0</v>
      </c>
      <c r="N195" s="302">
        <v>0</v>
      </c>
      <c r="O195" s="301">
        <v>20</v>
      </c>
      <c r="P195" s="303">
        <v>0</v>
      </c>
      <c r="Q195" s="303">
        <v>0</v>
      </c>
      <c r="R195" s="301">
        <v>2</v>
      </c>
      <c r="S195" s="301">
        <v>1</v>
      </c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429"/>
      <c r="AX195" s="429"/>
      <c r="AY195" s="429"/>
      <c r="AZ195" s="335"/>
    </row>
    <row r="196" spans="1:52">
      <c r="A196" s="293"/>
      <c r="B196" s="294"/>
      <c r="C196" s="295"/>
      <c r="D196" s="296" t="s">
        <v>120</v>
      </c>
      <c r="E196" s="297"/>
      <c r="F196" s="298"/>
      <c r="G196" s="299"/>
      <c r="H196" s="299"/>
      <c r="I196" s="299"/>
      <c r="J196" s="301">
        <v>1</v>
      </c>
      <c r="K196" s="299">
        <v>2.6924999999999999</v>
      </c>
      <c r="L196" s="302">
        <v>0</v>
      </c>
      <c r="M196" s="302">
        <v>0</v>
      </c>
      <c r="N196" s="302">
        <v>0</v>
      </c>
      <c r="O196" s="301">
        <v>20</v>
      </c>
      <c r="P196" s="303">
        <v>0</v>
      </c>
      <c r="Q196" s="303">
        <v>0</v>
      </c>
      <c r="R196" s="301">
        <v>2</v>
      </c>
      <c r="S196" s="301">
        <v>1</v>
      </c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429"/>
      <c r="AX196" s="429"/>
      <c r="AY196" s="429"/>
      <c r="AZ196" s="335"/>
    </row>
    <row r="197" spans="1:52">
      <c r="A197" s="293"/>
      <c r="B197" s="294"/>
      <c r="C197" s="295"/>
      <c r="D197" s="296" t="s">
        <v>121</v>
      </c>
      <c r="E197" s="297"/>
      <c r="F197" s="298"/>
      <c r="G197" s="299"/>
      <c r="H197" s="299"/>
      <c r="I197" s="299"/>
      <c r="J197" s="301">
        <v>1</v>
      </c>
      <c r="K197" s="299">
        <v>0.23</v>
      </c>
      <c r="L197" s="302">
        <v>0</v>
      </c>
      <c r="M197" s="302">
        <v>0</v>
      </c>
      <c r="N197" s="302">
        <v>0</v>
      </c>
      <c r="O197" s="301">
        <v>20</v>
      </c>
      <c r="P197" s="352">
        <v>0</v>
      </c>
      <c r="Q197" s="303">
        <v>0</v>
      </c>
      <c r="R197" s="301">
        <v>2</v>
      </c>
      <c r="S197" s="301">
        <v>1</v>
      </c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429"/>
      <c r="AX197" s="429"/>
      <c r="AY197" s="429"/>
      <c r="AZ197" s="335"/>
    </row>
    <row r="198" spans="1:52">
      <c r="A198" s="293"/>
      <c r="B198" s="294"/>
      <c r="C198" s="295"/>
      <c r="D198" s="296" t="s">
        <v>124</v>
      </c>
      <c r="E198" s="297"/>
      <c r="F198" s="298"/>
      <c r="G198" s="299"/>
      <c r="H198" s="299"/>
      <c r="I198" s="299"/>
      <c r="J198" s="301">
        <v>1</v>
      </c>
      <c r="K198" s="299"/>
      <c r="L198" s="299">
        <v>15.4</v>
      </c>
      <c r="M198" s="302">
        <v>0</v>
      </c>
      <c r="N198" s="302">
        <v>0</v>
      </c>
      <c r="O198" s="301">
        <v>0</v>
      </c>
      <c r="P198" s="352">
        <v>0</v>
      </c>
      <c r="Q198" s="303">
        <v>0</v>
      </c>
      <c r="R198" s="301">
        <v>2</v>
      </c>
      <c r="S198" s="301">
        <v>1</v>
      </c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429"/>
      <c r="AX198" s="429"/>
      <c r="AY198" s="429"/>
      <c r="AZ198" s="335"/>
    </row>
    <row r="199" spans="1:52">
      <c r="A199" s="293"/>
      <c r="B199" s="294" t="s">
        <v>370</v>
      </c>
      <c r="C199" s="295" t="s">
        <v>371</v>
      </c>
      <c r="D199" s="296" t="s">
        <v>42</v>
      </c>
      <c r="E199" s="297" t="s">
        <v>228</v>
      </c>
      <c r="F199" s="298" t="s">
        <v>119</v>
      </c>
      <c r="G199" s="299">
        <v>25.763727004360003</v>
      </c>
      <c r="H199" s="299">
        <v>3.7205189815600002</v>
      </c>
      <c r="I199" s="299">
        <v>22.043208022800002</v>
      </c>
      <c r="J199" s="301">
        <v>1</v>
      </c>
      <c r="K199" s="299">
        <v>2.1893750000000001</v>
      </c>
      <c r="L199" s="302">
        <v>0</v>
      </c>
      <c r="M199" s="302">
        <v>0</v>
      </c>
      <c r="N199" s="302">
        <v>0</v>
      </c>
      <c r="O199" s="301">
        <v>30</v>
      </c>
      <c r="P199" s="352">
        <v>0</v>
      </c>
      <c r="Q199" s="303">
        <v>0</v>
      </c>
      <c r="R199" s="301">
        <v>2</v>
      </c>
      <c r="S199" s="301">
        <v>1</v>
      </c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429"/>
      <c r="AX199" s="429"/>
      <c r="AY199" s="429"/>
      <c r="AZ199" s="335"/>
    </row>
    <row r="200" spans="1:52">
      <c r="A200" s="293"/>
      <c r="B200" s="294"/>
      <c r="C200" s="295"/>
      <c r="D200" s="296" t="s">
        <v>120</v>
      </c>
      <c r="E200" s="297"/>
      <c r="F200" s="298"/>
      <c r="G200" s="299"/>
      <c r="H200" s="299"/>
      <c r="I200" s="299"/>
      <c r="J200" s="301">
        <v>1</v>
      </c>
      <c r="K200" s="299"/>
      <c r="L200" s="299">
        <v>23.57</v>
      </c>
      <c r="M200" s="302">
        <v>0</v>
      </c>
      <c r="N200" s="302">
        <v>0</v>
      </c>
      <c r="O200" s="301">
        <v>0</v>
      </c>
      <c r="P200" s="352">
        <v>0</v>
      </c>
      <c r="Q200" s="303">
        <v>0</v>
      </c>
      <c r="R200" s="301">
        <v>2</v>
      </c>
      <c r="S200" s="301">
        <v>1</v>
      </c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429"/>
      <c r="AX200" s="429"/>
      <c r="AY200" s="429"/>
      <c r="AZ200" s="335"/>
    </row>
    <row r="201" spans="1:52">
      <c r="A201" s="432"/>
      <c r="B201" s="294" t="s">
        <v>372</v>
      </c>
      <c r="C201" s="295" t="s">
        <v>373</v>
      </c>
      <c r="D201" s="296" t="s">
        <v>42</v>
      </c>
      <c r="E201" s="297" t="s">
        <v>228</v>
      </c>
      <c r="F201" s="298" t="s">
        <v>119</v>
      </c>
      <c r="G201" s="299">
        <v>98.437330877111151</v>
      </c>
      <c r="H201" s="299">
        <v>26.852238575099999</v>
      </c>
      <c r="I201" s="300">
        <v>71.585092302011148</v>
      </c>
      <c r="J201" s="301">
        <v>1</v>
      </c>
      <c r="K201" s="299">
        <v>34.372500000000002</v>
      </c>
      <c r="L201" s="302"/>
      <c r="M201" s="302">
        <v>0</v>
      </c>
      <c r="N201" s="302">
        <v>0</v>
      </c>
      <c r="O201" s="301">
        <v>20</v>
      </c>
      <c r="P201" s="303">
        <v>0</v>
      </c>
      <c r="Q201" s="303">
        <v>0</v>
      </c>
      <c r="R201" s="301">
        <v>2</v>
      </c>
      <c r="S201" s="301">
        <v>1</v>
      </c>
      <c r="T201" s="304"/>
      <c r="U201" s="304"/>
      <c r="V201" s="304"/>
      <c r="W201" s="304"/>
      <c r="X201" s="304"/>
      <c r="Y201" s="304"/>
      <c r="Z201" s="304"/>
      <c r="AA201" s="304"/>
      <c r="AB201" s="306"/>
      <c r="AC201" s="304"/>
      <c r="AD201" s="304"/>
      <c r="AE201" s="304"/>
      <c r="AF201" s="306"/>
      <c r="AG201" s="304"/>
      <c r="AH201" s="304"/>
      <c r="AI201" s="304"/>
      <c r="AJ201" s="306"/>
      <c r="AK201" s="304"/>
      <c r="AL201" s="304"/>
      <c r="AM201" s="304"/>
      <c r="AN201" s="304"/>
      <c r="AO201" s="304"/>
      <c r="AP201" s="304"/>
      <c r="AQ201" s="304"/>
      <c r="AR201" s="304"/>
      <c r="AS201" s="304"/>
      <c r="AT201" s="304"/>
      <c r="AU201" s="304"/>
      <c r="AV201" s="307"/>
      <c r="AW201" s="429"/>
      <c r="AX201" s="429"/>
      <c r="AY201" s="429"/>
      <c r="AZ201" s="335"/>
    </row>
    <row r="202" spans="1:52">
      <c r="A202" s="293"/>
      <c r="B202" s="294"/>
      <c r="C202" s="295"/>
      <c r="D202" s="296" t="s">
        <v>120</v>
      </c>
      <c r="E202" s="297"/>
      <c r="F202" s="298"/>
      <c r="G202" s="299"/>
      <c r="H202" s="299"/>
      <c r="I202" s="300"/>
      <c r="J202" s="301">
        <v>1</v>
      </c>
      <c r="K202" s="299"/>
      <c r="L202" s="302">
        <v>71.585092302011148</v>
      </c>
      <c r="M202" s="302">
        <v>0</v>
      </c>
      <c r="N202" s="302">
        <v>0</v>
      </c>
      <c r="O202" s="301">
        <v>0</v>
      </c>
      <c r="P202" s="303">
        <v>0</v>
      </c>
      <c r="Q202" s="303">
        <v>0</v>
      </c>
      <c r="R202" s="301">
        <v>2</v>
      </c>
      <c r="S202" s="301">
        <v>1</v>
      </c>
      <c r="T202" s="304"/>
      <c r="U202" s="304"/>
      <c r="V202" s="304"/>
      <c r="W202" s="304"/>
      <c r="X202" s="304"/>
      <c r="Y202" s="304"/>
      <c r="Z202" s="304"/>
      <c r="AA202" s="304"/>
      <c r="AB202" s="306"/>
      <c r="AC202" s="304"/>
      <c r="AD202" s="304"/>
      <c r="AE202" s="304"/>
      <c r="AF202" s="306"/>
      <c r="AG202" s="304"/>
      <c r="AH202" s="304"/>
      <c r="AI202" s="304"/>
      <c r="AJ202" s="306"/>
      <c r="AK202" s="304"/>
      <c r="AL202" s="304"/>
      <c r="AM202" s="304"/>
      <c r="AN202" s="304"/>
      <c r="AO202" s="304"/>
      <c r="AP202" s="304"/>
      <c r="AQ202" s="304"/>
      <c r="AR202" s="304"/>
      <c r="AS202" s="304"/>
      <c r="AT202" s="304"/>
      <c r="AU202" s="304"/>
      <c r="AV202" s="307"/>
      <c r="AW202" s="429"/>
      <c r="AX202" s="429"/>
      <c r="AY202" s="429"/>
      <c r="AZ202" s="335"/>
    </row>
    <row r="203" spans="1:52">
      <c r="A203" s="293"/>
      <c r="B203" s="294" t="s">
        <v>374</v>
      </c>
      <c r="C203" s="295" t="s">
        <v>375</v>
      </c>
      <c r="D203" s="296" t="s">
        <v>42</v>
      </c>
      <c r="E203" s="297" t="s">
        <v>228</v>
      </c>
      <c r="F203" s="298" t="s">
        <v>119</v>
      </c>
      <c r="G203" s="299">
        <v>5.8193783285989999</v>
      </c>
      <c r="H203" s="299"/>
      <c r="I203" s="300">
        <v>5.8193783285989999</v>
      </c>
      <c r="J203" s="301">
        <v>1</v>
      </c>
      <c r="K203" s="302">
        <v>0</v>
      </c>
      <c r="L203" s="302">
        <v>5.82</v>
      </c>
      <c r="M203" s="302">
        <v>0</v>
      </c>
      <c r="N203" s="302">
        <v>0</v>
      </c>
      <c r="O203" s="301">
        <v>15</v>
      </c>
      <c r="P203" s="303">
        <v>0</v>
      </c>
      <c r="Q203" s="303">
        <v>0</v>
      </c>
      <c r="R203" s="301">
        <v>2</v>
      </c>
      <c r="S203" s="301">
        <v>1</v>
      </c>
      <c r="T203" s="304"/>
      <c r="U203" s="304"/>
      <c r="V203" s="304"/>
      <c r="W203" s="304"/>
      <c r="X203" s="304"/>
      <c r="Y203" s="304"/>
      <c r="Z203" s="304"/>
      <c r="AA203" s="304"/>
      <c r="AB203" s="306"/>
      <c r="AC203" s="304"/>
      <c r="AD203" s="304"/>
      <c r="AE203" s="304"/>
      <c r="AF203" s="306"/>
      <c r="AG203" s="304"/>
      <c r="AH203" s="304"/>
      <c r="AI203" s="304"/>
      <c r="AJ203" s="306"/>
      <c r="AK203" s="304"/>
      <c r="AL203" s="304"/>
      <c r="AM203" s="304"/>
      <c r="AN203" s="304"/>
      <c r="AO203" s="304"/>
      <c r="AP203" s="304"/>
      <c r="AQ203" s="304"/>
      <c r="AR203" s="304"/>
      <c r="AS203" s="304"/>
      <c r="AT203" s="304"/>
      <c r="AU203" s="304"/>
      <c r="AV203" s="307"/>
      <c r="AW203" s="429"/>
      <c r="AX203" s="429"/>
      <c r="AY203" s="429"/>
      <c r="AZ203" s="335"/>
    </row>
    <row r="204" spans="1:52">
      <c r="A204" s="432"/>
      <c r="B204" s="294" t="s">
        <v>376</v>
      </c>
      <c r="C204" s="295" t="s">
        <v>377</v>
      </c>
      <c r="D204" s="296" t="s">
        <v>42</v>
      </c>
      <c r="E204" s="297" t="s">
        <v>228</v>
      </c>
      <c r="F204" s="298" t="s">
        <v>119</v>
      </c>
      <c r="G204" s="299">
        <v>6.9287524117661006</v>
      </c>
      <c r="H204" s="299">
        <v>0.36417514565199999</v>
      </c>
      <c r="I204" s="300">
        <v>6.5645772661141004</v>
      </c>
      <c r="J204" s="301">
        <v>2</v>
      </c>
      <c r="K204" s="302"/>
      <c r="L204" s="302">
        <v>6.93</v>
      </c>
      <c r="M204" s="302">
        <v>0</v>
      </c>
      <c r="N204" s="302">
        <v>0</v>
      </c>
      <c r="O204" s="301">
        <v>0</v>
      </c>
      <c r="P204" s="303">
        <v>0</v>
      </c>
      <c r="Q204" s="303">
        <v>0</v>
      </c>
      <c r="R204" s="301">
        <v>2</v>
      </c>
      <c r="S204" s="301">
        <v>1</v>
      </c>
      <c r="T204" s="333"/>
      <c r="U204" s="333"/>
      <c r="V204" s="333"/>
      <c r="W204" s="333"/>
      <c r="X204" s="333"/>
      <c r="Y204" s="333"/>
      <c r="Z204" s="333"/>
      <c r="AA204" s="333"/>
      <c r="AB204" s="334"/>
      <c r="AC204" s="333"/>
      <c r="AD204" s="333"/>
      <c r="AE204" s="333"/>
      <c r="AF204" s="334"/>
      <c r="AG204" s="333"/>
      <c r="AH204" s="333"/>
      <c r="AI204" s="333"/>
      <c r="AJ204" s="334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5"/>
      <c r="AW204" s="429"/>
      <c r="AX204" s="429"/>
      <c r="AY204" s="429"/>
      <c r="AZ204" s="335"/>
    </row>
    <row r="205" spans="1:52">
      <c r="A205" s="293"/>
      <c r="B205" s="294" t="s">
        <v>378</v>
      </c>
      <c r="C205" s="295" t="s">
        <v>379</v>
      </c>
      <c r="D205" s="296" t="s">
        <v>42</v>
      </c>
      <c r="E205" s="297" t="s">
        <v>228</v>
      </c>
      <c r="F205" s="298" t="s">
        <v>119</v>
      </c>
      <c r="G205" s="299">
        <v>17.1866451502</v>
      </c>
      <c r="H205" s="299">
        <v>17.1866451502</v>
      </c>
      <c r="I205" s="300"/>
      <c r="J205" s="301">
        <v>2</v>
      </c>
      <c r="K205" s="302">
        <v>0</v>
      </c>
      <c r="L205" s="302">
        <v>17.190000000000001</v>
      </c>
      <c r="M205" s="302">
        <v>0</v>
      </c>
      <c r="N205" s="302">
        <v>0</v>
      </c>
      <c r="O205" s="301">
        <v>0</v>
      </c>
      <c r="P205" s="303">
        <v>0</v>
      </c>
      <c r="Q205" s="303">
        <v>0</v>
      </c>
      <c r="R205" s="301">
        <v>2</v>
      </c>
      <c r="S205" s="301">
        <v>1</v>
      </c>
      <c r="T205" s="304"/>
      <c r="U205" s="304"/>
      <c r="V205" s="304"/>
      <c r="W205" s="304"/>
      <c r="X205" s="304"/>
      <c r="Y205" s="304"/>
      <c r="Z205" s="304"/>
      <c r="AA205" s="304"/>
      <c r="AB205" s="306"/>
      <c r="AC205" s="304"/>
      <c r="AD205" s="304"/>
      <c r="AE205" s="304"/>
      <c r="AF205" s="306"/>
      <c r="AG205" s="304"/>
      <c r="AH205" s="304"/>
      <c r="AI205" s="304"/>
      <c r="AJ205" s="306"/>
      <c r="AK205" s="304"/>
      <c r="AL205" s="304"/>
      <c r="AM205" s="304"/>
      <c r="AN205" s="304"/>
      <c r="AO205" s="304"/>
      <c r="AP205" s="304"/>
      <c r="AQ205" s="304"/>
      <c r="AR205" s="304"/>
      <c r="AS205" s="304"/>
      <c r="AT205" s="304"/>
      <c r="AU205" s="304"/>
      <c r="AV205" s="307"/>
      <c r="AW205" s="429"/>
      <c r="AX205" s="429"/>
      <c r="AY205" s="429"/>
      <c r="AZ205" s="335"/>
    </row>
    <row r="206" spans="1:52">
      <c r="A206" s="293"/>
      <c r="B206" s="294" t="s">
        <v>380</v>
      </c>
      <c r="C206" s="295" t="s">
        <v>381</v>
      </c>
      <c r="D206" s="296" t="s">
        <v>42</v>
      </c>
      <c r="E206" s="297" t="s">
        <v>228</v>
      </c>
      <c r="F206" s="298" t="s">
        <v>119</v>
      </c>
      <c r="G206" s="299">
        <v>7.9696378974441595</v>
      </c>
      <c r="H206" s="299">
        <v>0.66276603299400005</v>
      </c>
      <c r="I206" s="300">
        <v>7.3068718644501596</v>
      </c>
      <c r="J206" s="301">
        <v>1</v>
      </c>
      <c r="K206" s="300">
        <v>0.66</v>
      </c>
      <c r="L206" s="302">
        <v>7.31</v>
      </c>
      <c r="M206" s="302"/>
      <c r="N206" s="302">
        <v>0</v>
      </c>
      <c r="O206" s="301">
        <v>18</v>
      </c>
      <c r="P206" s="303">
        <v>0</v>
      </c>
      <c r="Q206" s="303">
        <v>0</v>
      </c>
      <c r="R206" s="301">
        <v>2</v>
      </c>
      <c r="S206" s="301">
        <v>1</v>
      </c>
      <c r="T206" s="304"/>
      <c r="U206" s="304"/>
      <c r="V206" s="304"/>
      <c r="W206" s="304"/>
      <c r="X206" s="304"/>
      <c r="Y206" s="304"/>
      <c r="Z206" s="304"/>
      <c r="AA206" s="304"/>
      <c r="AB206" s="306"/>
      <c r="AC206" s="304"/>
      <c r="AD206" s="304"/>
      <c r="AE206" s="304"/>
      <c r="AF206" s="306"/>
      <c r="AG206" s="304"/>
      <c r="AH206" s="304"/>
      <c r="AI206" s="304"/>
      <c r="AJ206" s="306"/>
      <c r="AK206" s="304"/>
      <c r="AL206" s="304"/>
      <c r="AM206" s="304"/>
      <c r="AN206" s="304"/>
      <c r="AO206" s="304"/>
      <c r="AP206" s="304"/>
      <c r="AQ206" s="304"/>
      <c r="AR206" s="352"/>
      <c r="AS206" s="304"/>
      <c r="AT206" s="304"/>
      <c r="AU206" s="304"/>
      <c r="AV206" s="307"/>
      <c r="AW206" s="429"/>
      <c r="AX206" s="429"/>
      <c r="AY206" s="429"/>
      <c r="AZ206" s="335"/>
    </row>
    <row r="207" spans="1:52">
      <c r="A207" s="293"/>
      <c r="B207" s="294" t="s">
        <v>382</v>
      </c>
      <c r="C207" s="295" t="s">
        <v>383</v>
      </c>
      <c r="D207" s="296" t="s">
        <v>42</v>
      </c>
      <c r="E207" s="297" t="s">
        <v>228</v>
      </c>
      <c r="F207" s="298" t="s">
        <v>119</v>
      </c>
      <c r="G207" s="299">
        <v>27.813858736533</v>
      </c>
      <c r="H207" s="299">
        <v>9.9107330962500004</v>
      </c>
      <c r="I207" s="300">
        <v>17.903125640283001</v>
      </c>
      <c r="J207" s="301">
        <v>2</v>
      </c>
      <c r="K207" s="299">
        <v>0.15</v>
      </c>
      <c r="L207" s="302">
        <v>0</v>
      </c>
      <c r="M207" s="302">
        <v>0</v>
      </c>
      <c r="N207" s="302">
        <v>0</v>
      </c>
      <c r="O207" s="301">
        <v>0</v>
      </c>
      <c r="P207" s="303">
        <v>0</v>
      </c>
      <c r="Q207" s="303">
        <v>0</v>
      </c>
      <c r="R207" s="301">
        <v>2</v>
      </c>
      <c r="S207" s="301">
        <v>1</v>
      </c>
      <c r="T207" s="304"/>
      <c r="U207" s="304"/>
      <c r="V207" s="304"/>
      <c r="W207" s="304"/>
      <c r="X207" s="304"/>
      <c r="Y207" s="304"/>
      <c r="Z207" s="304"/>
      <c r="AA207" s="304"/>
      <c r="AB207" s="306"/>
      <c r="AC207" s="304"/>
      <c r="AD207" s="304"/>
      <c r="AE207" s="304"/>
      <c r="AF207" s="306"/>
      <c r="AG207" s="304"/>
      <c r="AH207" s="304"/>
      <c r="AI207" s="304"/>
      <c r="AJ207" s="306"/>
      <c r="AK207" s="304"/>
      <c r="AL207" s="304"/>
      <c r="AM207" s="304"/>
      <c r="AN207" s="304"/>
      <c r="AO207" s="304"/>
      <c r="AP207" s="304"/>
      <c r="AQ207" s="304"/>
      <c r="AR207" s="304"/>
      <c r="AS207" s="304"/>
      <c r="AT207" s="304"/>
      <c r="AU207" s="304"/>
      <c r="AV207" s="307"/>
      <c r="AW207" s="429"/>
      <c r="AX207" s="429"/>
      <c r="AY207" s="429"/>
      <c r="AZ207" s="335"/>
    </row>
    <row r="208" spans="1:52">
      <c r="A208" s="293"/>
      <c r="B208" s="294"/>
      <c r="C208" s="295"/>
      <c r="D208" s="296" t="s">
        <v>120</v>
      </c>
      <c r="E208" s="297"/>
      <c r="F208" s="298"/>
      <c r="G208" s="299"/>
      <c r="H208" s="299"/>
      <c r="I208" s="300"/>
      <c r="J208" s="301">
        <v>2</v>
      </c>
      <c r="K208" s="299">
        <v>0.53343750000000001</v>
      </c>
      <c r="L208" s="302">
        <v>0</v>
      </c>
      <c r="M208" s="302">
        <v>0</v>
      </c>
      <c r="N208" s="302">
        <v>0</v>
      </c>
      <c r="O208" s="301">
        <v>0</v>
      </c>
      <c r="P208" s="303">
        <v>0</v>
      </c>
      <c r="Q208" s="303">
        <v>0</v>
      </c>
      <c r="R208" s="301">
        <v>2</v>
      </c>
      <c r="S208" s="301">
        <v>1</v>
      </c>
      <c r="T208" s="304"/>
      <c r="U208" s="304"/>
      <c r="V208" s="304"/>
      <c r="W208" s="304"/>
      <c r="X208" s="304"/>
      <c r="Y208" s="304"/>
      <c r="Z208" s="304"/>
      <c r="AA208" s="304"/>
      <c r="AB208" s="306"/>
      <c r="AC208" s="304"/>
      <c r="AD208" s="304"/>
      <c r="AE208" s="304"/>
      <c r="AF208" s="306"/>
      <c r="AG208" s="304"/>
      <c r="AH208" s="304"/>
      <c r="AI208" s="304"/>
      <c r="AJ208" s="306"/>
      <c r="AK208" s="304"/>
      <c r="AL208" s="304"/>
      <c r="AM208" s="304"/>
      <c r="AN208" s="304"/>
      <c r="AO208" s="304"/>
      <c r="AP208" s="304"/>
      <c r="AQ208" s="304"/>
      <c r="AR208" s="304"/>
      <c r="AS208" s="304"/>
      <c r="AT208" s="304"/>
      <c r="AU208" s="304"/>
      <c r="AV208" s="307"/>
      <c r="AW208" s="429"/>
      <c r="AX208" s="429"/>
      <c r="AY208" s="429"/>
      <c r="AZ208" s="335"/>
    </row>
    <row r="209" spans="1:52">
      <c r="A209" s="293"/>
      <c r="B209" s="294"/>
      <c r="C209" s="295"/>
      <c r="D209" s="296" t="s">
        <v>121</v>
      </c>
      <c r="E209" s="297"/>
      <c r="F209" s="298"/>
      <c r="G209" s="299"/>
      <c r="H209" s="299"/>
      <c r="I209" s="300"/>
      <c r="J209" s="301">
        <v>3</v>
      </c>
      <c r="K209" s="299">
        <v>0.8984375</v>
      </c>
      <c r="L209" s="302">
        <v>0</v>
      </c>
      <c r="M209" s="302">
        <v>0</v>
      </c>
      <c r="N209" s="302">
        <v>0</v>
      </c>
      <c r="O209" s="301">
        <v>0</v>
      </c>
      <c r="P209" s="303">
        <v>0</v>
      </c>
      <c r="Q209" s="303">
        <v>0</v>
      </c>
      <c r="R209" s="301">
        <v>2</v>
      </c>
      <c r="S209" s="301">
        <v>1</v>
      </c>
      <c r="T209" s="304"/>
      <c r="U209" s="304"/>
      <c r="V209" s="304"/>
      <c r="W209" s="304"/>
      <c r="X209" s="304"/>
      <c r="Y209" s="304"/>
      <c r="Z209" s="304"/>
      <c r="AA209" s="304"/>
      <c r="AB209" s="306"/>
      <c r="AC209" s="304"/>
      <c r="AD209" s="304"/>
      <c r="AE209" s="304"/>
      <c r="AF209" s="306"/>
      <c r="AG209" s="304"/>
      <c r="AH209" s="304"/>
      <c r="AI209" s="304"/>
      <c r="AJ209" s="306"/>
      <c r="AK209" s="304"/>
      <c r="AL209" s="304"/>
      <c r="AM209" s="304"/>
      <c r="AN209" s="304"/>
      <c r="AO209" s="304"/>
      <c r="AP209" s="304"/>
      <c r="AQ209" s="304"/>
      <c r="AR209" s="304"/>
      <c r="AS209" s="304"/>
      <c r="AT209" s="304"/>
      <c r="AU209" s="304"/>
      <c r="AV209" s="307"/>
      <c r="AW209" s="429"/>
      <c r="AX209" s="429"/>
      <c r="AY209" s="429"/>
      <c r="AZ209" s="335"/>
    </row>
    <row r="210" spans="1:52">
      <c r="A210" s="293"/>
      <c r="B210" s="294"/>
      <c r="C210" s="295"/>
      <c r="D210" s="296" t="s">
        <v>124</v>
      </c>
      <c r="E210" s="297"/>
      <c r="F210" s="298"/>
      <c r="G210" s="299"/>
      <c r="H210" s="299"/>
      <c r="I210" s="300"/>
      <c r="J210" s="301">
        <v>1</v>
      </c>
      <c r="K210" s="299"/>
      <c r="L210" s="302">
        <v>26.23</v>
      </c>
      <c r="M210" s="302">
        <v>0</v>
      </c>
      <c r="N210" s="302">
        <v>0</v>
      </c>
      <c r="O210" s="301">
        <v>20</v>
      </c>
      <c r="P210" s="303">
        <v>0</v>
      </c>
      <c r="Q210" s="303">
        <v>0</v>
      </c>
      <c r="R210" s="301">
        <v>2</v>
      </c>
      <c r="S210" s="301">
        <v>1</v>
      </c>
      <c r="T210" s="304"/>
      <c r="U210" s="304"/>
      <c r="V210" s="304"/>
      <c r="W210" s="304"/>
      <c r="X210" s="304"/>
      <c r="Y210" s="304"/>
      <c r="Z210" s="304"/>
      <c r="AA210" s="304"/>
      <c r="AB210" s="306"/>
      <c r="AC210" s="304"/>
      <c r="AD210" s="304"/>
      <c r="AE210" s="304"/>
      <c r="AF210" s="306"/>
      <c r="AG210" s="304"/>
      <c r="AH210" s="304"/>
      <c r="AI210" s="304"/>
      <c r="AJ210" s="306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4"/>
      <c r="AU210" s="304"/>
      <c r="AV210" s="307"/>
      <c r="AW210" s="429"/>
      <c r="AX210" s="429"/>
      <c r="AY210" s="429"/>
      <c r="AZ210" s="335"/>
    </row>
    <row r="211" spans="1:52">
      <c r="A211" s="432"/>
      <c r="B211" s="294" t="s">
        <v>384</v>
      </c>
      <c r="C211" s="295" t="s">
        <v>385</v>
      </c>
      <c r="D211" s="296" t="s">
        <v>42</v>
      </c>
      <c r="E211" s="297" t="s">
        <v>228</v>
      </c>
      <c r="F211" s="298" t="s">
        <v>119</v>
      </c>
      <c r="G211" s="299">
        <v>9.0189465365165482</v>
      </c>
      <c r="H211" s="299">
        <v>0.65179273692499995</v>
      </c>
      <c r="I211" s="300">
        <v>8.3671537995915486</v>
      </c>
      <c r="J211" s="301">
        <v>1</v>
      </c>
      <c r="K211" s="302">
        <v>0</v>
      </c>
      <c r="L211" s="302">
        <v>9.02</v>
      </c>
      <c r="M211" s="302"/>
      <c r="N211" s="302">
        <v>0</v>
      </c>
      <c r="O211" s="301">
        <v>25</v>
      </c>
      <c r="P211" s="303">
        <v>0</v>
      </c>
      <c r="Q211" s="303">
        <v>0</v>
      </c>
      <c r="R211" s="301">
        <v>2</v>
      </c>
      <c r="S211" s="301">
        <v>1</v>
      </c>
      <c r="T211" s="304"/>
      <c r="U211" s="304"/>
      <c r="V211" s="304"/>
      <c r="W211" s="304"/>
      <c r="X211" s="304"/>
      <c r="Y211" s="304"/>
      <c r="Z211" s="304"/>
      <c r="AA211" s="304"/>
      <c r="AB211" s="306"/>
      <c r="AC211" s="304"/>
      <c r="AD211" s="304"/>
      <c r="AE211" s="304"/>
      <c r="AF211" s="306"/>
      <c r="AG211" s="304"/>
      <c r="AH211" s="304"/>
      <c r="AI211" s="304"/>
      <c r="AJ211" s="306"/>
      <c r="AK211" s="304"/>
      <c r="AL211" s="304"/>
      <c r="AM211" s="304"/>
      <c r="AN211" s="304"/>
      <c r="AO211" s="304"/>
      <c r="AP211" s="304"/>
      <c r="AQ211" s="304"/>
      <c r="AR211" s="304"/>
      <c r="AS211" s="304"/>
      <c r="AT211" s="304"/>
      <c r="AU211" s="304"/>
      <c r="AV211" s="307"/>
      <c r="AW211" s="429"/>
      <c r="AX211" s="429"/>
      <c r="AY211" s="429"/>
      <c r="AZ211" s="335"/>
    </row>
    <row r="212" spans="1:52">
      <c r="A212" s="293"/>
      <c r="B212" s="294" t="s">
        <v>386</v>
      </c>
      <c r="C212" s="295" t="s">
        <v>387</v>
      </c>
      <c r="D212" s="296" t="s">
        <v>42</v>
      </c>
      <c r="E212" s="297" t="s">
        <v>228</v>
      </c>
      <c r="F212" s="298" t="s">
        <v>119</v>
      </c>
      <c r="G212" s="299">
        <v>9.4062801990123504</v>
      </c>
      <c r="H212" s="299">
        <v>0.83095657878100004</v>
      </c>
      <c r="I212" s="300">
        <v>8.5753236202313499</v>
      </c>
      <c r="J212" s="301">
        <v>1</v>
      </c>
      <c r="K212" s="302">
        <v>0.83</v>
      </c>
      <c r="L212" s="302">
        <v>8.58</v>
      </c>
      <c r="M212" s="302">
        <v>0</v>
      </c>
      <c r="N212" s="302">
        <v>0</v>
      </c>
      <c r="O212" s="301">
        <v>15</v>
      </c>
      <c r="P212" s="303">
        <v>0</v>
      </c>
      <c r="Q212" s="303">
        <v>0</v>
      </c>
      <c r="R212" s="301">
        <v>2</v>
      </c>
      <c r="S212" s="301">
        <v>1</v>
      </c>
      <c r="T212" s="304"/>
      <c r="U212" s="304"/>
      <c r="V212" s="304"/>
      <c r="W212" s="304"/>
      <c r="X212" s="304"/>
      <c r="Y212" s="304"/>
      <c r="Z212" s="304"/>
      <c r="AA212" s="304"/>
      <c r="AB212" s="306"/>
      <c r="AC212" s="304"/>
      <c r="AD212" s="304"/>
      <c r="AE212" s="304"/>
      <c r="AF212" s="306"/>
      <c r="AG212" s="304"/>
      <c r="AH212" s="304"/>
      <c r="AI212" s="304"/>
      <c r="AJ212" s="306"/>
      <c r="AK212" s="304"/>
      <c r="AL212" s="304"/>
      <c r="AM212" s="304"/>
      <c r="AN212" s="304"/>
      <c r="AO212" s="304"/>
      <c r="AP212" s="304"/>
      <c r="AQ212" s="304"/>
      <c r="AR212" s="352"/>
      <c r="AS212" s="304"/>
      <c r="AT212" s="304"/>
      <c r="AU212" s="304"/>
      <c r="AV212" s="307"/>
      <c r="AW212" s="429"/>
      <c r="AX212" s="429"/>
      <c r="AY212" s="429"/>
      <c r="AZ212" s="335"/>
    </row>
    <row r="213" spans="1:52">
      <c r="A213" s="293"/>
      <c r="B213" s="294" t="s">
        <v>388</v>
      </c>
      <c r="C213" s="295" t="s">
        <v>389</v>
      </c>
      <c r="D213" s="296" t="s">
        <v>42</v>
      </c>
      <c r="E213" s="297" t="s">
        <v>228</v>
      </c>
      <c r="F213" s="298" t="s">
        <v>119</v>
      </c>
      <c r="G213" s="299">
        <v>28.875948172907002</v>
      </c>
      <c r="H213" s="299">
        <v>1.8006202205399999</v>
      </c>
      <c r="I213" s="300">
        <v>27.075327952367001</v>
      </c>
      <c r="J213" s="301">
        <v>1</v>
      </c>
      <c r="K213" s="299">
        <v>0.76906249999999998</v>
      </c>
      <c r="L213" s="302"/>
      <c r="M213" s="302">
        <v>0</v>
      </c>
      <c r="N213" s="302">
        <v>0</v>
      </c>
      <c r="O213" s="301">
        <v>16</v>
      </c>
      <c r="P213" s="329">
        <v>0</v>
      </c>
      <c r="Q213" s="303">
        <v>0</v>
      </c>
      <c r="R213" s="301">
        <v>0</v>
      </c>
      <c r="S213" s="301">
        <v>1</v>
      </c>
      <c r="T213" s="304"/>
      <c r="U213" s="304"/>
      <c r="V213" s="304"/>
      <c r="W213" s="304"/>
      <c r="X213" s="304"/>
      <c r="Y213" s="304"/>
      <c r="Z213" s="304"/>
      <c r="AA213" s="304"/>
      <c r="AB213" s="306"/>
      <c r="AC213" s="304"/>
      <c r="AD213" s="304"/>
      <c r="AE213" s="304"/>
      <c r="AF213" s="306"/>
      <c r="AG213" s="304"/>
      <c r="AH213" s="304"/>
      <c r="AI213" s="304"/>
      <c r="AJ213" s="306"/>
      <c r="AK213" s="304"/>
      <c r="AL213" s="304"/>
      <c r="AM213" s="304"/>
      <c r="AN213" s="304"/>
      <c r="AO213" s="304"/>
      <c r="AP213" s="304"/>
      <c r="AQ213" s="304"/>
      <c r="AR213" s="352"/>
      <c r="AS213" s="304"/>
      <c r="AT213" s="304"/>
      <c r="AU213" s="304"/>
      <c r="AV213" s="307"/>
      <c r="AW213" s="429"/>
      <c r="AX213" s="429"/>
      <c r="AY213" s="429"/>
      <c r="AZ213" s="335"/>
    </row>
    <row r="214" spans="1:52">
      <c r="A214" s="293"/>
      <c r="B214" s="294"/>
      <c r="C214" s="295"/>
      <c r="D214" s="296" t="s">
        <v>120</v>
      </c>
      <c r="E214" s="297"/>
      <c r="F214" s="298"/>
      <c r="G214" s="299"/>
      <c r="H214" s="299"/>
      <c r="I214" s="300"/>
      <c r="J214" s="301">
        <v>1</v>
      </c>
      <c r="K214" s="299"/>
      <c r="L214" s="302">
        <v>27.37</v>
      </c>
      <c r="M214" s="302">
        <v>0</v>
      </c>
      <c r="N214" s="302">
        <v>0</v>
      </c>
      <c r="O214" s="301">
        <v>0</v>
      </c>
      <c r="P214" s="329">
        <v>0</v>
      </c>
      <c r="Q214" s="303">
        <v>0</v>
      </c>
      <c r="R214" s="301">
        <v>0</v>
      </c>
      <c r="S214" s="301">
        <v>1</v>
      </c>
      <c r="T214" s="304"/>
      <c r="U214" s="304"/>
      <c r="V214" s="304"/>
      <c r="W214" s="304"/>
      <c r="X214" s="304"/>
      <c r="Y214" s="304"/>
      <c r="Z214" s="304"/>
      <c r="AA214" s="304"/>
      <c r="AB214" s="306"/>
      <c r="AC214" s="304"/>
      <c r="AD214" s="304"/>
      <c r="AE214" s="304"/>
      <c r="AF214" s="306"/>
      <c r="AG214" s="304"/>
      <c r="AH214" s="304"/>
      <c r="AI214" s="304"/>
      <c r="AJ214" s="306"/>
      <c r="AK214" s="304"/>
      <c r="AL214" s="304"/>
      <c r="AM214" s="304"/>
      <c r="AN214" s="304"/>
      <c r="AO214" s="304"/>
      <c r="AP214" s="304"/>
      <c r="AQ214" s="304"/>
      <c r="AR214" s="352"/>
      <c r="AS214" s="304"/>
      <c r="AT214" s="304"/>
      <c r="AU214" s="304"/>
      <c r="AV214" s="307"/>
      <c r="AW214" s="429"/>
      <c r="AX214" s="429"/>
      <c r="AY214" s="429"/>
      <c r="AZ214" s="335"/>
    </row>
    <row r="215" spans="1:52">
      <c r="A215" s="293"/>
      <c r="B215" s="294"/>
      <c r="C215" s="295"/>
      <c r="D215" s="296" t="s">
        <v>121</v>
      </c>
      <c r="E215" s="297"/>
      <c r="F215" s="298"/>
      <c r="G215" s="299"/>
      <c r="H215" s="299"/>
      <c r="I215" s="300"/>
      <c r="J215" s="301">
        <v>3</v>
      </c>
      <c r="K215" s="299">
        <v>0.74</v>
      </c>
      <c r="L215" s="302"/>
      <c r="M215" s="302">
        <v>0</v>
      </c>
      <c r="N215" s="302">
        <v>0</v>
      </c>
      <c r="O215" s="301">
        <v>0</v>
      </c>
      <c r="P215" s="329">
        <v>0</v>
      </c>
      <c r="Q215" s="303">
        <v>0</v>
      </c>
      <c r="R215" s="301">
        <v>0</v>
      </c>
      <c r="S215" s="301">
        <v>1</v>
      </c>
      <c r="T215" s="304"/>
      <c r="U215" s="304"/>
      <c r="V215" s="304"/>
      <c r="W215" s="304"/>
      <c r="X215" s="304"/>
      <c r="Y215" s="304"/>
      <c r="Z215" s="304"/>
      <c r="AA215" s="304"/>
      <c r="AB215" s="306"/>
      <c r="AC215" s="304"/>
      <c r="AD215" s="304"/>
      <c r="AE215" s="304"/>
      <c r="AF215" s="306"/>
      <c r="AG215" s="304"/>
      <c r="AH215" s="304"/>
      <c r="AI215" s="304"/>
      <c r="AJ215" s="306"/>
      <c r="AK215" s="304"/>
      <c r="AL215" s="304"/>
      <c r="AM215" s="304"/>
      <c r="AN215" s="304"/>
      <c r="AO215" s="304"/>
      <c r="AP215" s="304"/>
      <c r="AQ215" s="304"/>
      <c r="AR215" s="352"/>
      <c r="AS215" s="304"/>
      <c r="AT215" s="304"/>
      <c r="AU215" s="304"/>
      <c r="AV215" s="307"/>
      <c r="AW215" s="429"/>
      <c r="AX215" s="429"/>
      <c r="AY215" s="429"/>
      <c r="AZ215" s="335"/>
    </row>
    <row r="216" spans="1:52">
      <c r="A216" s="432"/>
      <c r="B216" s="294" t="s">
        <v>390</v>
      </c>
      <c r="C216" s="295" t="s">
        <v>391</v>
      </c>
      <c r="D216" s="296" t="s">
        <v>42</v>
      </c>
      <c r="E216" s="297" t="s">
        <v>228</v>
      </c>
      <c r="F216" s="298" t="s">
        <v>119</v>
      </c>
      <c r="G216" s="299">
        <v>8.2346180496999999</v>
      </c>
      <c r="H216" s="299">
        <v>0.41479451464900002</v>
      </c>
      <c r="I216" s="300">
        <v>7.8198235350510004</v>
      </c>
      <c r="J216" s="301">
        <v>1</v>
      </c>
      <c r="K216" s="302">
        <v>0.41</v>
      </c>
      <c r="L216" s="302">
        <v>7.82</v>
      </c>
      <c r="M216" s="302">
        <v>0</v>
      </c>
      <c r="N216" s="302">
        <v>0</v>
      </c>
      <c r="O216" s="301">
        <v>15</v>
      </c>
      <c r="P216" s="303">
        <v>0</v>
      </c>
      <c r="Q216" s="303">
        <v>0</v>
      </c>
      <c r="R216" s="301">
        <v>2</v>
      </c>
      <c r="S216" s="301">
        <v>1</v>
      </c>
      <c r="T216" s="304"/>
      <c r="U216" s="304"/>
      <c r="V216" s="304"/>
      <c r="W216" s="304"/>
      <c r="X216" s="304"/>
      <c r="Y216" s="304"/>
      <c r="Z216" s="304"/>
      <c r="AA216" s="304"/>
      <c r="AB216" s="306"/>
      <c r="AC216" s="304"/>
      <c r="AD216" s="304"/>
      <c r="AE216" s="304"/>
      <c r="AF216" s="306"/>
      <c r="AG216" s="304"/>
      <c r="AH216" s="304"/>
      <c r="AI216" s="304"/>
      <c r="AJ216" s="306"/>
      <c r="AK216" s="304"/>
      <c r="AL216" s="304"/>
      <c r="AM216" s="304"/>
      <c r="AN216" s="304"/>
      <c r="AO216" s="304"/>
      <c r="AP216" s="304"/>
      <c r="AQ216" s="304"/>
      <c r="AR216" s="352"/>
      <c r="AS216" s="304"/>
      <c r="AT216" s="304"/>
      <c r="AU216" s="304"/>
      <c r="AV216" s="307"/>
      <c r="AW216" s="429"/>
      <c r="AX216" s="429"/>
      <c r="AY216" s="429"/>
      <c r="AZ216" s="335"/>
    </row>
    <row r="217" spans="1:52">
      <c r="A217" s="432"/>
      <c r="B217" s="294" t="s">
        <v>392</v>
      </c>
      <c r="C217" s="295" t="s">
        <v>393</v>
      </c>
      <c r="D217" s="296" t="s">
        <v>42</v>
      </c>
      <c r="E217" s="297" t="s">
        <v>228</v>
      </c>
      <c r="F217" s="298" t="s">
        <v>119</v>
      </c>
      <c r="G217" s="299">
        <v>20.61153016291</v>
      </c>
      <c r="H217" s="299">
        <v>2.2169930333800001</v>
      </c>
      <c r="I217" s="300">
        <v>18.394537129530001</v>
      </c>
      <c r="J217" s="301">
        <v>1</v>
      </c>
      <c r="K217" s="299">
        <v>1.2949999999999999</v>
      </c>
      <c r="L217" s="302">
        <v>0</v>
      </c>
      <c r="M217" s="302">
        <v>0</v>
      </c>
      <c r="N217" s="302">
        <v>0</v>
      </c>
      <c r="O217" s="301">
        <v>15</v>
      </c>
      <c r="P217" s="329">
        <v>0</v>
      </c>
      <c r="Q217" s="303">
        <v>0</v>
      </c>
      <c r="R217" s="301">
        <v>2</v>
      </c>
      <c r="S217" s="301">
        <v>1</v>
      </c>
      <c r="T217" s="304"/>
      <c r="U217" s="304"/>
      <c r="V217" s="304"/>
      <c r="W217" s="304"/>
      <c r="X217" s="304"/>
      <c r="Y217" s="304"/>
      <c r="Z217" s="304"/>
      <c r="AA217" s="304"/>
      <c r="AB217" s="306"/>
      <c r="AC217" s="304"/>
      <c r="AD217" s="304"/>
      <c r="AE217" s="304"/>
      <c r="AF217" s="306"/>
      <c r="AG217" s="304"/>
      <c r="AH217" s="304"/>
      <c r="AI217" s="304"/>
      <c r="AJ217" s="306"/>
      <c r="AK217" s="304"/>
      <c r="AL217" s="304"/>
      <c r="AM217" s="304"/>
      <c r="AN217" s="304"/>
      <c r="AO217" s="304"/>
      <c r="AP217" s="304"/>
      <c r="AQ217" s="304"/>
      <c r="AR217" s="299"/>
      <c r="AS217" s="304"/>
      <c r="AT217" s="304"/>
      <c r="AU217" s="304"/>
      <c r="AV217" s="307"/>
      <c r="AW217" s="429"/>
      <c r="AX217" s="429"/>
      <c r="AY217" s="429"/>
      <c r="AZ217" s="335"/>
    </row>
    <row r="218" spans="1:52">
      <c r="A218" s="432"/>
      <c r="B218" s="294"/>
      <c r="C218" s="295"/>
      <c r="D218" s="296" t="s">
        <v>120</v>
      </c>
      <c r="E218" s="297"/>
      <c r="F218" s="298"/>
      <c r="G218" s="299"/>
      <c r="H218" s="299"/>
      <c r="I218" s="300"/>
      <c r="J218" s="301">
        <v>1</v>
      </c>
      <c r="K218" s="299">
        <v>0.26187500000000002</v>
      </c>
      <c r="L218" s="302">
        <v>0</v>
      </c>
      <c r="M218" s="302">
        <v>0</v>
      </c>
      <c r="N218" s="302">
        <v>0</v>
      </c>
      <c r="O218" s="301">
        <v>15</v>
      </c>
      <c r="P218" s="329">
        <v>0</v>
      </c>
      <c r="Q218" s="303">
        <v>0</v>
      </c>
      <c r="R218" s="301">
        <v>2</v>
      </c>
      <c r="S218" s="301">
        <v>1</v>
      </c>
      <c r="T218" s="304"/>
      <c r="U218" s="304"/>
      <c r="V218" s="304"/>
      <c r="W218" s="304"/>
      <c r="X218" s="304"/>
      <c r="Y218" s="304"/>
      <c r="Z218" s="304"/>
      <c r="AA218" s="304"/>
      <c r="AB218" s="306"/>
      <c r="AC218" s="304"/>
      <c r="AD218" s="304"/>
      <c r="AE218" s="304"/>
      <c r="AF218" s="306"/>
      <c r="AG218" s="304"/>
      <c r="AH218" s="304"/>
      <c r="AI218" s="304"/>
      <c r="AJ218" s="306"/>
      <c r="AK218" s="304"/>
      <c r="AL218" s="304"/>
      <c r="AM218" s="304"/>
      <c r="AN218" s="304"/>
      <c r="AO218" s="304"/>
      <c r="AP218" s="304"/>
      <c r="AQ218" s="304"/>
      <c r="AR218" s="299"/>
      <c r="AS218" s="304"/>
      <c r="AT218" s="304"/>
      <c r="AU218" s="304"/>
      <c r="AV218" s="307"/>
      <c r="AW218" s="429"/>
      <c r="AX218" s="429"/>
      <c r="AY218" s="429"/>
      <c r="AZ218" s="335"/>
    </row>
    <row r="219" spans="1:52">
      <c r="A219" s="293"/>
      <c r="B219" s="294"/>
      <c r="C219" s="295"/>
      <c r="D219" s="296" t="s">
        <v>121</v>
      </c>
      <c r="E219" s="297"/>
      <c r="F219" s="298"/>
      <c r="G219" s="299"/>
      <c r="H219" s="299"/>
      <c r="I219" s="300"/>
      <c r="J219" s="301">
        <v>1</v>
      </c>
      <c r="K219" s="299"/>
      <c r="L219" s="302">
        <v>19.05</v>
      </c>
      <c r="M219" s="302">
        <v>0</v>
      </c>
      <c r="N219" s="302">
        <v>0</v>
      </c>
      <c r="O219" s="301">
        <v>0</v>
      </c>
      <c r="P219" s="329">
        <v>0</v>
      </c>
      <c r="Q219" s="303">
        <v>0</v>
      </c>
      <c r="R219" s="301">
        <v>2</v>
      </c>
      <c r="S219" s="301">
        <v>1</v>
      </c>
      <c r="T219" s="304"/>
      <c r="U219" s="304"/>
      <c r="V219" s="304"/>
      <c r="W219" s="304"/>
      <c r="X219" s="304"/>
      <c r="Y219" s="304"/>
      <c r="Z219" s="304"/>
      <c r="AA219" s="304"/>
      <c r="AB219" s="306"/>
      <c r="AC219" s="304"/>
      <c r="AD219" s="304"/>
      <c r="AE219" s="304"/>
      <c r="AF219" s="306"/>
      <c r="AG219" s="304"/>
      <c r="AH219" s="304"/>
      <c r="AI219" s="304"/>
      <c r="AJ219" s="306"/>
      <c r="AK219" s="304"/>
      <c r="AL219" s="304"/>
      <c r="AM219" s="304"/>
      <c r="AN219" s="304"/>
      <c r="AO219" s="304"/>
      <c r="AP219" s="304"/>
      <c r="AQ219" s="304"/>
      <c r="AR219" s="299"/>
      <c r="AS219" s="304"/>
      <c r="AT219" s="304"/>
      <c r="AU219" s="304"/>
      <c r="AV219" s="307"/>
      <c r="AW219" s="429"/>
      <c r="AX219" s="429"/>
      <c r="AY219" s="429"/>
      <c r="AZ219" s="335"/>
    </row>
    <row r="220" spans="1:52">
      <c r="A220" s="293"/>
      <c r="B220" s="294" t="s">
        <v>394</v>
      </c>
      <c r="C220" s="295" t="s">
        <v>395</v>
      </c>
      <c r="D220" s="296" t="s">
        <v>42</v>
      </c>
      <c r="E220" s="297" t="s">
        <v>228</v>
      </c>
      <c r="F220" s="298" t="s">
        <v>119</v>
      </c>
      <c r="G220" s="299">
        <v>12.602521145639999</v>
      </c>
      <c r="H220" s="299">
        <v>2.0032771784399999</v>
      </c>
      <c r="I220" s="300">
        <v>10.5992439672</v>
      </c>
      <c r="J220" s="301">
        <v>1</v>
      </c>
      <c r="K220" s="299">
        <v>0.91843750000000002</v>
      </c>
      <c r="L220" s="302">
        <v>0</v>
      </c>
      <c r="M220" s="302">
        <v>0</v>
      </c>
      <c r="N220" s="302">
        <v>0</v>
      </c>
      <c r="O220" s="301">
        <v>15</v>
      </c>
      <c r="P220" s="303">
        <v>0</v>
      </c>
      <c r="Q220" s="303">
        <v>0</v>
      </c>
      <c r="R220" s="301">
        <v>2</v>
      </c>
      <c r="S220" s="301">
        <v>1</v>
      </c>
      <c r="T220" s="304"/>
      <c r="U220" s="304"/>
      <c r="V220" s="304"/>
      <c r="W220" s="304"/>
      <c r="X220" s="304"/>
      <c r="Y220" s="304"/>
      <c r="Z220" s="304"/>
      <c r="AA220" s="304"/>
      <c r="AB220" s="306"/>
      <c r="AC220" s="304"/>
      <c r="AD220" s="304"/>
      <c r="AE220" s="304"/>
      <c r="AF220" s="306"/>
      <c r="AG220" s="304"/>
      <c r="AH220" s="304"/>
      <c r="AI220" s="304"/>
      <c r="AJ220" s="306"/>
      <c r="AK220" s="304"/>
      <c r="AL220" s="304"/>
      <c r="AM220" s="304"/>
      <c r="AN220" s="304"/>
      <c r="AO220" s="304"/>
      <c r="AP220" s="304"/>
      <c r="AQ220" s="304"/>
      <c r="AR220" s="299"/>
      <c r="AS220" s="304"/>
      <c r="AT220" s="304"/>
      <c r="AU220" s="304"/>
      <c r="AV220" s="307"/>
      <c r="AW220" s="429"/>
      <c r="AX220" s="429"/>
      <c r="AY220" s="429"/>
      <c r="AZ220" s="335"/>
    </row>
    <row r="221" spans="1:52">
      <c r="A221" s="293"/>
      <c r="B221" s="294"/>
      <c r="C221" s="295"/>
      <c r="D221" s="296" t="s">
        <v>120</v>
      </c>
      <c r="E221" s="297"/>
      <c r="F221" s="298"/>
      <c r="G221" s="299"/>
      <c r="H221" s="299"/>
      <c r="I221" s="300"/>
      <c r="J221" s="301">
        <v>1</v>
      </c>
      <c r="K221" s="299">
        <v>0.28249999999999997</v>
      </c>
      <c r="L221" s="302">
        <v>0</v>
      </c>
      <c r="M221" s="302">
        <v>0</v>
      </c>
      <c r="N221" s="302">
        <v>0</v>
      </c>
      <c r="O221" s="301">
        <v>15</v>
      </c>
      <c r="P221" s="303">
        <v>0</v>
      </c>
      <c r="Q221" s="303">
        <v>0</v>
      </c>
      <c r="R221" s="301">
        <v>2</v>
      </c>
      <c r="S221" s="301">
        <v>1</v>
      </c>
      <c r="T221" s="304"/>
      <c r="U221" s="304"/>
      <c r="V221" s="304"/>
      <c r="W221" s="304"/>
      <c r="X221" s="304"/>
      <c r="Y221" s="304"/>
      <c r="Z221" s="304"/>
      <c r="AA221" s="304"/>
      <c r="AB221" s="306"/>
      <c r="AC221" s="304"/>
      <c r="AD221" s="304"/>
      <c r="AE221" s="304"/>
      <c r="AF221" s="306"/>
      <c r="AG221" s="304"/>
      <c r="AH221" s="304"/>
      <c r="AI221" s="304"/>
      <c r="AJ221" s="306"/>
      <c r="AK221" s="304"/>
      <c r="AL221" s="304"/>
      <c r="AM221" s="304"/>
      <c r="AN221" s="304"/>
      <c r="AO221" s="304"/>
      <c r="AP221" s="304"/>
      <c r="AQ221" s="304"/>
      <c r="AR221" s="299"/>
      <c r="AS221" s="304"/>
      <c r="AT221" s="304"/>
      <c r="AU221" s="304"/>
      <c r="AV221" s="307"/>
      <c r="AW221" s="429"/>
      <c r="AX221" s="429"/>
      <c r="AY221" s="429"/>
      <c r="AZ221" s="335"/>
    </row>
    <row r="222" spans="1:52">
      <c r="A222" s="293"/>
      <c r="B222" s="294"/>
      <c r="C222" s="295"/>
      <c r="D222" s="296" t="s">
        <v>121</v>
      </c>
      <c r="E222" s="297"/>
      <c r="F222" s="298"/>
      <c r="G222" s="299"/>
      <c r="H222" s="299"/>
      <c r="I222" s="300"/>
      <c r="J222" s="301">
        <v>1</v>
      </c>
      <c r="K222" s="299">
        <v>0.59968750000000004</v>
      </c>
      <c r="L222" s="302">
        <v>0</v>
      </c>
      <c r="M222" s="302">
        <v>0</v>
      </c>
      <c r="N222" s="302">
        <v>0</v>
      </c>
      <c r="O222" s="301">
        <v>15</v>
      </c>
      <c r="P222" s="303">
        <v>0</v>
      </c>
      <c r="Q222" s="303">
        <v>0</v>
      </c>
      <c r="R222" s="301">
        <v>2</v>
      </c>
      <c r="S222" s="301">
        <v>1</v>
      </c>
      <c r="T222" s="304"/>
      <c r="U222" s="304"/>
      <c r="V222" s="304"/>
      <c r="W222" s="304"/>
      <c r="X222" s="304"/>
      <c r="Y222" s="304"/>
      <c r="Z222" s="304"/>
      <c r="AA222" s="304"/>
      <c r="AB222" s="306"/>
      <c r="AC222" s="304"/>
      <c r="AD222" s="304"/>
      <c r="AE222" s="304"/>
      <c r="AF222" s="306"/>
      <c r="AG222" s="304"/>
      <c r="AH222" s="304"/>
      <c r="AI222" s="304"/>
      <c r="AJ222" s="306"/>
      <c r="AK222" s="304"/>
      <c r="AL222" s="304"/>
      <c r="AM222" s="304"/>
      <c r="AN222" s="304"/>
      <c r="AO222" s="304"/>
      <c r="AP222" s="304"/>
      <c r="AQ222" s="304"/>
      <c r="AR222" s="299"/>
      <c r="AS222" s="304"/>
      <c r="AT222" s="304"/>
      <c r="AU222" s="304"/>
      <c r="AV222" s="307"/>
      <c r="AW222" s="429"/>
      <c r="AX222" s="429"/>
      <c r="AY222" s="429"/>
      <c r="AZ222" s="335"/>
    </row>
    <row r="223" spans="1:52">
      <c r="A223" s="432"/>
      <c r="B223" s="294"/>
      <c r="C223" s="295"/>
      <c r="D223" s="296" t="s">
        <v>124</v>
      </c>
      <c r="E223" s="297"/>
      <c r="F223" s="298"/>
      <c r="G223" s="299"/>
      <c r="H223" s="299"/>
      <c r="I223" s="300"/>
      <c r="J223" s="301">
        <v>1</v>
      </c>
      <c r="K223" s="299"/>
      <c r="L223" s="302">
        <v>10.8</v>
      </c>
      <c r="M223" s="302">
        <v>0</v>
      </c>
      <c r="N223" s="302">
        <v>0</v>
      </c>
      <c r="O223" s="301">
        <v>0</v>
      </c>
      <c r="P223" s="303">
        <v>0</v>
      </c>
      <c r="Q223" s="303">
        <v>0</v>
      </c>
      <c r="R223" s="301">
        <v>2</v>
      </c>
      <c r="S223" s="301">
        <v>1</v>
      </c>
      <c r="T223" s="304"/>
      <c r="U223" s="304"/>
      <c r="V223" s="304"/>
      <c r="W223" s="304"/>
      <c r="X223" s="304"/>
      <c r="Y223" s="304"/>
      <c r="Z223" s="304"/>
      <c r="AA223" s="304"/>
      <c r="AB223" s="306"/>
      <c r="AC223" s="304"/>
      <c r="AD223" s="304"/>
      <c r="AE223" s="304"/>
      <c r="AF223" s="306"/>
      <c r="AG223" s="304"/>
      <c r="AH223" s="304"/>
      <c r="AI223" s="304"/>
      <c r="AJ223" s="306"/>
      <c r="AK223" s="304"/>
      <c r="AL223" s="304"/>
      <c r="AM223" s="304"/>
      <c r="AN223" s="304"/>
      <c r="AO223" s="304"/>
      <c r="AP223" s="304"/>
      <c r="AQ223" s="304"/>
      <c r="AR223" s="299"/>
      <c r="AS223" s="304"/>
      <c r="AT223" s="304"/>
      <c r="AU223" s="304"/>
      <c r="AV223" s="307"/>
      <c r="AW223" s="429"/>
      <c r="AX223" s="429"/>
      <c r="AY223" s="429"/>
      <c r="AZ223" s="335"/>
    </row>
    <row r="224" spans="1:52">
      <c r="A224" s="293"/>
      <c r="B224" s="294" t="s">
        <v>396</v>
      </c>
      <c r="C224" s="295" t="s">
        <v>397</v>
      </c>
      <c r="D224" s="296" t="s">
        <v>42</v>
      </c>
      <c r="E224" s="297" t="s">
        <v>228</v>
      </c>
      <c r="F224" s="298" t="s">
        <v>119</v>
      </c>
      <c r="G224" s="299">
        <v>51.648398159435899</v>
      </c>
      <c r="H224" s="299">
        <v>22.5489007131</v>
      </c>
      <c r="I224" s="300">
        <v>29.099497446335903</v>
      </c>
      <c r="J224" s="301">
        <v>1</v>
      </c>
      <c r="K224" s="299"/>
      <c r="L224" s="302">
        <v>50.95</v>
      </c>
      <c r="M224" s="302">
        <v>0</v>
      </c>
      <c r="N224" s="302">
        <v>0</v>
      </c>
      <c r="O224" s="301">
        <v>0</v>
      </c>
      <c r="P224" s="303">
        <v>0</v>
      </c>
      <c r="Q224" s="303">
        <v>0</v>
      </c>
      <c r="R224" s="301">
        <v>2</v>
      </c>
      <c r="S224" s="301">
        <v>1</v>
      </c>
      <c r="T224" s="304"/>
      <c r="U224" s="304"/>
      <c r="V224" s="304"/>
      <c r="W224" s="304"/>
      <c r="X224" s="304"/>
      <c r="Y224" s="304"/>
      <c r="Z224" s="304"/>
      <c r="AA224" s="304"/>
      <c r="AB224" s="306"/>
      <c r="AC224" s="304"/>
      <c r="AD224" s="304"/>
      <c r="AE224" s="304"/>
      <c r="AF224" s="306"/>
      <c r="AG224" s="304"/>
      <c r="AH224" s="304"/>
      <c r="AI224" s="304"/>
      <c r="AJ224" s="306"/>
      <c r="AK224" s="304"/>
      <c r="AL224" s="304"/>
      <c r="AM224" s="304"/>
      <c r="AN224" s="304"/>
      <c r="AO224" s="304"/>
      <c r="AP224" s="304"/>
      <c r="AQ224" s="304"/>
      <c r="AR224" s="304"/>
      <c r="AS224" s="304"/>
      <c r="AT224" s="304"/>
      <c r="AU224" s="304"/>
      <c r="AV224" s="307"/>
      <c r="AW224" s="429"/>
      <c r="AX224" s="429"/>
      <c r="AY224" s="429"/>
      <c r="AZ224" s="335"/>
    </row>
    <row r="225" spans="1:52">
      <c r="A225" s="293"/>
      <c r="B225" s="294"/>
      <c r="C225" s="295"/>
      <c r="D225" s="296" t="s">
        <v>120</v>
      </c>
      <c r="E225" s="297"/>
      <c r="F225" s="298"/>
      <c r="G225" s="299"/>
      <c r="H225" s="299"/>
      <c r="I225" s="300"/>
      <c r="J225" s="301">
        <v>3</v>
      </c>
      <c r="K225" s="299">
        <v>0.46625</v>
      </c>
      <c r="L225" s="302"/>
      <c r="M225" s="302">
        <v>0</v>
      </c>
      <c r="N225" s="302">
        <v>0</v>
      </c>
      <c r="O225" s="301">
        <v>0</v>
      </c>
      <c r="P225" s="303">
        <v>0</v>
      </c>
      <c r="Q225" s="303">
        <v>0</v>
      </c>
      <c r="R225" s="301">
        <v>2</v>
      </c>
      <c r="S225" s="301">
        <v>1</v>
      </c>
      <c r="T225" s="304"/>
      <c r="U225" s="304"/>
      <c r="V225" s="304"/>
      <c r="W225" s="304"/>
      <c r="X225" s="304"/>
      <c r="Y225" s="304"/>
      <c r="Z225" s="304"/>
      <c r="AA225" s="304"/>
      <c r="AB225" s="306"/>
      <c r="AC225" s="304"/>
      <c r="AD225" s="304"/>
      <c r="AE225" s="304"/>
      <c r="AF225" s="306"/>
      <c r="AG225" s="304"/>
      <c r="AH225" s="304"/>
      <c r="AI225" s="304"/>
      <c r="AJ225" s="306"/>
      <c r="AK225" s="304"/>
      <c r="AL225" s="304"/>
      <c r="AM225" s="304"/>
      <c r="AN225" s="304"/>
      <c r="AO225" s="304"/>
      <c r="AP225" s="304"/>
      <c r="AQ225" s="304"/>
      <c r="AR225" s="304"/>
      <c r="AS225" s="304"/>
      <c r="AT225" s="304"/>
      <c r="AU225" s="304"/>
      <c r="AV225" s="307"/>
      <c r="AW225" s="429"/>
      <c r="AX225" s="429"/>
      <c r="AY225" s="429"/>
      <c r="AZ225" s="335"/>
    </row>
    <row r="226" spans="1:52">
      <c r="A226" s="432"/>
      <c r="B226" s="294"/>
      <c r="C226" s="295"/>
      <c r="D226" s="296" t="s">
        <v>121</v>
      </c>
      <c r="E226" s="297"/>
      <c r="F226" s="298"/>
      <c r="G226" s="299"/>
      <c r="H226" s="299"/>
      <c r="I226" s="300"/>
      <c r="J226" s="301">
        <v>3</v>
      </c>
      <c r="K226" s="299">
        <v>0.234375</v>
      </c>
      <c r="L226" s="302"/>
      <c r="M226" s="302">
        <v>0</v>
      </c>
      <c r="N226" s="302">
        <v>0</v>
      </c>
      <c r="O226" s="301">
        <v>0</v>
      </c>
      <c r="P226" s="303">
        <v>0</v>
      </c>
      <c r="Q226" s="303">
        <v>0</v>
      </c>
      <c r="R226" s="301">
        <v>2</v>
      </c>
      <c r="S226" s="301">
        <v>1</v>
      </c>
      <c r="T226" s="304"/>
      <c r="U226" s="304"/>
      <c r="V226" s="304"/>
      <c r="W226" s="304"/>
      <c r="X226" s="304"/>
      <c r="Y226" s="304"/>
      <c r="Z226" s="304"/>
      <c r="AA226" s="304"/>
      <c r="AB226" s="306"/>
      <c r="AC226" s="304"/>
      <c r="AD226" s="304"/>
      <c r="AE226" s="304"/>
      <c r="AF226" s="306"/>
      <c r="AG226" s="304"/>
      <c r="AH226" s="304"/>
      <c r="AI226" s="304"/>
      <c r="AJ226" s="306"/>
      <c r="AK226" s="304"/>
      <c r="AL226" s="304"/>
      <c r="AM226" s="304"/>
      <c r="AN226" s="304"/>
      <c r="AO226" s="304"/>
      <c r="AP226" s="304"/>
      <c r="AQ226" s="304"/>
      <c r="AR226" s="304"/>
      <c r="AS226" s="304"/>
      <c r="AT226" s="304"/>
      <c r="AU226" s="304"/>
      <c r="AV226" s="307"/>
      <c r="AW226" s="429"/>
      <c r="AX226" s="429"/>
      <c r="AY226" s="429"/>
      <c r="AZ226" s="335"/>
    </row>
    <row r="227" spans="1:52">
      <c r="A227" s="293"/>
      <c r="B227" s="294" t="s">
        <v>398</v>
      </c>
      <c r="C227" s="295" t="s">
        <v>399</v>
      </c>
      <c r="D227" s="296" t="s">
        <v>42</v>
      </c>
      <c r="E227" s="297" t="s">
        <v>228</v>
      </c>
      <c r="F227" s="298" t="s">
        <v>119</v>
      </c>
      <c r="G227" s="299">
        <v>11.671367170527001</v>
      </c>
      <c r="H227" s="299">
        <v>0.71489318888099995</v>
      </c>
      <c r="I227" s="300">
        <v>10.956473981646001</v>
      </c>
      <c r="J227" s="301">
        <v>1</v>
      </c>
      <c r="K227" s="299">
        <v>0.44437500000000002</v>
      </c>
      <c r="L227" s="302"/>
      <c r="M227" s="302">
        <v>0</v>
      </c>
      <c r="N227" s="302">
        <v>0</v>
      </c>
      <c r="O227" s="301">
        <v>20</v>
      </c>
      <c r="P227" s="303">
        <v>0</v>
      </c>
      <c r="Q227" s="303">
        <v>0</v>
      </c>
      <c r="R227" s="301">
        <v>2</v>
      </c>
      <c r="S227" s="301">
        <v>1</v>
      </c>
      <c r="T227" s="304"/>
      <c r="U227" s="304"/>
      <c r="V227" s="304"/>
      <c r="W227" s="304"/>
      <c r="X227" s="304"/>
      <c r="Y227" s="304"/>
      <c r="Z227" s="304"/>
      <c r="AA227" s="304"/>
      <c r="AB227" s="306"/>
      <c r="AC227" s="304"/>
      <c r="AD227" s="304"/>
      <c r="AE227" s="304"/>
      <c r="AF227" s="306"/>
      <c r="AG227" s="304"/>
      <c r="AH227" s="304"/>
      <c r="AI227" s="304"/>
      <c r="AJ227" s="306"/>
      <c r="AK227" s="304"/>
      <c r="AL227" s="304"/>
      <c r="AM227" s="304"/>
      <c r="AN227" s="304"/>
      <c r="AO227" s="304"/>
      <c r="AP227" s="304"/>
      <c r="AQ227" s="304"/>
      <c r="AR227" s="352"/>
      <c r="AS227" s="304"/>
      <c r="AT227" s="304"/>
      <c r="AU227" s="304"/>
      <c r="AV227" s="307"/>
      <c r="AW227" s="429"/>
      <c r="AX227" s="429"/>
      <c r="AY227" s="429"/>
      <c r="AZ227" s="335"/>
    </row>
    <row r="228" spans="1:52">
      <c r="A228" s="293"/>
      <c r="B228" s="294"/>
      <c r="C228" s="295"/>
      <c r="D228" s="296" t="s">
        <v>120</v>
      </c>
      <c r="E228" s="297"/>
      <c r="F228" s="298"/>
      <c r="G228" s="299"/>
      <c r="H228" s="299"/>
      <c r="I228" s="300"/>
      <c r="J228" s="301">
        <v>1</v>
      </c>
      <c r="K228" s="299">
        <v>0.34156249999999999</v>
      </c>
      <c r="L228" s="302"/>
      <c r="M228" s="302">
        <v>0</v>
      </c>
      <c r="N228" s="302">
        <v>0</v>
      </c>
      <c r="O228" s="301">
        <v>20</v>
      </c>
      <c r="P228" s="303">
        <v>0</v>
      </c>
      <c r="Q228" s="303">
        <v>0</v>
      </c>
      <c r="R228" s="301">
        <v>2</v>
      </c>
      <c r="S228" s="301">
        <v>1</v>
      </c>
      <c r="T228" s="304"/>
      <c r="U228" s="304"/>
      <c r="V228" s="304"/>
      <c r="W228" s="304"/>
      <c r="X228" s="304"/>
      <c r="Y228" s="304"/>
      <c r="Z228" s="304"/>
      <c r="AA228" s="304"/>
      <c r="AB228" s="306"/>
      <c r="AC228" s="304"/>
      <c r="AD228" s="304"/>
      <c r="AE228" s="304"/>
      <c r="AF228" s="306"/>
      <c r="AG228" s="304"/>
      <c r="AH228" s="304"/>
      <c r="AI228" s="304"/>
      <c r="AJ228" s="306"/>
      <c r="AK228" s="304"/>
      <c r="AL228" s="304"/>
      <c r="AM228" s="304"/>
      <c r="AN228" s="304"/>
      <c r="AO228" s="304"/>
      <c r="AP228" s="304"/>
      <c r="AQ228" s="304"/>
      <c r="AR228" s="352"/>
      <c r="AS228" s="304"/>
      <c r="AT228" s="304"/>
      <c r="AU228" s="304"/>
      <c r="AV228" s="307"/>
      <c r="AW228" s="429"/>
      <c r="AX228" s="429"/>
      <c r="AY228" s="429"/>
      <c r="AZ228" s="335"/>
    </row>
    <row r="229" spans="1:52">
      <c r="A229" s="293"/>
      <c r="B229" s="294"/>
      <c r="C229" s="295"/>
      <c r="D229" s="296" t="s">
        <v>121</v>
      </c>
      <c r="E229" s="297"/>
      <c r="F229" s="298"/>
      <c r="G229" s="299"/>
      <c r="H229" s="299"/>
      <c r="I229" s="300"/>
      <c r="J229" s="301">
        <v>1</v>
      </c>
      <c r="K229" s="299"/>
      <c r="L229" s="302">
        <v>10.956473981646001</v>
      </c>
      <c r="M229" s="302">
        <v>0</v>
      </c>
      <c r="N229" s="302">
        <v>0</v>
      </c>
      <c r="O229" s="301">
        <v>0</v>
      </c>
      <c r="P229" s="303">
        <v>0</v>
      </c>
      <c r="Q229" s="303">
        <v>0</v>
      </c>
      <c r="R229" s="301">
        <v>2</v>
      </c>
      <c r="S229" s="301">
        <v>1</v>
      </c>
      <c r="T229" s="304"/>
      <c r="U229" s="304"/>
      <c r="V229" s="304"/>
      <c r="W229" s="304"/>
      <c r="X229" s="304"/>
      <c r="Y229" s="304"/>
      <c r="Z229" s="304"/>
      <c r="AA229" s="304"/>
      <c r="AB229" s="306"/>
      <c r="AC229" s="304"/>
      <c r="AD229" s="304"/>
      <c r="AE229" s="304"/>
      <c r="AF229" s="306"/>
      <c r="AG229" s="304"/>
      <c r="AH229" s="304"/>
      <c r="AI229" s="304"/>
      <c r="AJ229" s="306"/>
      <c r="AK229" s="304"/>
      <c r="AL229" s="304"/>
      <c r="AM229" s="304"/>
      <c r="AN229" s="304"/>
      <c r="AO229" s="304"/>
      <c r="AP229" s="304"/>
      <c r="AQ229" s="304"/>
      <c r="AR229" s="352"/>
      <c r="AS229" s="304"/>
      <c r="AT229" s="304"/>
      <c r="AU229" s="304"/>
      <c r="AV229" s="307"/>
      <c r="AW229" s="429"/>
      <c r="AX229" s="429"/>
      <c r="AY229" s="429"/>
      <c r="AZ229" s="335"/>
    </row>
    <row r="230" spans="1:52">
      <c r="A230" s="432"/>
      <c r="B230" s="294" t="s">
        <v>400</v>
      </c>
      <c r="C230" s="295" t="s">
        <v>401</v>
      </c>
      <c r="D230" s="296" t="s">
        <v>42</v>
      </c>
      <c r="E230" s="297" t="s">
        <v>228</v>
      </c>
      <c r="F230" s="298" t="s">
        <v>119</v>
      </c>
      <c r="G230" s="299">
        <v>7.9383374103479998</v>
      </c>
      <c r="H230" s="299">
        <v>0.22708842943400001</v>
      </c>
      <c r="I230" s="300">
        <v>7.7112489809140001</v>
      </c>
      <c r="J230" s="301">
        <v>1</v>
      </c>
      <c r="K230" s="302">
        <v>0.23</v>
      </c>
      <c r="L230" s="302">
        <v>7.71</v>
      </c>
      <c r="M230" s="302">
        <v>0</v>
      </c>
      <c r="N230" s="302">
        <v>0</v>
      </c>
      <c r="O230" s="301">
        <v>15</v>
      </c>
      <c r="P230" s="303">
        <v>0</v>
      </c>
      <c r="Q230" s="303">
        <v>0</v>
      </c>
      <c r="R230" s="301">
        <v>2</v>
      </c>
      <c r="S230" s="301">
        <v>1</v>
      </c>
      <c r="T230" s="304"/>
      <c r="U230" s="304"/>
      <c r="V230" s="304"/>
      <c r="W230" s="304"/>
      <c r="X230" s="304"/>
      <c r="Y230" s="304"/>
      <c r="Z230" s="304"/>
      <c r="AA230" s="304"/>
      <c r="AB230" s="306"/>
      <c r="AC230" s="304"/>
      <c r="AD230" s="304"/>
      <c r="AE230" s="304"/>
      <c r="AF230" s="306"/>
      <c r="AG230" s="304"/>
      <c r="AH230" s="304"/>
      <c r="AI230" s="304"/>
      <c r="AJ230" s="306"/>
      <c r="AK230" s="304"/>
      <c r="AL230" s="304"/>
      <c r="AM230" s="304"/>
      <c r="AN230" s="304"/>
      <c r="AO230" s="304"/>
      <c r="AP230" s="304"/>
      <c r="AQ230" s="304"/>
      <c r="AR230" s="304"/>
      <c r="AS230" s="304"/>
      <c r="AT230" s="304"/>
      <c r="AU230" s="304"/>
      <c r="AV230" s="307"/>
      <c r="AW230" s="429"/>
      <c r="AX230" s="429"/>
      <c r="AY230" s="429"/>
      <c r="AZ230" s="335"/>
    </row>
    <row r="231" spans="1:52">
      <c r="A231" s="432"/>
      <c r="B231" s="294" t="s">
        <v>402</v>
      </c>
      <c r="C231" s="295" t="s">
        <v>403</v>
      </c>
      <c r="D231" s="296" t="s">
        <v>42</v>
      </c>
      <c r="E231" s="297" t="s">
        <v>228</v>
      </c>
      <c r="F231" s="298" t="s">
        <v>119</v>
      </c>
      <c r="G231" s="299">
        <v>40.176930485309995</v>
      </c>
      <c r="H231" s="299">
        <v>22.5533955595</v>
      </c>
      <c r="I231" s="300">
        <v>17.623534925809999</v>
      </c>
      <c r="J231" s="301">
        <v>1</v>
      </c>
      <c r="K231" s="299">
        <v>12.366250000000001</v>
      </c>
      <c r="L231" s="302"/>
      <c r="M231" s="302">
        <v>0</v>
      </c>
      <c r="N231" s="302">
        <v>0</v>
      </c>
      <c r="O231" s="301">
        <v>20</v>
      </c>
      <c r="P231" s="303">
        <v>0</v>
      </c>
      <c r="Q231" s="303">
        <v>0</v>
      </c>
      <c r="R231" s="301">
        <v>2</v>
      </c>
      <c r="S231" s="301">
        <v>1</v>
      </c>
      <c r="T231" s="304"/>
      <c r="U231" s="304"/>
      <c r="V231" s="304"/>
      <c r="W231" s="304"/>
      <c r="X231" s="304"/>
      <c r="Y231" s="304"/>
      <c r="Z231" s="304"/>
      <c r="AA231" s="304"/>
      <c r="AB231" s="306"/>
      <c r="AC231" s="304"/>
      <c r="AD231" s="304"/>
      <c r="AE231" s="304"/>
      <c r="AF231" s="306"/>
      <c r="AG231" s="304"/>
      <c r="AH231" s="304"/>
      <c r="AI231" s="304"/>
      <c r="AJ231" s="306"/>
      <c r="AK231" s="304"/>
      <c r="AL231" s="304"/>
      <c r="AM231" s="304"/>
      <c r="AN231" s="304"/>
      <c r="AO231" s="304"/>
      <c r="AP231" s="304"/>
      <c r="AQ231" s="304"/>
      <c r="AR231" s="304"/>
      <c r="AS231" s="304"/>
      <c r="AT231" s="304"/>
      <c r="AU231" s="304"/>
      <c r="AV231" s="307"/>
      <c r="AW231" s="429"/>
      <c r="AX231" s="429"/>
      <c r="AY231" s="429"/>
      <c r="AZ231" s="335"/>
    </row>
    <row r="232" spans="1:52">
      <c r="A232" s="293"/>
      <c r="B232" s="294"/>
      <c r="C232" s="295"/>
      <c r="D232" s="296" t="s">
        <v>120</v>
      </c>
      <c r="E232" s="297"/>
      <c r="F232" s="298"/>
      <c r="G232" s="299"/>
      <c r="H232" s="299"/>
      <c r="I232" s="300"/>
      <c r="J232" s="301">
        <v>1</v>
      </c>
      <c r="K232" s="299"/>
      <c r="L232" s="302">
        <v>27.81</v>
      </c>
      <c r="M232" s="302">
        <v>0</v>
      </c>
      <c r="N232" s="302">
        <v>0</v>
      </c>
      <c r="O232" s="301">
        <v>0</v>
      </c>
      <c r="P232" s="303">
        <v>0</v>
      </c>
      <c r="Q232" s="303">
        <v>0</v>
      </c>
      <c r="R232" s="301">
        <v>2</v>
      </c>
      <c r="S232" s="301">
        <v>1</v>
      </c>
      <c r="T232" s="304"/>
      <c r="U232" s="304"/>
      <c r="V232" s="304"/>
      <c r="W232" s="304"/>
      <c r="X232" s="304"/>
      <c r="Y232" s="304"/>
      <c r="Z232" s="304"/>
      <c r="AA232" s="304"/>
      <c r="AB232" s="306"/>
      <c r="AC232" s="304"/>
      <c r="AD232" s="304"/>
      <c r="AE232" s="304"/>
      <c r="AF232" s="306"/>
      <c r="AG232" s="304"/>
      <c r="AH232" s="304"/>
      <c r="AI232" s="304"/>
      <c r="AJ232" s="306"/>
      <c r="AK232" s="304"/>
      <c r="AL232" s="304"/>
      <c r="AM232" s="304"/>
      <c r="AN232" s="304"/>
      <c r="AO232" s="304"/>
      <c r="AP232" s="304"/>
      <c r="AQ232" s="304"/>
      <c r="AR232" s="304"/>
      <c r="AS232" s="304"/>
      <c r="AT232" s="304"/>
      <c r="AU232" s="304"/>
      <c r="AV232" s="307"/>
      <c r="AW232" s="429"/>
      <c r="AX232" s="429"/>
      <c r="AY232" s="429"/>
      <c r="AZ232" s="335"/>
    </row>
    <row r="233" spans="1:52">
      <c r="A233" s="293"/>
      <c r="B233" s="294" t="s">
        <v>404</v>
      </c>
      <c r="C233" s="295" t="s">
        <v>405</v>
      </c>
      <c r="D233" s="296" t="s">
        <v>42</v>
      </c>
      <c r="E233" s="297" t="s">
        <v>228</v>
      </c>
      <c r="F233" s="298" t="s">
        <v>119</v>
      </c>
      <c r="G233" s="299">
        <v>44.447168486324699</v>
      </c>
      <c r="H233" s="299">
        <v>3.1522846976699999</v>
      </c>
      <c r="I233" s="300">
        <v>41.294883788654701</v>
      </c>
      <c r="J233" s="301">
        <v>1</v>
      </c>
      <c r="K233" s="299">
        <v>1.0787500000000001</v>
      </c>
      <c r="L233" s="300"/>
      <c r="M233" s="302">
        <v>0</v>
      </c>
      <c r="N233" s="302">
        <v>0</v>
      </c>
      <c r="O233" s="301">
        <v>20</v>
      </c>
      <c r="P233" s="303">
        <v>0</v>
      </c>
      <c r="Q233" s="303">
        <v>0</v>
      </c>
      <c r="R233" s="301">
        <v>0</v>
      </c>
      <c r="S233" s="301">
        <v>1</v>
      </c>
      <c r="T233" s="304"/>
      <c r="U233" s="304"/>
      <c r="V233" s="304"/>
      <c r="W233" s="304"/>
      <c r="X233" s="304"/>
      <c r="Y233" s="304"/>
      <c r="Z233" s="304"/>
      <c r="AA233" s="304"/>
      <c r="AB233" s="306"/>
      <c r="AC233" s="304"/>
      <c r="AD233" s="304"/>
      <c r="AE233" s="304"/>
      <c r="AF233" s="306"/>
      <c r="AG233" s="304"/>
      <c r="AH233" s="304"/>
      <c r="AI233" s="304"/>
      <c r="AJ233" s="306"/>
      <c r="AK233" s="304"/>
      <c r="AL233" s="304"/>
      <c r="AM233" s="304"/>
      <c r="AN233" s="304"/>
      <c r="AO233" s="304"/>
      <c r="AP233" s="304"/>
      <c r="AQ233" s="304"/>
      <c r="AR233" s="304"/>
      <c r="AS233" s="304"/>
      <c r="AT233" s="304"/>
      <c r="AU233" s="304"/>
      <c r="AV233" s="307"/>
      <c r="AW233" s="429"/>
      <c r="AX233" s="429"/>
      <c r="AY233" s="429"/>
      <c r="AZ233" s="335"/>
    </row>
    <row r="234" spans="1:52">
      <c r="A234" s="293"/>
      <c r="B234" s="294"/>
      <c r="C234" s="295"/>
      <c r="D234" s="296" t="s">
        <v>120</v>
      </c>
      <c r="E234" s="297"/>
      <c r="F234" s="298"/>
      <c r="G234" s="299"/>
      <c r="H234" s="299"/>
      <c r="I234" s="300"/>
      <c r="J234" s="301">
        <v>1</v>
      </c>
      <c r="K234" s="299"/>
      <c r="L234" s="300">
        <v>43.37</v>
      </c>
      <c r="M234" s="302">
        <v>0</v>
      </c>
      <c r="N234" s="302">
        <v>0</v>
      </c>
      <c r="O234" s="301">
        <v>0</v>
      </c>
      <c r="P234" s="303">
        <v>0</v>
      </c>
      <c r="Q234" s="303">
        <v>0</v>
      </c>
      <c r="R234" s="301">
        <v>0</v>
      </c>
      <c r="S234" s="301">
        <v>1</v>
      </c>
      <c r="T234" s="304"/>
      <c r="U234" s="304"/>
      <c r="V234" s="304"/>
      <c r="W234" s="304"/>
      <c r="X234" s="304"/>
      <c r="Y234" s="304"/>
      <c r="Z234" s="304"/>
      <c r="AA234" s="304"/>
      <c r="AB234" s="306"/>
      <c r="AC234" s="304"/>
      <c r="AD234" s="304"/>
      <c r="AE234" s="304"/>
      <c r="AF234" s="306"/>
      <c r="AG234" s="304"/>
      <c r="AH234" s="304"/>
      <c r="AI234" s="304"/>
      <c r="AJ234" s="306"/>
      <c r="AK234" s="304"/>
      <c r="AL234" s="304"/>
      <c r="AM234" s="304"/>
      <c r="AN234" s="304"/>
      <c r="AO234" s="304"/>
      <c r="AP234" s="304"/>
      <c r="AQ234" s="304"/>
      <c r="AR234" s="304"/>
      <c r="AS234" s="304"/>
      <c r="AT234" s="304"/>
      <c r="AU234" s="304"/>
      <c r="AV234" s="307"/>
      <c r="AW234" s="429"/>
      <c r="AX234" s="429"/>
      <c r="AY234" s="429"/>
      <c r="AZ234" s="335"/>
    </row>
    <row r="235" spans="1:52">
      <c r="A235" s="293"/>
      <c r="B235" s="294" t="s">
        <v>406</v>
      </c>
      <c r="C235" s="295" t="s">
        <v>407</v>
      </c>
      <c r="D235" s="296" t="s">
        <v>42</v>
      </c>
      <c r="E235" s="297" t="s">
        <v>228</v>
      </c>
      <c r="F235" s="298" t="s">
        <v>119</v>
      </c>
      <c r="G235" s="299">
        <v>9.2745935454499993</v>
      </c>
      <c r="H235" s="299">
        <v>1.60526060178</v>
      </c>
      <c r="I235" s="300">
        <v>7.6693329436699997</v>
      </c>
      <c r="J235" s="301">
        <v>1</v>
      </c>
      <c r="K235" s="302">
        <v>1.61</v>
      </c>
      <c r="L235" s="302">
        <v>7.67</v>
      </c>
      <c r="M235" s="302">
        <v>0</v>
      </c>
      <c r="N235" s="302">
        <v>0</v>
      </c>
      <c r="O235" s="301">
        <v>18</v>
      </c>
      <c r="P235" s="303">
        <v>0</v>
      </c>
      <c r="Q235" s="303">
        <v>0</v>
      </c>
      <c r="R235" s="301">
        <v>2</v>
      </c>
      <c r="S235" s="301">
        <v>1</v>
      </c>
      <c r="T235" s="304"/>
      <c r="U235" s="304"/>
      <c r="V235" s="304"/>
      <c r="W235" s="304"/>
      <c r="X235" s="304"/>
      <c r="Y235" s="304"/>
      <c r="Z235" s="304"/>
      <c r="AA235" s="304"/>
      <c r="AB235" s="306"/>
      <c r="AC235" s="304"/>
      <c r="AD235" s="304"/>
      <c r="AE235" s="304"/>
      <c r="AF235" s="306"/>
      <c r="AG235" s="304"/>
      <c r="AH235" s="304"/>
      <c r="AI235" s="304"/>
      <c r="AJ235" s="306"/>
      <c r="AK235" s="304"/>
      <c r="AL235" s="304"/>
      <c r="AM235" s="304"/>
      <c r="AN235" s="304"/>
      <c r="AO235" s="304"/>
      <c r="AP235" s="304"/>
      <c r="AQ235" s="304"/>
      <c r="AR235" s="352"/>
      <c r="AS235" s="304"/>
      <c r="AT235" s="304"/>
      <c r="AU235" s="304"/>
      <c r="AV235" s="307"/>
      <c r="AW235" s="429"/>
      <c r="AX235" s="429"/>
      <c r="AY235" s="429"/>
      <c r="AZ235" s="335"/>
    </row>
    <row r="236" spans="1:52">
      <c r="A236" s="293"/>
      <c r="B236" s="294" t="s">
        <v>408</v>
      </c>
      <c r="C236" s="295" t="s">
        <v>409</v>
      </c>
      <c r="D236" s="296" t="s">
        <v>42</v>
      </c>
      <c r="E236" s="297" t="s">
        <v>228</v>
      </c>
      <c r="F236" s="298" t="s">
        <v>119</v>
      </c>
      <c r="G236" s="299">
        <v>120.434693785261</v>
      </c>
      <c r="H236" s="299">
        <v>24.999154170699999</v>
      </c>
      <c r="I236" s="300">
        <v>95.435539614561009</v>
      </c>
      <c r="J236" s="301">
        <v>1</v>
      </c>
      <c r="K236" s="299">
        <v>24.999154170699999</v>
      </c>
      <c r="L236" s="302"/>
      <c r="M236" s="302">
        <v>0</v>
      </c>
      <c r="N236" s="302">
        <v>0</v>
      </c>
      <c r="O236" s="301">
        <v>18</v>
      </c>
      <c r="P236" s="303">
        <v>0</v>
      </c>
      <c r="Q236" s="303">
        <v>0</v>
      </c>
      <c r="R236" s="301">
        <v>2</v>
      </c>
      <c r="S236" s="301">
        <v>1</v>
      </c>
      <c r="T236" s="304"/>
      <c r="U236" s="304"/>
      <c r="V236" s="304"/>
      <c r="W236" s="304"/>
      <c r="X236" s="304"/>
      <c r="Y236" s="304"/>
      <c r="Z236" s="304"/>
      <c r="AA236" s="304"/>
      <c r="AB236" s="306"/>
      <c r="AC236" s="304"/>
      <c r="AD236" s="304"/>
      <c r="AE236" s="304"/>
      <c r="AF236" s="306"/>
      <c r="AG236" s="304"/>
      <c r="AH236" s="304"/>
      <c r="AI236" s="304"/>
      <c r="AJ236" s="306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4"/>
      <c r="AU236" s="304"/>
      <c r="AV236" s="307"/>
      <c r="AW236" s="429"/>
      <c r="AX236" s="429"/>
      <c r="AY236" s="429"/>
      <c r="AZ236" s="335"/>
    </row>
    <row r="237" spans="1:52">
      <c r="A237" s="293"/>
      <c r="B237" s="294"/>
      <c r="C237" s="295"/>
      <c r="D237" s="296" t="s">
        <v>120</v>
      </c>
      <c r="E237" s="297"/>
      <c r="F237" s="298"/>
      <c r="G237" s="299"/>
      <c r="H237" s="299"/>
      <c r="I237" s="300"/>
      <c r="J237" s="301">
        <v>1</v>
      </c>
      <c r="K237" s="299"/>
      <c r="L237" s="302">
        <v>95.435539614561009</v>
      </c>
      <c r="M237" s="302">
        <v>0</v>
      </c>
      <c r="N237" s="302">
        <v>0</v>
      </c>
      <c r="O237" s="301">
        <v>0</v>
      </c>
      <c r="P237" s="303">
        <v>0</v>
      </c>
      <c r="Q237" s="303">
        <v>0</v>
      </c>
      <c r="R237" s="301">
        <v>2</v>
      </c>
      <c r="S237" s="301">
        <v>1</v>
      </c>
      <c r="T237" s="304"/>
      <c r="U237" s="304"/>
      <c r="V237" s="304"/>
      <c r="W237" s="304"/>
      <c r="X237" s="304"/>
      <c r="Y237" s="304"/>
      <c r="Z237" s="304"/>
      <c r="AA237" s="304"/>
      <c r="AB237" s="306"/>
      <c r="AC237" s="304"/>
      <c r="AD237" s="304"/>
      <c r="AE237" s="304"/>
      <c r="AF237" s="306"/>
      <c r="AG237" s="304"/>
      <c r="AH237" s="304"/>
      <c r="AI237" s="304"/>
      <c r="AJ237" s="306"/>
      <c r="AK237" s="304"/>
      <c r="AL237" s="304"/>
      <c r="AM237" s="304"/>
      <c r="AN237" s="304"/>
      <c r="AO237" s="304"/>
      <c r="AP237" s="304"/>
      <c r="AQ237" s="304"/>
      <c r="AR237" s="304"/>
      <c r="AS237" s="304"/>
      <c r="AT237" s="304"/>
      <c r="AU237" s="304"/>
      <c r="AV237" s="307"/>
      <c r="AW237" s="429"/>
      <c r="AX237" s="429"/>
      <c r="AY237" s="429"/>
      <c r="AZ237" s="335"/>
    </row>
    <row r="238" spans="1:52">
      <c r="A238" s="293"/>
      <c r="B238" s="294" t="s">
        <v>410</v>
      </c>
      <c r="C238" s="295" t="s">
        <v>411</v>
      </c>
      <c r="D238" s="296" t="s">
        <v>42</v>
      </c>
      <c r="E238" s="297" t="s">
        <v>228</v>
      </c>
      <c r="F238" s="298" t="s">
        <v>119</v>
      </c>
      <c r="G238" s="299">
        <v>11.693388883699999</v>
      </c>
      <c r="H238" s="299">
        <v>5.6366761431699999</v>
      </c>
      <c r="I238" s="300">
        <v>6.0567127405300001</v>
      </c>
      <c r="J238" s="301">
        <v>9</v>
      </c>
      <c r="K238" s="302">
        <v>5.64</v>
      </c>
      <c r="L238" s="302">
        <v>6.06</v>
      </c>
      <c r="M238" s="302">
        <v>0</v>
      </c>
      <c r="N238" s="302">
        <v>0</v>
      </c>
      <c r="O238" s="301">
        <v>17</v>
      </c>
      <c r="P238" s="303">
        <v>0</v>
      </c>
      <c r="Q238" s="303">
        <v>0</v>
      </c>
      <c r="R238" s="301">
        <v>2</v>
      </c>
      <c r="S238" s="301">
        <v>1</v>
      </c>
      <c r="T238" s="304"/>
      <c r="U238" s="304"/>
      <c r="V238" s="304"/>
      <c r="W238" s="304"/>
      <c r="X238" s="304"/>
      <c r="Y238" s="304"/>
      <c r="Z238" s="304"/>
      <c r="AA238" s="304"/>
      <c r="AB238" s="306"/>
      <c r="AC238" s="304"/>
      <c r="AD238" s="304"/>
      <c r="AE238" s="304"/>
      <c r="AF238" s="306"/>
      <c r="AG238" s="304"/>
      <c r="AH238" s="304"/>
      <c r="AI238" s="304"/>
      <c r="AJ238" s="306"/>
      <c r="AK238" s="304"/>
      <c r="AL238" s="304"/>
      <c r="AM238" s="304"/>
      <c r="AN238" s="304"/>
      <c r="AO238" s="304"/>
      <c r="AP238" s="304"/>
      <c r="AQ238" s="304"/>
      <c r="AR238" s="304"/>
      <c r="AS238" s="304"/>
      <c r="AT238" s="304"/>
      <c r="AU238" s="304"/>
      <c r="AV238" s="307"/>
      <c r="AW238" s="429"/>
      <c r="AX238" s="429"/>
      <c r="AY238" s="429"/>
      <c r="AZ238" s="335"/>
    </row>
    <row r="239" spans="1:52">
      <c r="A239" s="432"/>
      <c r="B239" s="294" t="s">
        <v>412</v>
      </c>
      <c r="C239" s="295" t="s">
        <v>413</v>
      </c>
      <c r="D239" s="296" t="s">
        <v>42</v>
      </c>
      <c r="E239" s="297" t="s">
        <v>228</v>
      </c>
      <c r="F239" s="298" t="s">
        <v>119</v>
      </c>
      <c r="G239" s="299">
        <v>15.61489061736572</v>
      </c>
      <c r="H239" s="299">
        <v>15.6115262815</v>
      </c>
      <c r="I239" s="300">
        <v>3.36433586572E-3</v>
      </c>
      <c r="J239" s="301">
        <v>1</v>
      </c>
      <c r="K239" s="299">
        <v>15.6115262815</v>
      </c>
      <c r="L239" s="299">
        <v>3.36433586572E-3</v>
      </c>
      <c r="M239" s="302">
        <v>0</v>
      </c>
      <c r="N239" s="302">
        <v>0</v>
      </c>
      <c r="O239" s="301">
        <v>25</v>
      </c>
      <c r="P239" s="303">
        <v>0</v>
      </c>
      <c r="Q239" s="303">
        <v>0</v>
      </c>
      <c r="R239" s="301">
        <v>2</v>
      </c>
      <c r="S239" s="301">
        <v>1</v>
      </c>
      <c r="T239" s="304"/>
      <c r="U239" s="304"/>
      <c r="V239" s="304"/>
      <c r="W239" s="304"/>
      <c r="X239" s="304"/>
      <c r="Y239" s="304"/>
      <c r="Z239" s="304"/>
      <c r="AA239" s="304"/>
      <c r="AB239" s="306"/>
      <c r="AC239" s="304"/>
      <c r="AD239" s="304"/>
      <c r="AE239" s="304"/>
      <c r="AF239" s="306"/>
      <c r="AG239" s="304"/>
      <c r="AH239" s="304"/>
      <c r="AI239" s="304"/>
      <c r="AJ239" s="306"/>
      <c r="AK239" s="304"/>
      <c r="AL239" s="304"/>
      <c r="AM239" s="304"/>
      <c r="AN239" s="304"/>
      <c r="AO239" s="304"/>
      <c r="AP239" s="304"/>
      <c r="AQ239" s="304"/>
      <c r="AR239" s="304"/>
      <c r="AS239" s="304"/>
      <c r="AT239" s="304"/>
      <c r="AU239" s="304"/>
      <c r="AV239" s="307"/>
      <c r="AW239" s="429"/>
      <c r="AX239" s="429"/>
      <c r="AY239" s="429"/>
      <c r="AZ239" s="335"/>
    </row>
    <row r="240" spans="1:52">
      <c r="A240" s="432"/>
      <c r="B240" s="294" t="s">
        <v>414</v>
      </c>
      <c r="C240" s="295" t="s">
        <v>415</v>
      </c>
      <c r="D240" s="296" t="s">
        <v>42</v>
      </c>
      <c r="E240" s="297" t="s">
        <v>228</v>
      </c>
      <c r="F240" s="298" t="s">
        <v>119</v>
      </c>
      <c r="G240" s="299">
        <v>12.160067922751001</v>
      </c>
      <c r="H240" s="299">
        <v>5.0084975742899998</v>
      </c>
      <c r="I240" s="300">
        <v>7.151570348461</v>
      </c>
      <c r="J240" s="301">
        <v>1</v>
      </c>
      <c r="K240" s="302">
        <v>5.01</v>
      </c>
      <c r="L240" s="302">
        <v>7.15</v>
      </c>
      <c r="M240" s="302">
        <v>0</v>
      </c>
      <c r="N240" s="302">
        <v>0</v>
      </c>
      <c r="O240" s="301">
        <v>18</v>
      </c>
      <c r="P240" s="303">
        <v>0</v>
      </c>
      <c r="Q240" s="303">
        <v>0</v>
      </c>
      <c r="R240" s="301">
        <v>2</v>
      </c>
      <c r="S240" s="301">
        <v>1</v>
      </c>
      <c r="T240" s="304"/>
      <c r="U240" s="304"/>
      <c r="V240" s="304"/>
      <c r="W240" s="304"/>
      <c r="X240" s="304"/>
      <c r="Y240" s="304"/>
      <c r="Z240" s="304"/>
      <c r="AA240" s="304"/>
      <c r="AB240" s="306"/>
      <c r="AC240" s="304"/>
      <c r="AD240" s="304"/>
      <c r="AE240" s="304"/>
      <c r="AF240" s="306"/>
      <c r="AG240" s="304"/>
      <c r="AH240" s="304"/>
      <c r="AI240" s="304"/>
      <c r="AJ240" s="306"/>
      <c r="AK240" s="304"/>
      <c r="AL240" s="304"/>
      <c r="AM240" s="304"/>
      <c r="AN240" s="304"/>
      <c r="AO240" s="304"/>
      <c r="AP240" s="304"/>
      <c r="AQ240" s="304"/>
      <c r="AR240" s="352"/>
      <c r="AS240" s="304"/>
      <c r="AT240" s="304"/>
      <c r="AU240" s="304"/>
      <c r="AV240" s="307"/>
      <c r="AW240" s="429"/>
      <c r="AX240" s="429"/>
      <c r="AY240" s="429"/>
      <c r="AZ240" s="335"/>
    </row>
    <row r="241" spans="1:52">
      <c r="A241" s="293"/>
      <c r="B241" s="294" t="s">
        <v>416</v>
      </c>
      <c r="C241" s="295" t="s">
        <v>417</v>
      </c>
      <c r="D241" s="296" t="s">
        <v>42</v>
      </c>
      <c r="E241" s="297" t="s">
        <v>228</v>
      </c>
      <c r="F241" s="298" t="s">
        <v>119</v>
      </c>
      <c r="G241" s="299">
        <v>7.0826569424277404</v>
      </c>
      <c r="H241" s="299">
        <v>0.105430986511</v>
      </c>
      <c r="I241" s="300">
        <v>6.9772259559167402</v>
      </c>
      <c r="J241" s="301">
        <v>1</v>
      </c>
      <c r="K241" s="302">
        <v>0.11</v>
      </c>
      <c r="L241" s="302">
        <v>6.98</v>
      </c>
      <c r="M241" s="302">
        <v>0</v>
      </c>
      <c r="N241" s="302">
        <v>0</v>
      </c>
      <c r="O241" s="301">
        <v>20</v>
      </c>
      <c r="P241" s="303">
        <v>0</v>
      </c>
      <c r="Q241" s="303">
        <v>0</v>
      </c>
      <c r="R241" s="301">
        <v>2</v>
      </c>
      <c r="S241" s="301">
        <v>1</v>
      </c>
      <c r="T241" s="304"/>
      <c r="U241" s="304"/>
      <c r="V241" s="304"/>
      <c r="W241" s="304"/>
      <c r="X241" s="304"/>
      <c r="Y241" s="304"/>
      <c r="Z241" s="304"/>
      <c r="AA241" s="304"/>
      <c r="AB241" s="306"/>
      <c r="AC241" s="304"/>
      <c r="AD241" s="304"/>
      <c r="AE241" s="304"/>
      <c r="AF241" s="306"/>
      <c r="AG241" s="304"/>
      <c r="AH241" s="304"/>
      <c r="AI241" s="304"/>
      <c r="AJ241" s="306"/>
      <c r="AK241" s="304"/>
      <c r="AL241" s="304"/>
      <c r="AM241" s="304"/>
      <c r="AN241" s="304"/>
      <c r="AO241" s="304"/>
      <c r="AP241" s="304"/>
      <c r="AQ241" s="304"/>
      <c r="AR241" s="304"/>
      <c r="AS241" s="304"/>
      <c r="AT241" s="304"/>
      <c r="AU241" s="304"/>
      <c r="AV241" s="307"/>
      <c r="AW241" s="429"/>
      <c r="AX241" s="429"/>
      <c r="AY241" s="429"/>
      <c r="AZ241" s="335"/>
    </row>
    <row r="242" spans="1:52">
      <c r="A242" s="432"/>
      <c r="B242" s="294" t="s">
        <v>418</v>
      </c>
      <c r="C242" s="295" t="s">
        <v>419</v>
      </c>
      <c r="D242" s="296" t="s">
        <v>42</v>
      </c>
      <c r="E242" s="297" t="s">
        <v>228</v>
      </c>
      <c r="F242" s="298" t="s">
        <v>119</v>
      </c>
      <c r="G242" s="299">
        <v>69.07409549666697</v>
      </c>
      <c r="H242" s="299">
        <v>2.0671030352100002</v>
      </c>
      <c r="I242" s="300">
        <v>67.006992461456974</v>
      </c>
      <c r="J242" s="301">
        <v>1</v>
      </c>
      <c r="K242" s="299">
        <v>2.0671030352100002</v>
      </c>
      <c r="L242" s="302"/>
      <c r="M242" s="302">
        <v>0</v>
      </c>
      <c r="N242" s="302">
        <v>0</v>
      </c>
      <c r="O242" s="301">
        <v>25</v>
      </c>
      <c r="P242" s="303">
        <v>0</v>
      </c>
      <c r="Q242" s="303">
        <v>0</v>
      </c>
      <c r="R242" s="301">
        <v>0</v>
      </c>
      <c r="S242" s="301">
        <v>1</v>
      </c>
      <c r="T242" s="304"/>
      <c r="U242" s="304"/>
      <c r="V242" s="304"/>
      <c r="W242" s="304"/>
      <c r="X242" s="304"/>
      <c r="Y242" s="304"/>
      <c r="Z242" s="304"/>
      <c r="AA242" s="304"/>
      <c r="AB242" s="306"/>
      <c r="AC242" s="304"/>
      <c r="AD242" s="304"/>
      <c r="AE242" s="304"/>
      <c r="AF242" s="306"/>
      <c r="AG242" s="304"/>
      <c r="AH242" s="304"/>
      <c r="AI242" s="304"/>
      <c r="AJ242" s="306"/>
      <c r="AK242" s="304"/>
      <c r="AL242" s="304"/>
      <c r="AM242" s="304"/>
      <c r="AN242" s="304"/>
      <c r="AO242" s="304"/>
      <c r="AP242" s="304"/>
      <c r="AQ242" s="304"/>
      <c r="AR242" s="304"/>
      <c r="AS242" s="304"/>
      <c r="AT242" s="304"/>
      <c r="AU242" s="304"/>
      <c r="AV242" s="307"/>
      <c r="AW242" s="429"/>
      <c r="AX242" s="429"/>
      <c r="AY242" s="429"/>
      <c r="AZ242" s="335"/>
    </row>
    <row r="243" spans="1:52">
      <c r="A243" s="293"/>
      <c r="B243" s="294"/>
      <c r="C243" s="295"/>
      <c r="D243" s="296" t="s">
        <v>120</v>
      </c>
      <c r="E243" s="297"/>
      <c r="F243" s="298"/>
      <c r="G243" s="299"/>
      <c r="H243" s="299"/>
      <c r="I243" s="300"/>
      <c r="J243" s="301">
        <v>1</v>
      </c>
      <c r="K243" s="299"/>
      <c r="L243" s="302">
        <v>67.006992461456974</v>
      </c>
      <c r="M243" s="302">
        <v>0</v>
      </c>
      <c r="N243" s="302">
        <v>0</v>
      </c>
      <c r="O243" s="301">
        <v>0</v>
      </c>
      <c r="P243" s="303">
        <v>0</v>
      </c>
      <c r="Q243" s="303">
        <v>0</v>
      </c>
      <c r="R243" s="301">
        <v>0</v>
      </c>
      <c r="S243" s="301">
        <v>1</v>
      </c>
      <c r="T243" s="304"/>
      <c r="U243" s="304"/>
      <c r="V243" s="304"/>
      <c r="W243" s="304"/>
      <c r="X243" s="304"/>
      <c r="Y243" s="304"/>
      <c r="Z243" s="304"/>
      <c r="AA243" s="304"/>
      <c r="AB243" s="306"/>
      <c r="AC243" s="304"/>
      <c r="AD243" s="304"/>
      <c r="AE243" s="304"/>
      <c r="AF243" s="306"/>
      <c r="AG243" s="304"/>
      <c r="AH243" s="304"/>
      <c r="AI243" s="304"/>
      <c r="AJ243" s="306"/>
      <c r="AK243" s="304"/>
      <c r="AL243" s="304"/>
      <c r="AM243" s="304"/>
      <c r="AN243" s="304"/>
      <c r="AO243" s="304"/>
      <c r="AP243" s="304"/>
      <c r="AQ243" s="304"/>
      <c r="AR243" s="304"/>
      <c r="AS243" s="304"/>
      <c r="AT243" s="304"/>
      <c r="AU243" s="304"/>
      <c r="AV243" s="307"/>
      <c r="AW243" s="429"/>
      <c r="AX243" s="429"/>
      <c r="AY243" s="429"/>
      <c r="AZ243" s="335"/>
    </row>
    <row r="244" spans="1:52">
      <c r="A244" s="432"/>
      <c r="B244" s="294" t="s">
        <v>420</v>
      </c>
      <c r="C244" s="295" t="s">
        <v>421</v>
      </c>
      <c r="D244" s="296" t="s">
        <v>42</v>
      </c>
      <c r="E244" s="297" t="s">
        <v>228</v>
      </c>
      <c r="F244" s="298" t="s">
        <v>119</v>
      </c>
      <c r="G244" s="299">
        <v>5.3217325067800001</v>
      </c>
      <c r="H244" s="299">
        <v>2.0074131307699998</v>
      </c>
      <c r="I244" s="300">
        <v>3.3143193760099998</v>
      </c>
      <c r="J244" s="301">
        <v>1</v>
      </c>
      <c r="K244" s="302">
        <v>2.1</v>
      </c>
      <c r="L244" s="302">
        <v>3.31</v>
      </c>
      <c r="M244" s="302">
        <v>0</v>
      </c>
      <c r="N244" s="302">
        <v>0</v>
      </c>
      <c r="O244" s="301">
        <v>20</v>
      </c>
      <c r="P244" s="303">
        <v>0</v>
      </c>
      <c r="Q244" s="303">
        <v>0</v>
      </c>
      <c r="R244" s="301">
        <v>2</v>
      </c>
      <c r="S244" s="301">
        <v>1</v>
      </c>
      <c r="T244" s="343"/>
      <c r="U244" s="343"/>
      <c r="V244" s="343"/>
      <c r="W244" s="343"/>
      <c r="X244" s="343"/>
      <c r="Y244" s="343"/>
      <c r="Z244" s="343"/>
      <c r="AA244" s="343"/>
      <c r="AB244" s="344"/>
      <c r="AC244" s="343"/>
      <c r="AD244" s="343"/>
      <c r="AE244" s="343"/>
      <c r="AF244" s="344"/>
      <c r="AG244" s="343"/>
      <c r="AH244" s="343"/>
      <c r="AI244" s="343"/>
      <c r="AJ244" s="344"/>
      <c r="AK244" s="343"/>
      <c r="AL244" s="343"/>
      <c r="AM244" s="343"/>
      <c r="AN244" s="343"/>
      <c r="AO244" s="343"/>
      <c r="AP244" s="343"/>
      <c r="AQ244" s="343"/>
      <c r="AR244" s="352"/>
      <c r="AS244" s="343"/>
      <c r="AT244" s="343"/>
      <c r="AU244" s="345"/>
      <c r="AV244" s="307"/>
      <c r="AW244" s="429"/>
      <c r="AX244" s="429"/>
      <c r="AY244" s="429"/>
      <c r="AZ244" s="335"/>
    </row>
    <row r="245" spans="1:52">
      <c r="A245" s="432"/>
      <c r="B245" s="294" t="s">
        <v>422</v>
      </c>
      <c r="C245" s="295" t="s">
        <v>423</v>
      </c>
      <c r="D245" s="296" t="s">
        <v>42</v>
      </c>
      <c r="E245" s="297" t="s">
        <v>228</v>
      </c>
      <c r="F245" s="298" t="s">
        <v>119</v>
      </c>
      <c r="G245" s="299">
        <v>6.9152809930474994</v>
      </c>
      <c r="H245" s="299">
        <v>8.7042964557500005E-2</v>
      </c>
      <c r="I245" s="300">
        <v>6.8282380284899995</v>
      </c>
      <c r="J245" s="301">
        <v>1</v>
      </c>
      <c r="K245" s="302">
        <v>0.09</v>
      </c>
      <c r="L245" s="302">
        <v>6.83</v>
      </c>
      <c r="M245" s="302">
        <v>0</v>
      </c>
      <c r="N245" s="302">
        <v>0</v>
      </c>
      <c r="O245" s="301">
        <v>15</v>
      </c>
      <c r="P245" s="303">
        <v>0</v>
      </c>
      <c r="Q245" s="303">
        <v>0</v>
      </c>
      <c r="R245" s="301">
        <v>2</v>
      </c>
      <c r="S245" s="301">
        <v>1</v>
      </c>
      <c r="T245" s="304"/>
      <c r="U245" s="304"/>
      <c r="V245" s="304"/>
      <c r="W245" s="304"/>
      <c r="X245" s="304"/>
      <c r="Y245" s="304"/>
      <c r="Z245" s="304"/>
      <c r="AA245" s="304"/>
      <c r="AB245" s="306"/>
      <c r="AC245" s="304"/>
      <c r="AD245" s="304"/>
      <c r="AE245" s="304"/>
      <c r="AF245" s="306"/>
      <c r="AG245" s="304"/>
      <c r="AH245" s="304"/>
      <c r="AI245" s="304"/>
      <c r="AJ245" s="306"/>
      <c r="AK245" s="304"/>
      <c r="AL245" s="304"/>
      <c r="AM245" s="304"/>
      <c r="AN245" s="304"/>
      <c r="AO245" s="304"/>
      <c r="AP245" s="304"/>
      <c r="AQ245" s="304"/>
      <c r="AR245" s="304"/>
      <c r="AS245" s="304"/>
      <c r="AT245" s="304"/>
      <c r="AU245" s="304"/>
      <c r="AV245" s="307"/>
      <c r="AW245" s="429"/>
      <c r="AX245" s="429"/>
      <c r="AY245" s="429"/>
      <c r="AZ245" s="335"/>
    </row>
    <row r="246" spans="1:52">
      <c r="A246" s="432"/>
      <c r="B246" s="294" t="s">
        <v>424</v>
      </c>
      <c r="C246" s="295" t="s">
        <v>425</v>
      </c>
      <c r="D246" s="296" t="s">
        <v>42</v>
      </c>
      <c r="E246" s="297" t="s">
        <v>228</v>
      </c>
      <c r="F246" s="298" t="s">
        <v>119</v>
      </c>
      <c r="G246" s="299">
        <v>7.0112411505900001</v>
      </c>
      <c r="H246" s="299">
        <v>0.64489872910599999</v>
      </c>
      <c r="I246" s="300">
        <v>6.3663424214840001</v>
      </c>
      <c r="J246" s="301">
        <v>1</v>
      </c>
      <c r="K246" s="302">
        <v>0.64</v>
      </c>
      <c r="L246" s="302">
        <v>6.37</v>
      </c>
      <c r="M246" s="302">
        <v>0</v>
      </c>
      <c r="N246" s="302">
        <v>0</v>
      </c>
      <c r="O246" s="301">
        <v>20</v>
      </c>
      <c r="P246" s="303">
        <v>0</v>
      </c>
      <c r="Q246" s="303">
        <v>0</v>
      </c>
      <c r="R246" s="301">
        <v>2</v>
      </c>
      <c r="S246" s="301">
        <v>1</v>
      </c>
      <c r="T246" s="304"/>
      <c r="U246" s="304"/>
      <c r="V246" s="304"/>
      <c r="W246" s="304"/>
      <c r="X246" s="304"/>
      <c r="Y246" s="304"/>
      <c r="Z246" s="304"/>
      <c r="AA246" s="304"/>
      <c r="AB246" s="306"/>
      <c r="AC246" s="304"/>
      <c r="AD246" s="304"/>
      <c r="AE246" s="304"/>
      <c r="AF246" s="306"/>
      <c r="AG246" s="304"/>
      <c r="AH246" s="304"/>
      <c r="AI246" s="304"/>
      <c r="AJ246" s="306"/>
      <c r="AK246" s="304"/>
      <c r="AL246" s="304"/>
      <c r="AM246" s="304"/>
      <c r="AN246" s="304"/>
      <c r="AO246" s="304"/>
      <c r="AP246" s="304"/>
      <c r="AQ246" s="304"/>
      <c r="AR246" s="304"/>
      <c r="AS246" s="304"/>
      <c r="AT246" s="304"/>
      <c r="AU246" s="304"/>
      <c r="AV246" s="307"/>
      <c r="AW246" s="429"/>
      <c r="AX246" s="429"/>
      <c r="AY246" s="429"/>
      <c r="AZ246" s="335"/>
    </row>
    <row r="247" spans="1:52">
      <c r="A247" s="293"/>
      <c r="B247" s="294" t="s">
        <v>426</v>
      </c>
      <c r="C247" s="295" t="s">
        <v>427</v>
      </c>
      <c r="D247" s="296" t="s">
        <v>42</v>
      </c>
      <c r="E247" s="297" t="s">
        <v>228</v>
      </c>
      <c r="F247" s="298" t="s">
        <v>119</v>
      </c>
      <c r="G247" s="299">
        <v>12.602005331758521</v>
      </c>
      <c r="H247" s="299">
        <v>2.15438188673</v>
      </c>
      <c r="I247" s="300">
        <v>10.447623445028521</v>
      </c>
      <c r="J247" s="301">
        <v>1</v>
      </c>
      <c r="K247" s="299">
        <v>2.15438188673</v>
      </c>
      <c r="L247" s="302">
        <v>0</v>
      </c>
      <c r="M247" s="302">
        <v>0</v>
      </c>
      <c r="N247" s="302">
        <v>0</v>
      </c>
      <c r="O247" s="301">
        <v>25</v>
      </c>
      <c r="P247" s="303">
        <v>0</v>
      </c>
      <c r="Q247" s="303">
        <v>0</v>
      </c>
      <c r="R247" s="301">
        <v>2</v>
      </c>
      <c r="S247" s="301">
        <v>1</v>
      </c>
      <c r="T247" s="304"/>
      <c r="U247" s="304"/>
      <c r="V247" s="304"/>
      <c r="W247" s="304"/>
      <c r="X247" s="304"/>
      <c r="Y247" s="304"/>
      <c r="Z247" s="304"/>
      <c r="AA247" s="304"/>
      <c r="AB247" s="306"/>
      <c r="AC247" s="304"/>
      <c r="AD247" s="304"/>
      <c r="AE247" s="304"/>
      <c r="AF247" s="306"/>
      <c r="AG247" s="304"/>
      <c r="AH247" s="304"/>
      <c r="AI247" s="304"/>
      <c r="AJ247" s="306"/>
      <c r="AK247" s="304"/>
      <c r="AL247" s="304"/>
      <c r="AM247" s="304"/>
      <c r="AN247" s="304"/>
      <c r="AO247" s="304"/>
      <c r="AP247" s="304"/>
      <c r="AQ247" s="304"/>
      <c r="AR247" s="304"/>
      <c r="AS247" s="304"/>
      <c r="AT247" s="304"/>
      <c r="AU247" s="304"/>
      <c r="AV247" s="307"/>
      <c r="AW247" s="429"/>
      <c r="AX247" s="429"/>
      <c r="AY247" s="429"/>
      <c r="AZ247" s="335"/>
    </row>
    <row r="248" spans="1:52">
      <c r="A248" s="293"/>
      <c r="B248" s="294"/>
      <c r="C248" s="295"/>
      <c r="D248" s="296" t="s">
        <v>120</v>
      </c>
      <c r="E248" s="297"/>
      <c r="F248" s="298"/>
      <c r="G248" s="299"/>
      <c r="H248" s="299"/>
      <c r="I248" s="300"/>
      <c r="J248" s="301">
        <v>1</v>
      </c>
      <c r="K248" s="299"/>
      <c r="L248" s="302">
        <v>10.447623445028521</v>
      </c>
      <c r="M248" s="302">
        <v>0</v>
      </c>
      <c r="N248" s="302">
        <v>0</v>
      </c>
      <c r="O248" s="301">
        <v>0</v>
      </c>
      <c r="P248" s="303">
        <v>0</v>
      </c>
      <c r="Q248" s="303">
        <v>0</v>
      </c>
      <c r="R248" s="301">
        <v>2</v>
      </c>
      <c r="S248" s="301">
        <v>1</v>
      </c>
      <c r="T248" s="304"/>
      <c r="U248" s="304"/>
      <c r="V248" s="304"/>
      <c r="W248" s="304"/>
      <c r="X248" s="304"/>
      <c r="Y248" s="304"/>
      <c r="Z248" s="304"/>
      <c r="AA248" s="304"/>
      <c r="AB248" s="306"/>
      <c r="AC248" s="304"/>
      <c r="AD248" s="304"/>
      <c r="AE248" s="304"/>
      <c r="AF248" s="306"/>
      <c r="AG248" s="304"/>
      <c r="AH248" s="304"/>
      <c r="AI248" s="304"/>
      <c r="AJ248" s="306"/>
      <c r="AK248" s="304"/>
      <c r="AL248" s="304"/>
      <c r="AM248" s="304"/>
      <c r="AN248" s="304"/>
      <c r="AO248" s="304"/>
      <c r="AP248" s="304"/>
      <c r="AQ248" s="304"/>
      <c r="AR248" s="304"/>
      <c r="AS248" s="304"/>
      <c r="AT248" s="304"/>
      <c r="AU248" s="304"/>
      <c r="AV248" s="307"/>
      <c r="AW248" s="429"/>
      <c r="AX248" s="429"/>
      <c r="AY248" s="429"/>
      <c r="AZ248" s="335"/>
    </row>
    <row r="249" spans="1:52">
      <c r="A249" s="293"/>
      <c r="B249" s="294" t="s">
        <v>428</v>
      </c>
      <c r="C249" s="295" t="s">
        <v>429</v>
      </c>
      <c r="D249" s="296" t="s">
        <v>42</v>
      </c>
      <c r="E249" s="297" t="s">
        <v>228</v>
      </c>
      <c r="F249" s="298" t="s">
        <v>119</v>
      </c>
      <c r="G249" s="299">
        <v>15.438618238055101</v>
      </c>
      <c r="H249" s="299">
        <v>1.68710510074</v>
      </c>
      <c r="I249" s="300">
        <v>13.751513137315101</v>
      </c>
      <c r="J249" s="301">
        <v>1</v>
      </c>
      <c r="K249" s="302">
        <v>1.69</v>
      </c>
      <c r="L249" s="302">
        <v>13.75</v>
      </c>
      <c r="M249" s="302">
        <v>0</v>
      </c>
      <c r="N249" s="302">
        <v>0</v>
      </c>
      <c r="O249" s="301">
        <v>15</v>
      </c>
      <c r="P249" s="303">
        <v>0</v>
      </c>
      <c r="Q249" s="303">
        <v>0</v>
      </c>
      <c r="R249" s="301">
        <v>2</v>
      </c>
      <c r="S249" s="301">
        <v>1</v>
      </c>
      <c r="T249" s="304"/>
      <c r="U249" s="304"/>
      <c r="V249" s="304"/>
      <c r="W249" s="304"/>
      <c r="X249" s="304"/>
      <c r="Y249" s="304"/>
      <c r="Z249" s="304"/>
      <c r="AA249" s="304"/>
      <c r="AB249" s="306"/>
      <c r="AC249" s="304"/>
      <c r="AD249" s="304"/>
      <c r="AE249" s="304"/>
      <c r="AF249" s="306"/>
      <c r="AG249" s="304"/>
      <c r="AH249" s="304"/>
      <c r="AI249" s="304"/>
      <c r="AJ249" s="306"/>
      <c r="AK249" s="304"/>
      <c r="AL249" s="304"/>
      <c r="AM249" s="304"/>
      <c r="AN249" s="304"/>
      <c r="AO249" s="304"/>
      <c r="AP249" s="304"/>
      <c r="AQ249" s="304"/>
      <c r="AR249" s="352"/>
      <c r="AS249" s="304"/>
      <c r="AT249" s="304"/>
      <c r="AU249" s="304"/>
      <c r="AV249" s="307"/>
      <c r="AW249" s="429"/>
      <c r="AX249" s="429"/>
      <c r="AY249" s="429"/>
      <c r="AZ249" s="335"/>
    </row>
    <row r="250" spans="1:52">
      <c r="A250" s="432"/>
      <c r="B250" s="294" t="s">
        <v>430</v>
      </c>
      <c r="C250" s="295" t="s">
        <v>431</v>
      </c>
      <c r="D250" s="296" t="s">
        <v>42</v>
      </c>
      <c r="E250" s="297" t="s">
        <v>228</v>
      </c>
      <c r="F250" s="298" t="s">
        <v>119</v>
      </c>
      <c r="G250" s="299">
        <v>8.5892696221690006</v>
      </c>
      <c r="H250" s="299">
        <v>0.15934229553900001</v>
      </c>
      <c r="I250" s="300">
        <v>8.4299273266300006</v>
      </c>
      <c r="J250" s="301">
        <v>1</v>
      </c>
      <c r="K250" s="302">
        <v>0.16</v>
      </c>
      <c r="L250" s="302">
        <v>8.43</v>
      </c>
      <c r="M250" s="302">
        <v>0</v>
      </c>
      <c r="N250" s="302">
        <v>0</v>
      </c>
      <c r="O250" s="301">
        <v>20</v>
      </c>
      <c r="P250" s="303">
        <v>0</v>
      </c>
      <c r="Q250" s="303">
        <v>0</v>
      </c>
      <c r="R250" s="301">
        <v>2</v>
      </c>
      <c r="S250" s="301">
        <v>1</v>
      </c>
      <c r="T250" s="304"/>
      <c r="U250" s="304"/>
      <c r="V250" s="304"/>
      <c r="W250" s="304"/>
      <c r="X250" s="304"/>
      <c r="Y250" s="304"/>
      <c r="Z250" s="304"/>
      <c r="AA250" s="304"/>
      <c r="AB250" s="306"/>
      <c r="AC250" s="304"/>
      <c r="AD250" s="304"/>
      <c r="AE250" s="304"/>
      <c r="AF250" s="306"/>
      <c r="AG250" s="304"/>
      <c r="AH250" s="304"/>
      <c r="AI250" s="304"/>
      <c r="AJ250" s="306"/>
      <c r="AK250" s="304"/>
      <c r="AL250" s="304"/>
      <c r="AM250" s="304"/>
      <c r="AN250" s="304"/>
      <c r="AO250" s="304"/>
      <c r="AP250" s="304"/>
      <c r="AQ250" s="304"/>
      <c r="AR250" s="304"/>
      <c r="AS250" s="304"/>
      <c r="AT250" s="304"/>
      <c r="AU250" s="304"/>
      <c r="AV250" s="307"/>
      <c r="AW250" s="429"/>
      <c r="AX250" s="429"/>
      <c r="AY250" s="429"/>
      <c r="AZ250" s="335"/>
    </row>
    <row r="251" spans="1:52">
      <c r="A251" s="293"/>
      <c r="B251" s="294" t="s">
        <v>432</v>
      </c>
      <c r="C251" s="295" t="s">
        <v>433</v>
      </c>
      <c r="D251" s="296" t="s">
        <v>42</v>
      </c>
      <c r="E251" s="297" t="s">
        <v>228</v>
      </c>
      <c r="F251" s="298" t="s">
        <v>119</v>
      </c>
      <c r="G251" s="299">
        <v>8.7459394331470008</v>
      </c>
      <c r="H251" s="299">
        <v>0.48864394020700003</v>
      </c>
      <c r="I251" s="300">
        <v>8.2572954929400009</v>
      </c>
      <c r="J251" s="301">
        <v>1</v>
      </c>
      <c r="K251" s="302">
        <v>0.49</v>
      </c>
      <c r="L251" s="302">
        <v>8.26</v>
      </c>
      <c r="M251" s="302">
        <v>0</v>
      </c>
      <c r="N251" s="302">
        <v>0</v>
      </c>
      <c r="O251" s="301">
        <v>20</v>
      </c>
      <c r="P251" s="303">
        <v>0</v>
      </c>
      <c r="Q251" s="303">
        <v>0</v>
      </c>
      <c r="R251" s="301">
        <v>2</v>
      </c>
      <c r="S251" s="301">
        <v>1</v>
      </c>
      <c r="T251" s="304"/>
      <c r="U251" s="304"/>
      <c r="V251" s="304"/>
      <c r="W251" s="304"/>
      <c r="X251" s="304"/>
      <c r="Y251" s="304"/>
      <c r="Z251" s="304"/>
      <c r="AA251" s="304"/>
      <c r="AB251" s="306"/>
      <c r="AC251" s="304"/>
      <c r="AD251" s="304"/>
      <c r="AE251" s="304"/>
      <c r="AF251" s="306"/>
      <c r="AG251" s="304"/>
      <c r="AH251" s="304"/>
      <c r="AI251" s="304"/>
      <c r="AJ251" s="306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7"/>
      <c r="AW251" s="429"/>
      <c r="AX251" s="429"/>
      <c r="AY251" s="429"/>
      <c r="AZ251" s="335"/>
    </row>
    <row r="252" spans="1:52">
      <c r="A252" s="432"/>
      <c r="B252" s="294" t="s">
        <v>434</v>
      </c>
      <c r="C252" s="295" t="s">
        <v>435</v>
      </c>
      <c r="D252" s="296" t="s">
        <v>42</v>
      </c>
      <c r="E252" s="297" t="s">
        <v>228</v>
      </c>
      <c r="F252" s="298" t="s">
        <v>119</v>
      </c>
      <c r="G252" s="299">
        <v>17.116005289081599</v>
      </c>
      <c r="H252" s="299">
        <v>0.25508064025400001</v>
      </c>
      <c r="I252" s="300">
        <v>16.860924648827599</v>
      </c>
      <c r="J252" s="301">
        <v>1</v>
      </c>
      <c r="K252" s="299">
        <v>0.25508064025400001</v>
      </c>
      <c r="L252" s="302">
        <v>0</v>
      </c>
      <c r="M252" s="302">
        <v>0</v>
      </c>
      <c r="N252" s="302">
        <v>0</v>
      </c>
      <c r="O252" s="301">
        <v>20</v>
      </c>
      <c r="P252" s="303">
        <v>0</v>
      </c>
      <c r="Q252" s="303">
        <v>0</v>
      </c>
      <c r="R252" s="301">
        <v>2</v>
      </c>
      <c r="S252" s="301">
        <v>1</v>
      </c>
      <c r="T252" s="304"/>
      <c r="U252" s="304"/>
      <c r="V252" s="304"/>
      <c r="W252" s="304"/>
      <c r="X252" s="304"/>
      <c r="Y252" s="304"/>
      <c r="Z252" s="304"/>
      <c r="AA252" s="304"/>
      <c r="AB252" s="306"/>
      <c r="AC252" s="304"/>
      <c r="AD252" s="304"/>
      <c r="AE252" s="304"/>
      <c r="AF252" s="306"/>
      <c r="AG252" s="304"/>
      <c r="AH252" s="304"/>
      <c r="AI252" s="304"/>
      <c r="AJ252" s="306"/>
      <c r="AK252" s="304"/>
      <c r="AL252" s="304"/>
      <c r="AM252" s="304"/>
      <c r="AN252" s="304"/>
      <c r="AO252" s="304"/>
      <c r="AP252" s="304"/>
      <c r="AQ252" s="304"/>
      <c r="AR252" s="304"/>
      <c r="AS252" s="304"/>
      <c r="AT252" s="304"/>
      <c r="AU252" s="304"/>
      <c r="AV252" s="307"/>
      <c r="AW252" s="429"/>
      <c r="AX252" s="429"/>
      <c r="AY252" s="429"/>
      <c r="AZ252" s="335"/>
    </row>
    <row r="253" spans="1:52">
      <c r="A253" s="293"/>
      <c r="B253" s="294"/>
      <c r="C253" s="295"/>
      <c r="D253" s="296" t="s">
        <v>120</v>
      </c>
      <c r="E253" s="297"/>
      <c r="F253" s="298"/>
      <c r="G253" s="299"/>
      <c r="H253" s="299"/>
      <c r="I253" s="300"/>
      <c r="J253" s="301">
        <v>1</v>
      </c>
      <c r="K253" s="299"/>
      <c r="L253" s="302">
        <v>16.860924648827599</v>
      </c>
      <c r="M253" s="302">
        <v>0</v>
      </c>
      <c r="N253" s="302">
        <v>0</v>
      </c>
      <c r="O253" s="301">
        <v>0</v>
      </c>
      <c r="P253" s="303">
        <v>0</v>
      </c>
      <c r="Q253" s="303">
        <v>0</v>
      </c>
      <c r="R253" s="301">
        <v>2</v>
      </c>
      <c r="S253" s="301">
        <v>1</v>
      </c>
      <c r="T253" s="304"/>
      <c r="U253" s="304"/>
      <c r="V253" s="304"/>
      <c r="W253" s="304"/>
      <c r="X253" s="304"/>
      <c r="Y253" s="304"/>
      <c r="Z253" s="304"/>
      <c r="AA253" s="304"/>
      <c r="AB253" s="306"/>
      <c r="AC253" s="304"/>
      <c r="AD253" s="304"/>
      <c r="AE253" s="304"/>
      <c r="AF253" s="306"/>
      <c r="AG253" s="304"/>
      <c r="AH253" s="304"/>
      <c r="AI253" s="304"/>
      <c r="AJ253" s="306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7"/>
      <c r="AW253" s="429"/>
      <c r="AX253" s="429"/>
      <c r="AY253" s="429"/>
      <c r="AZ253" s="335"/>
    </row>
    <row r="254" spans="1:52">
      <c r="A254" s="293"/>
      <c r="B254" s="294" t="s">
        <v>436</v>
      </c>
      <c r="C254" s="295" t="s">
        <v>437</v>
      </c>
      <c r="D254" s="296" t="s">
        <v>42</v>
      </c>
      <c r="E254" s="297" t="s">
        <v>228</v>
      </c>
      <c r="F254" s="298" t="s">
        <v>119</v>
      </c>
      <c r="G254" s="299">
        <v>44.970413786403654</v>
      </c>
      <c r="H254" s="299">
        <v>26.545504169699999</v>
      </c>
      <c r="I254" s="300">
        <v>18.424909616703651</v>
      </c>
      <c r="J254" s="301">
        <v>1</v>
      </c>
      <c r="K254" s="299">
        <v>26.545504169699999</v>
      </c>
      <c r="L254" s="302">
        <v>0</v>
      </c>
      <c r="M254" s="302">
        <v>0</v>
      </c>
      <c r="N254" s="302">
        <v>0</v>
      </c>
      <c r="O254" s="301">
        <v>25</v>
      </c>
      <c r="P254" s="303">
        <v>0</v>
      </c>
      <c r="Q254" s="303">
        <v>0</v>
      </c>
      <c r="R254" s="301">
        <v>2</v>
      </c>
      <c r="S254" s="301">
        <v>1</v>
      </c>
      <c r="T254" s="304"/>
      <c r="U254" s="304"/>
      <c r="V254" s="304"/>
      <c r="W254" s="304"/>
      <c r="X254" s="304"/>
      <c r="Y254" s="304"/>
      <c r="Z254" s="304"/>
      <c r="AA254" s="304"/>
      <c r="AB254" s="306"/>
      <c r="AC254" s="304"/>
      <c r="AD254" s="304"/>
      <c r="AE254" s="304"/>
      <c r="AF254" s="306"/>
      <c r="AG254" s="304"/>
      <c r="AH254" s="304"/>
      <c r="AI254" s="304"/>
      <c r="AJ254" s="306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7"/>
      <c r="AW254" s="429"/>
      <c r="AX254" s="429"/>
      <c r="AY254" s="429"/>
      <c r="AZ254" s="335"/>
    </row>
    <row r="255" spans="1:52">
      <c r="A255" s="293"/>
      <c r="B255" s="294"/>
      <c r="C255" s="295"/>
      <c r="D255" s="296" t="s">
        <v>120</v>
      </c>
      <c r="E255" s="297"/>
      <c r="F255" s="298"/>
      <c r="G255" s="299"/>
      <c r="H255" s="299"/>
      <c r="I255" s="300"/>
      <c r="J255" s="301">
        <v>1</v>
      </c>
      <c r="K255" s="299"/>
      <c r="L255" s="302">
        <v>18.424909616703651</v>
      </c>
      <c r="M255" s="302">
        <v>0</v>
      </c>
      <c r="N255" s="302">
        <v>0</v>
      </c>
      <c r="O255" s="301">
        <v>0</v>
      </c>
      <c r="P255" s="303">
        <v>0</v>
      </c>
      <c r="Q255" s="303">
        <v>0</v>
      </c>
      <c r="R255" s="301">
        <v>2</v>
      </c>
      <c r="S255" s="301">
        <v>1</v>
      </c>
      <c r="T255" s="304"/>
      <c r="U255" s="304"/>
      <c r="V255" s="304"/>
      <c r="W255" s="304"/>
      <c r="X255" s="304"/>
      <c r="Y255" s="304"/>
      <c r="Z255" s="304"/>
      <c r="AA255" s="304"/>
      <c r="AB255" s="306"/>
      <c r="AC255" s="304"/>
      <c r="AD255" s="304"/>
      <c r="AE255" s="304"/>
      <c r="AF255" s="306"/>
      <c r="AG255" s="304"/>
      <c r="AH255" s="304"/>
      <c r="AI255" s="304"/>
      <c r="AJ255" s="306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7"/>
      <c r="AW255" s="429"/>
      <c r="AX255" s="429"/>
      <c r="AY255" s="429"/>
      <c r="AZ255" s="335"/>
    </row>
    <row r="256" spans="1:52">
      <c r="A256" s="293"/>
      <c r="B256" s="294" t="s">
        <v>438</v>
      </c>
      <c r="C256" s="295" t="s">
        <v>439</v>
      </c>
      <c r="D256" s="296" t="s">
        <v>42</v>
      </c>
      <c r="E256" s="297" t="s">
        <v>228</v>
      </c>
      <c r="F256" s="298" t="s">
        <v>119</v>
      </c>
      <c r="G256" s="299">
        <v>28.3873215847726</v>
      </c>
      <c r="H256" s="299">
        <v>0.70110624733100002</v>
      </c>
      <c r="I256" s="300">
        <v>27.686215337441599</v>
      </c>
      <c r="J256" s="301">
        <v>1</v>
      </c>
      <c r="K256" s="299">
        <v>0.70110624733100002</v>
      </c>
      <c r="L256" s="302">
        <v>0</v>
      </c>
      <c r="M256" s="302">
        <v>0</v>
      </c>
      <c r="N256" s="302">
        <v>0</v>
      </c>
      <c r="O256" s="301">
        <v>18</v>
      </c>
      <c r="P256" s="303">
        <v>0</v>
      </c>
      <c r="Q256" s="303">
        <v>0</v>
      </c>
      <c r="R256" s="301">
        <v>2</v>
      </c>
      <c r="S256" s="301">
        <v>1</v>
      </c>
      <c r="T256" s="343"/>
      <c r="U256" s="343"/>
      <c r="V256" s="343"/>
      <c r="W256" s="343"/>
      <c r="X256" s="343"/>
      <c r="Y256" s="343"/>
      <c r="Z256" s="343"/>
      <c r="AA256" s="343"/>
      <c r="AB256" s="344"/>
      <c r="AC256" s="343"/>
      <c r="AD256" s="343"/>
      <c r="AE256" s="343"/>
      <c r="AF256" s="344"/>
      <c r="AG256" s="343"/>
      <c r="AH256" s="343"/>
      <c r="AI256" s="343"/>
      <c r="AJ256" s="344"/>
      <c r="AK256" s="343"/>
      <c r="AL256" s="343"/>
      <c r="AM256" s="343"/>
      <c r="AN256" s="343"/>
      <c r="AO256" s="343"/>
      <c r="AP256" s="343"/>
      <c r="AQ256" s="343"/>
      <c r="AR256" s="352"/>
      <c r="AS256" s="343"/>
      <c r="AT256" s="343"/>
      <c r="AU256" s="345"/>
      <c r="AV256" s="307"/>
      <c r="AW256" s="429"/>
      <c r="AX256" s="429"/>
      <c r="AY256" s="429"/>
      <c r="AZ256" s="335"/>
    </row>
    <row r="257" spans="1:52">
      <c r="A257" s="432"/>
      <c r="B257" s="294"/>
      <c r="C257" s="295"/>
      <c r="D257" s="296" t="s">
        <v>120</v>
      </c>
      <c r="E257" s="297"/>
      <c r="F257" s="298"/>
      <c r="G257" s="299"/>
      <c r="H257" s="299"/>
      <c r="I257" s="300"/>
      <c r="J257" s="301">
        <v>1</v>
      </c>
      <c r="K257" s="299"/>
      <c r="L257" s="302">
        <v>27.69</v>
      </c>
      <c r="M257" s="302">
        <v>0</v>
      </c>
      <c r="N257" s="302">
        <v>0</v>
      </c>
      <c r="O257" s="301">
        <v>0</v>
      </c>
      <c r="P257" s="303">
        <v>0</v>
      </c>
      <c r="Q257" s="303">
        <v>0</v>
      </c>
      <c r="R257" s="301">
        <v>2</v>
      </c>
      <c r="S257" s="301">
        <v>1</v>
      </c>
      <c r="T257" s="343"/>
      <c r="U257" s="343"/>
      <c r="V257" s="343"/>
      <c r="W257" s="343"/>
      <c r="X257" s="343"/>
      <c r="Y257" s="343"/>
      <c r="Z257" s="343"/>
      <c r="AA257" s="343"/>
      <c r="AB257" s="344"/>
      <c r="AC257" s="343"/>
      <c r="AD257" s="343"/>
      <c r="AE257" s="343"/>
      <c r="AF257" s="344"/>
      <c r="AG257" s="343"/>
      <c r="AH257" s="343"/>
      <c r="AI257" s="343"/>
      <c r="AJ257" s="344"/>
      <c r="AK257" s="343"/>
      <c r="AL257" s="343"/>
      <c r="AM257" s="343"/>
      <c r="AN257" s="343"/>
      <c r="AO257" s="343"/>
      <c r="AP257" s="343"/>
      <c r="AQ257" s="343"/>
      <c r="AR257" s="352"/>
      <c r="AS257" s="343"/>
      <c r="AT257" s="343"/>
      <c r="AU257" s="345"/>
      <c r="AV257" s="307"/>
      <c r="AW257" s="429"/>
      <c r="AX257" s="429"/>
      <c r="AY257" s="429"/>
      <c r="AZ257" s="335"/>
    </row>
    <row r="258" spans="1:52">
      <c r="A258" s="293"/>
      <c r="B258" s="294" t="s">
        <v>440</v>
      </c>
      <c r="C258" s="295" t="s">
        <v>441</v>
      </c>
      <c r="D258" s="296" t="s">
        <v>42</v>
      </c>
      <c r="E258" s="297" t="s">
        <v>228</v>
      </c>
      <c r="F258" s="298" t="s">
        <v>119</v>
      </c>
      <c r="G258" s="299">
        <v>9.445389432309101</v>
      </c>
      <c r="H258" s="299"/>
      <c r="I258" s="300">
        <v>9.445389432309101</v>
      </c>
      <c r="J258" s="301">
        <v>1</v>
      </c>
      <c r="K258" s="302">
        <v>0</v>
      </c>
      <c r="L258" s="302">
        <v>9.4499999999999993</v>
      </c>
      <c r="M258" s="302">
        <v>0</v>
      </c>
      <c r="N258" s="302">
        <v>0</v>
      </c>
      <c r="O258" s="301">
        <v>20</v>
      </c>
      <c r="P258" s="303">
        <v>0</v>
      </c>
      <c r="Q258" s="303">
        <v>0</v>
      </c>
      <c r="R258" s="301">
        <v>2</v>
      </c>
      <c r="S258" s="301">
        <v>1</v>
      </c>
      <c r="T258" s="304"/>
      <c r="U258" s="304"/>
      <c r="V258" s="304"/>
      <c r="W258" s="304"/>
      <c r="X258" s="304"/>
      <c r="Y258" s="304"/>
      <c r="Z258" s="304"/>
      <c r="AA258" s="304"/>
      <c r="AB258" s="306"/>
      <c r="AC258" s="304"/>
      <c r="AD258" s="304"/>
      <c r="AE258" s="304"/>
      <c r="AF258" s="306"/>
      <c r="AG258" s="304"/>
      <c r="AH258" s="304"/>
      <c r="AI258" s="304"/>
      <c r="AJ258" s="306"/>
      <c r="AK258" s="304"/>
      <c r="AL258" s="304"/>
      <c r="AM258" s="304"/>
      <c r="AN258" s="304"/>
      <c r="AO258" s="304"/>
      <c r="AP258" s="304"/>
      <c r="AQ258" s="304"/>
      <c r="AR258" s="304"/>
      <c r="AS258" s="304"/>
      <c r="AT258" s="304"/>
      <c r="AU258" s="304"/>
      <c r="AV258" s="307"/>
      <c r="AW258" s="429"/>
      <c r="AX258" s="429"/>
      <c r="AY258" s="429"/>
      <c r="AZ258" s="335"/>
    </row>
    <row r="259" spans="1:52">
      <c r="A259" s="293"/>
      <c r="B259" s="294" t="s">
        <v>442</v>
      </c>
      <c r="C259" s="295" t="s">
        <v>443</v>
      </c>
      <c r="D259" s="296" t="s">
        <v>42</v>
      </c>
      <c r="E259" s="297" t="s">
        <v>228</v>
      </c>
      <c r="F259" s="298" t="s">
        <v>119</v>
      </c>
      <c r="G259" s="299">
        <v>26.837525292403001</v>
      </c>
      <c r="H259" s="299">
        <v>0.79449001601299996</v>
      </c>
      <c r="I259" s="300">
        <v>26.04303527639</v>
      </c>
      <c r="J259" s="301">
        <v>2</v>
      </c>
      <c r="K259" s="302">
        <v>0.79</v>
      </c>
      <c r="L259" s="302">
        <v>26.04</v>
      </c>
      <c r="M259" s="302">
        <v>0</v>
      </c>
      <c r="N259" s="302">
        <v>0</v>
      </c>
      <c r="O259" s="301">
        <v>18</v>
      </c>
      <c r="P259" s="303">
        <v>0</v>
      </c>
      <c r="Q259" s="303">
        <v>0</v>
      </c>
      <c r="R259" s="301">
        <v>2</v>
      </c>
      <c r="S259" s="301">
        <v>1</v>
      </c>
      <c r="T259" s="304"/>
      <c r="U259" s="304"/>
      <c r="V259" s="304"/>
      <c r="W259" s="304"/>
      <c r="X259" s="304"/>
      <c r="Y259" s="304"/>
      <c r="Z259" s="304"/>
      <c r="AA259" s="304"/>
      <c r="AB259" s="306"/>
      <c r="AC259" s="304"/>
      <c r="AD259" s="304"/>
      <c r="AE259" s="304"/>
      <c r="AF259" s="306"/>
      <c r="AG259" s="304"/>
      <c r="AH259" s="304"/>
      <c r="AI259" s="304"/>
      <c r="AJ259" s="306"/>
      <c r="AK259" s="304"/>
      <c r="AL259" s="304"/>
      <c r="AM259" s="304"/>
      <c r="AN259" s="304"/>
      <c r="AO259" s="304"/>
      <c r="AP259" s="304"/>
      <c r="AQ259" s="304"/>
      <c r="AR259" s="304"/>
      <c r="AS259" s="304"/>
      <c r="AT259" s="304"/>
      <c r="AU259" s="304"/>
      <c r="AV259" s="307"/>
      <c r="AW259" s="429"/>
      <c r="AX259" s="429"/>
      <c r="AY259" s="429"/>
      <c r="AZ259" s="335"/>
    </row>
    <row r="260" spans="1:52">
      <c r="A260" s="432"/>
      <c r="B260" s="294" t="s">
        <v>444</v>
      </c>
      <c r="C260" s="295" t="s">
        <v>445</v>
      </c>
      <c r="D260" s="296" t="s">
        <v>42</v>
      </c>
      <c r="E260" s="297" t="s">
        <v>228</v>
      </c>
      <c r="F260" s="298" t="s">
        <v>119</v>
      </c>
      <c r="G260" s="299">
        <v>13.8205601844</v>
      </c>
      <c r="H260" s="299">
        <v>13.8205601844</v>
      </c>
      <c r="I260" s="300"/>
      <c r="J260" s="301">
        <v>1</v>
      </c>
      <c r="K260" s="299"/>
      <c r="L260" s="302">
        <v>13.82</v>
      </c>
      <c r="M260" s="302">
        <v>0</v>
      </c>
      <c r="N260" s="302">
        <v>0</v>
      </c>
      <c r="O260" s="301">
        <v>14</v>
      </c>
      <c r="P260" s="329">
        <v>0</v>
      </c>
      <c r="Q260" s="303">
        <v>0</v>
      </c>
      <c r="R260" s="301">
        <v>2</v>
      </c>
      <c r="S260" s="301">
        <v>1</v>
      </c>
      <c r="T260" s="304"/>
      <c r="U260" s="304"/>
      <c r="V260" s="304"/>
      <c r="W260" s="304"/>
      <c r="X260" s="304"/>
      <c r="Y260" s="304"/>
      <c r="Z260" s="304"/>
      <c r="AA260" s="304"/>
      <c r="AB260" s="306"/>
      <c r="AC260" s="304"/>
      <c r="AD260" s="304"/>
      <c r="AE260" s="304"/>
      <c r="AF260" s="306"/>
      <c r="AG260" s="304"/>
      <c r="AH260" s="304"/>
      <c r="AI260" s="304"/>
      <c r="AJ260" s="306"/>
      <c r="AK260" s="304"/>
      <c r="AL260" s="304"/>
      <c r="AM260" s="304"/>
      <c r="AN260" s="304"/>
      <c r="AO260" s="304"/>
      <c r="AP260" s="304"/>
      <c r="AQ260" s="304"/>
      <c r="AR260" s="299"/>
      <c r="AS260" s="304"/>
      <c r="AT260" s="304"/>
      <c r="AU260" s="304"/>
      <c r="AV260" s="307"/>
      <c r="AW260" s="429"/>
      <c r="AX260" s="429"/>
      <c r="AY260" s="429"/>
      <c r="AZ260" s="335"/>
    </row>
    <row r="261" spans="1:52">
      <c r="A261" s="293"/>
      <c r="B261" s="294" t="s">
        <v>446</v>
      </c>
      <c r="C261" s="295" t="s">
        <v>447</v>
      </c>
      <c r="D261" s="296" t="s">
        <v>42</v>
      </c>
      <c r="E261" s="297" t="s">
        <v>228</v>
      </c>
      <c r="F261" s="298" t="s">
        <v>119</v>
      </c>
      <c r="G261" s="299">
        <v>5.5138215154900001</v>
      </c>
      <c r="H261" s="299">
        <v>5.5138215154900001</v>
      </c>
      <c r="I261" s="300"/>
      <c r="J261" s="301">
        <v>1</v>
      </c>
      <c r="K261" s="302">
        <v>5.51</v>
      </c>
      <c r="L261" s="302">
        <v>0</v>
      </c>
      <c r="M261" s="302">
        <v>0</v>
      </c>
      <c r="N261" s="302">
        <v>0</v>
      </c>
      <c r="O261" s="301">
        <v>17</v>
      </c>
      <c r="P261" s="303">
        <v>0</v>
      </c>
      <c r="Q261" s="303">
        <v>0</v>
      </c>
      <c r="R261" s="301">
        <v>2</v>
      </c>
      <c r="S261" s="301">
        <v>1</v>
      </c>
      <c r="T261" s="304"/>
      <c r="U261" s="304"/>
      <c r="V261" s="304"/>
      <c r="W261" s="304"/>
      <c r="X261" s="304"/>
      <c r="Y261" s="304"/>
      <c r="Z261" s="304"/>
      <c r="AA261" s="304"/>
      <c r="AB261" s="306"/>
      <c r="AC261" s="304"/>
      <c r="AD261" s="304"/>
      <c r="AE261" s="304"/>
      <c r="AF261" s="306"/>
      <c r="AG261" s="304"/>
      <c r="AH261" s="304"/>
      <c r="AI261" s="304"/>
      <c r="AJ261" s="306"/>
      <c r="AK261" s="304"/>
      <c r="AL261" s="304"/>
      <c r="AM261" s="304"/>
      <c r="AN261" s="304"/>
      <c r="AO261" s="304"/>
      <c r="AP261" s="304"/>
      <c r="AQ261" s="304"/>
      <c r="AR261" s="352"/>
      <c r="AS261" s="304"/>
      <c r="AT261" s="304"/>
      <c r="AU261" s="304"/>
      <c r="AV261" s="307"/>
      <c r="AW261" s="429"/>
      <c r="AX261" s="429"/>
      <c r="AY261" s="429"/>
      <c r="AZ261" s="335"/>
    </row>
    <row r="262" spans="1:52">
      <c r="A262" s="432"/>
      <c r="B262" s="310" t="s">
        <v>448</v>
      </c>
      <c r="C262" s="311" t="s">
        <v>449</v>
      </c>
      <c r="D262" s="312" t="s">
        <v>42</v>
      </c>
      <c r="E262" s="313" t="s">
        <v>228</v>
      </c>
      <c r="F262" s="314" t="s">
        <v>119</v>
      </c>
      <c r="G262" s="315">
        <v>6.2105969021399998</v>
      </c>
      <c r="H262" s="315">
        <v>6.2105969021399998</v>
      </c>
      <c r="I262" s="316"/>
      <c r="J262" s="317">
        <v>1</v>
      </c>
      <c r="K262" s="318">
        <v>6.21</v>
      </c>
      <c r="L262" s="318">
        <v>0</v>
      </c>
      <c r="M262" s="318">
        <v>0</v>
      </c>
      <c r="N262" s="318">
        <v>0</v>
      </c>
      <c r="O262" s="317">
        <v>10</v>
      </c>
      <c r="P262" s="319">
        <v>6.21</v>
      </c>
      <c r="Q262" s="319">
        <v>100</v>
      </c>
      <c r="R262" s="317">
        <v>2</v>
      </c>
      <c r="S262" s="317">
        <v>1</v>
      </c>
      <c r="T262" s="320"/>
      <c r="U262" s="320"/>
      <c r="V262" s="320"/>
      <c r="W262" s="320"/>
      <c r="X262" s="320"/>
      <c r="Y262" s="320"/>
      <c r="Z262" s="320"/>
      <c r="AA262" s="320"/>
      <c r="AB262" s="322"/>
      <c r="AC262" s="320"/>
      <c r="AD262" s="320"/>
      <c r="AE262" s="320"/>
      <c r="AF262" s="322"/>
      <c r="AG262" s="320"/>
      <c r="AH262" s="320"/>
      <c r="AI262" s="320"/>
      <c r="AJ262" s="322"/>
      <c r="AK262" s="318">
        <v>6.21</v>
      </c>
      <c r="AL262" s="320"/>
      <c r="AM262" s="320"/>
      <c r="AN262" s="320"/>
      <c r="AO262" s="320"/>
      <c r="AP262" s="320"/>
      <c r="AQ262" s="320"/>
      <c r="AR262" s="374"/>
      <c r="AS262" s="320"/>
      <c r="AT262" s="320"/>
      <c r="AU262" s="320"/>
      <c r="AV262" s="323"/>
      <c r="AW262" s="429">
        <v>10</v>
      </c>
      <c r="AX262" s="429">
        <v>10</v>
      </c>
      <c r="AY262" s="429">
        <v>30</v>
      </c>
      <c r="AZ262" s="335"/>
    </row>
    <row r="263" spans="1:52">
      <c r="A263" s="432"/>
      <c r="B263" s="294" t="s">
        <v>450</v>
      </c>
      <c r="C263" s="295" t="s">
        <v>451</v>
      </c>
      <c r="D263" s="296" t="s">
        <v>42</v>
      </c>
      <c r="E263" s="297" t="s">
        <v>228</v>
      </c>
      <c r="F263" s="298" t="s">
        <v>119</v>
      </c>
      <c r="G263" s="299">
        <v>8.0322366945450003</v>
      </c>
      <c r="H263" s="299"/>
      <c r="I263" s="300">
        <v>8.0322366945450003</v>
      </c>
      <c r="J263" s="301">
        <v>2</v>
      </c>
      <c r="K263" s="302">
        <v>0</v>
      </c>
      <c r="L263" s="302">
        <v>8.0299999999999994</v>
      </c>
      <c r="M263" s="302">
        <v>0</v>
      </c>
      <c r="N263" s="302">
        <v>0</v>
      </c>
      <c r="O263" s="301">
        <v>15</v>
      </c>
      <c r="P263" s="303">
        <v>0</v>
      </c>
      <c r="Q263" s="303">
        <v>0</v>
      </c>
      <c r="R263" s="301">
        <v>2</v>
      </c>
      <c r="S263" s="301">
        <v>1</v>
      </c>
      <c r="T263" s="304"/>
      <c r="U263" s="304"/>
      <c r="V263" s="304"/>
      <c r="W263" s="304"/>
      <c r="X263" s="304"/>
      <c r="Y263" s="304"/>
      <c r="Z263" s="304"/>
      <c r="AA263" s="304"/>
      <c r="AB263" s="306"/>
      <c r="AC263" s="304"/>
      <c r="AD263" s="304"/>
      <c r="AE263" s="304"/>
      <c r="AF263" s="306"/>
      <c r="AG263" s="304"/>
      <c r="AH263" s="304"/>
      <c r="AI263" s="304"/>
      <c r="AJ263" s="306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4"/>
      <c r="AU263" s="304"/>
      <c r="AV263" s="307"/>
      <c r="AW263" s="429"/>
      <c r="AX263" s="429"/>
      <c r="AY263" s="429"/>
      <c r="AZ263" s="335"/>
    </row>
    <row r="264" spans="1:52">
      <c r="A264" s="293"/>
      <c r="B264" s="294" t="s">
        <v>452</v>
      </c>
      <c r="C264" s="295" t="s">
        <v>453</v>
      </c>
      <c r="D264" s="296" t="s">
        <v>42</v>
      </c>
      <c r="E264" s="297" t="s">
        <v>228</v>
      </c>
      <c r="F264" s="298" t="s">
        <v>119</v>
      </c>
      <c r="G264" s="299">
        <v>14.644835693099999</v>
      </c>
      <c r="H264" s="299">
        <v>14.644835693099999</v>
      </c>
      <c r="I264" s="300"/>
      <c r="J264" s="301">
        <v>1</v>
      </c>
      <c r="K264" s="302"/>
      <c r="L264" s="302">
        <v>14.64</v>
      </c>
      <c r="M264" s="302">
        <v>0</v>
      </c>
      <c r="N264" s="302">
        <v>0</v>
      </c>
      <c r="O264" s="301">
        <v>16</v>
      </c>
      <c r="P264" s="303">
        <v>0</v>
      </c>
      <c r="Q264" s="303">
        <v>0</v>
      </c>
      <c r="R264" s="301">
        <v>2</v>
      </c>
      <c r="S264" s="301">
        <v>1</v>
      </c>
      <c r="T264" s="304"/>
      <c r="U264" s="304"/>
      <c r="V264" s="304"/>
      <c r="W264" s="304"/>
      <c r="X264" s="304"/>
      <c r="Y264" s="304"/>
      <c r="Z264" s="304"/>
      <c r="AA264" s="304"/>
      <c r="AB264" s="306"/>
      <c r="AC264" s="304"/>
      <c r="AD264" s="304"/>
      <c r="AE264" s="304"/>
      <c r="AF264" s="306"/>
      <c r="AG264" s="304"/>
      <c r="AH264" s="304"/>
      <c r="AI264" s="304"/>
      <c r="AJ264" s="306"/>
      <c r="AK264" s="304"/>
      <c r="AL264" s="304"/>
      <c r="AM264" s="304"/>
      <c r="AN264" s="304"/>
      <c r="AO264" s="304"/>
      <c r="AP264" s="304"/>
      <c r="AQ264" s="304"/>
      <c r="AR264" s="352"/>
      <c r="AS264" s="304"/>
      <c r="AT264" s="304"/>
      <c r="AU264" s="304"/>
      <c r="AV264" s="307"/>
      <c r="AW264" s="429"/>
      <c r="AX264" s="429"/>
      <c r="AY264" s="429"/>
      <c r="AZ264" s="335"/>
    </row>
    <row r="265" spans="1:52">
      <c r="A265" s="432"/>
      <c r="B265" s="294" t="s">
        <v>454</v>
      </c>
      <c r="C265" s="295" t="s">
        <v>455</v>
      </c>
      <c r="D265" s="296" t="s">
        <v>42</v>
      </c>
      <c r="E265" s="297" t="s">
        <v>228</v>
      </c>
      <c r="F265" s="298" t="s">
        <v>119</v>
      </c>
      <c r="G265" s="299">
        <v>5.5975058979599996</v>
      </c>
      <c r="H265" s="299">
        <v>5.5975058979599996</v>
      </c>
      <c r="I265" s="300"/>
      <c r="J265" s="301">
        <v>1</v>
      </c>
      <c r="K265" s="302"/>
      <c r="L265" s="302">
        <v>5.6</v>
      </c>
      <c r="M265" s="302">
        <v>0</v>
      </c>
      <c r="N265" s="302">
        <v>0</v>
      </c>
      <c r="O265" s="301">
        <v>20</v>
      </c>
      <c r="P265" s="303">
        <v>0</v>
      </c>
      <c r="Q265" s="303">
        <v>0</v>
      </c>
      <c r="R265" s="301">
        <v>2</v>
      </c>
      <c r="S265" s="301">
        <v>1</v>
      </c>
      <c r="T265" s="304"/>
      <c r="U265" s="304"/>
      <c r="V265" s="304"/>
      <c r="W265" s="304"/>
      <c r="X265" s="304"/>
      <c r="Y265" s="304"/>
      <c r="Z265" s="304"/>
      <c r="AA265" s="304"/>
      <c r="AB265" s="306"/>
      <c r="AC265" s="304"/>
      <c r="AD265" s="304"/>
      <c r="AE265" s="304"/>
      <c r="AF265" s="306"/>
      <c r="AG265" s="304"/>
      <c r="AH265" s="304"/>
      <c r="AI265" s="304"/>
      <c r="AJ265" s="306"/>
      <c r="AK265" s="304"/>
      <c r="AL265" s="304"/>
      <c r="AM265" s="304"/>
      <c r="AN265" s="304"/>
      <c r="AO265" s="304"/>
      <c r="AP265" s="304"/>
      <c r="AQ265" s="304"/>
      <c r="AR265" s="352"/>
      <c r="AS265" s="304"/>
      <c r="AT265" s="304"/>
      <c r="AU265" s="304"/>
      <c r="AV265" s="307"/>
      <c r="AW265" s="429"/>
      <c r="AX265" s="429"/>
      <c r="AY265" s="429"/>
      <c r="AZ265" s="335"/>
    </row>
    <row r="266" spans="1:52">
      <c r="A266" s="293"/>
      <c r="B266" s="294" t="s">
        <v>456</v>
      </c>
      <c r="C266" s="295" t="s">
        <v>457</v>
      </c>
      <c r="D266" s="296" t="s">
        <v>42</v>
      </c>
      <c r="E266" s="297" t="s">
        <v>228</v>
      </c>
      <c r="F266" s="298" t="s">
        <v>119</v>
      </c>
      <c r="G266" s="299">
        <v>47.32130951553394</v>
      </c>
      <c r="H266" s="299"/>
      <c r="I266" s="300">
        <v>47.32130951553394</v>
      </c>
      <c r="J266" s="301">
        <v>1</v>
      </c>
      <c r="K266" s="302">
        <v>0</v>
      </c>
      <c r="L266" s="299">
        <v>47.32130951553394</v>
      </c>
      <c r="M266" s="302">
        <v>0</v>
      </c>
      <c r="N266" s="302">
        <v>0</v>
      </c>
      <c r="O266" s="301">
        <v>20</v>
      </c>
      <c r="P266" s="303">
        <v>0</v>
      </c>
      <c r="Q266" s="303">
        <v>0</v>
      </c>
      <c r="R266" s="301">
        <v>2</v>
      </c>
      <c r="S266" s="301">
        <v>1</v>
      </c>
      <c r="T266" s="304"/>
      <c r="U266" s="304"/>
      <c r="V266" s="304"/>
      <c r="W266" s="304"/>
      <c r="X266" s="304"/>
      <c r="Y266" s="304"/>
      <c r="Z266" s="304"/>
      <c r="AA266" s="304"/>
      <c r="AB266" s="306"/>
      <c r="AC266" s="304"/>
      <c r="AD266" s="304"/>
      <c r="AE266" s="304"/>
      <c r="AF266" s="306"/>
      <c r="AG266" s="304"/>
      <c r="AH266" s="304"/>
      <c r="AI266" s="304"/>
      <c r="AJ266" s="306"/>
      <c r="AK266" s="304"/>
      <c r="AL266" s="304"/>
      <c r="AM266" s="304"/>
      <c r="AN266" s="304"/>
      <c r="AO266" s="304"/>
      <c r="AP266" s="304"/>
      <c r="AQ266" s="304"/>
      <c r="AR266" s="304"/>
      <c r="AS266" s="304"/>
      <c r="AT266" s="304"/>
      <c r="AU266" s="304"/>
      <c r="AV266" s="307"/>
      <c r="AW266" s="429"/>
      <c r="AX266" s="429"/>
      <c r="AY266" s="429"/>
      <c r="AZ266" s="335"/>
    </row>
    <row r="267" spans="1:52">
      <c r="A267" s="293"/>
      <c r="B267" s="294" t="s">
        <v>458</v>
      </c>
      <c r="C267" s="295" t="s">
        <v>459</v>
      </c>
      <c r="D267" s="296" t="s">
        <v>42</v>
      </c>
      <c r="E267" s="297" t="s">
        <v>228</v>
      </c>
      <c r="F267" s="298" t="s">
        <v>119</v>
      </c>
      <c r="G267" s="299">
        <v>10.267220269599999</v>
      </c>
      <c r="H267" s="299">
        <v>10.267220269599999</v>
      </c>
      <c r="I267" s="300"/>
      <c r="J267" s="301">
        <v>1</v>
      </c>
      <c r="K267" s="299">
        <v>10.267220269599999</v>
      </c>
      <c r="L267" s="302">
        <v>0</v>
      </c>
      <c r="M267" s="302">
        <v>0</v>
      </c>
      <c r="N267" s="302">
        <v>0</v>
      </c>
      <c r="O267" s="301">
        <v>20</v>
      </c>
      <c r="P267" s="303">
        <v>0</v>
      </c>
      <c r="Q267" s="303">
        <v>0</v>
      </c>
      <c r="R267" s="301">
        <v>2</v>
      </c>
      <c r="S267" s="301">
        <v>1</v>
      </c>
      <c r="T267" s="304"/>
      <c r="U267" s="304"/>
      <c r="V267" s="304"/>
      <c r="W267" s="304"/>
      <c r="X267" s="304"/>
      <c r="Y267" s="304"/>
      <c r="Z267" s="304"/>
      <c r="AA267" s="304"/>
      <c r="AB267" s="306"/>
      <c r="AC267" s="304"/>
      <c r="AD267" s="304"/>
      <c r="AE267" s="304"/>
      <c r="AF267" s="306"/>
      <c r="AG267" s="304"/>
      <c r="AH267" s="304"/>
      <c r="AI267" s="304"/>
      <c r="AJ267" s="306"/>
      <c r="AK267" s="304"/>
      <c r="AL267" s="304"/>
      <c r="AM267" s="304"/>
      <c r="AN267" s="304"/>
      <c r="AO267" s="304"/>
      <c r="AP267" s="304"/>
      <c r="AQ267" s="304"/>
      <c r="AR267" s="352"/>
      <c r="AS267" s="304"/>
      <c r="AT267" s="304"/>
      <c r="AU267" s="304"/>
      <c r="AV267" s="307"/>
      <c r="AW267" s="429"/>
      <c r="AX267" s="429"/>
      <c r="AY267" s="429"/>
      <c r="AZ267" s="335"/>
    </row>
    <row r="268" spans="1:52">
      <c r="A268" s="293"/>
      <c r="B268" s="294" t="s">
        <v>460</v>
      </c>
      <c r="C268" s="295" t="s">
        <v>461</v>
      </c>
      <c r="D268" s="296" t="s">
        <v>42</v>
      </c>
      <c r="E268" s="297" t="s">
        <v>228</v>
      </c>
      <c r="F268" s="298" t="s">
        <v>119</v>
      </c>
      <c r="G268" s="299">
        <v>31.227464543831001</v>
      </c>
      <c r="H268" s="299"/>
      <c r="I268" s="300">
        <v>31.227464543831001</v>
      </c>
      <c r="J268" s="301">
        <v>1</v>
      </c>
      <c r="K268" s="302">
        <v>0</v>
      </c>
      <c r="L268" s="299">
        <v>31.227464543831001</v>
      </c>
      <c r="M268" s="302">
        <v>0</v>
      </c>
      <c r="N268" s="302">
        <v>0</v>
      </c>
      <c r="O268" s="301">
        <v>20</v>
      </c>
      <c r="P268" s="303">
        <v>0</v>
      </c>
      <c r="Q268" s="303">
        <v>0</v>
      </c>
      <c r="R268" s="301">
        <v>2</v>
      </c>
      <c r="S268" s="301">
        <v>1</v>
      </c>
      <c r="T268" s="304"/>
      <c r="U268" s="304"/>
      <c r="V268" s="304"/>
      <c r="W268" s="304"/>
      <c r="X268" s="304"/>
      <c r="Y268" s="304"/>
      <c r="Z268" s="304"/>
      <c r="AA268" s="304"/>
      <c r="AB268" s="306"/>
      <c r="AC268" s="304"/>
      <c r="AD268" s="304"/>
      <c r="AE268" s="304"/>
      <c r="AF268" s="306"/>
      <c r="AG268" s="304"/>
      <c r="AH268" s="304"/>
      <c r="AI268" s="304"/>
      <c r="AJ268" s="306"/>
      <c r="AK268" s="304"/>
      <c r="AL268" s="304"/>
      <c r="AM268" s="304"/>
      <c r="AN268" s="304"/>
      <c r="AO268" s="304"/>
      <c r="AP268" s="304"/>
      <c r="AQ268" s="304"/>
      <c r="AR268" s="304"/>
      <c r="AS268" s="304"/>
      <c r="AT268" s="304"/>
      <c r="AU268" s="304"/>
      <c r="AV268" s="307"/>
      <c r="AW268" s="429"/>
      <c r="AX268" s="429"/>
      <c r="AY268" s="429"/>
      <c r="AZ268" s="335"/>
    </row>
    <row r="269" spans="1:52">
      <c r="A269" s="293"/>
      <c r="B269" s="294" t="s">
        <v>462</v>
      </c>
      <c r="C269" s="295" t="s">
        <v>463</v>
      </c>
      <c r="D269" s="296" t="s">
        <v>42</v>
      </c>
      <c r="E269" s="297" t="s">
        <v>228</v>
      </c>
      <c r="F269" s="298" t="s">
        <v>119</v>
      </c>
      <c r="G269" s="299">
        <v>7.2989564331459995</v>
      </c>
      <c r="H269" s="299">
        <v>0.16171164157599999</v>
      </c>
      <c r="I269" s="300">
        <v>7.1372447915699997</v>
      </c>
      <c r="J269" s="301">
        <v>1</v>
      </c>
      <c r="K269" s="302">
        <v>0.16</v>
      </c>
      <c r="L269" s="302">
        <v>7.14</v>
      </c>
      <c r="M269" s="302">
        <v>0</v>
      </c>
      <c r="N269" s="302">
        <v>0</v>
      </c>
      <c r="O269" s="301">
        <v>20</v>
      </c>
      <c r="P269" s="303">
        <v>0</v>
      </c>
      <c r="Q269" s="303">
        <v>0</v>
      </c>
      <c r="R269" s="301">
        <v>2</v>
      </c>
      <c r="S269" s="301">
        <v>1</v>
      </c>
      <c r="T269" s="304"/>
      <c r="U269" s="304"/>
      <c r="V269" s="304"/>
      <c r="W269" s="304"/>
      <c r="X269" s="304"/>
      <c r="Y269" s="304"/>
      <c r="Z269" s="304"/>
      <c r="AA269" s="304"/>
      <c r="AB269" s="306"/>
      <c r="AC269" s="304"/>
      <c r="AD269" s="304"/>
      <c r="AE269" s="304"/>
      <c r="AF269" s="306"/>
      <c r="AG269" s="304"/>
      <c r="AH269" s="304"/>
      <c r="AI269" s="304"/>
      <c r="AJ269" s="306"/>
      <c r="AK269" s="304"/>
      <c r="AL269" s="304"/>
      <c r="AM269" s="304"/>
      <c r="AN269" s="304"/>
      <c r="AO269" s="304"/>
      <c r="AP269" s="304"/>
      <c r="AQ269" s="304"/>
      <c r="AR269" s="304"/>
      <c r="AS269" s="304"/>
      <c r="AT269" s="304"/>
      <c r="AU269" s="304"/>
      <c r="AV269" s="307"/>
      <c r="AW269" s="429"/>
      <c r="AX269" s="429"/>
      <c r="AY269" s="429"/>
      <c r="AZ269" s="335"/>
    </row>
    <row r="270" spans="1:52">
      <c r="A270" s="293"/>
      <c r="B270" s="294" t="s">
        <v>464</v>
      </c>
      <c r="C270" s="295" t="s">
        <v>465</v>
      </c>
      <c r="D270" s="296" t="s">
        <v>42</v>
      </c>
      <c r="E270" s="297" t="s">
        <v>228</v>
      </c>
      <c r="F270" s="298" t="s">
        <v>119</v>
      </c>
      <c r="G270" s="299">
        <v>8.3949560710449997</v>
      </c>
      <c r="H270" s="299">
        <v>0.211178624407</v>
      </c>
      <c r="I270" s="300">
        <v>8.1837774466380004</v>
      </c>
      <c r="J270" s="301">
        <v>1</v>
      </c>
      <c r="K270" s="302">
        <v>0.21</v>
      </c>
      <c r="L270" s="302">
        <v>8.18</v>
      </c>
      <c r="M270" s="302">
        <v>0</v>
      </c>
      <c r="N270" s="302">
        <v>0</v>
      </c>
      <c r="O270" s="301">
        <v>17</v>
      </c>
      <c r="P270" s="303">
        <v>0</v>
      </c>
      <c r="Q270" s="303">
        <v>0</v>
      </c>
      <c r="R270" s="301">
        <v>2</v>
      </c>
      <c r="S270" s="301">
        <v>1</v>
      </c>
      <c r="T270" s="304"/>
      <c r="U270" s="304"/>
      <c r="V270" s="304"/>
      <c r="W270" s="304"/>
      <c r="X270" s="304"/>
      <c r="Y270" s="304"/>
      <c r="Z270" s="304"/>
      <c r="AA270" s="304"/>
      <c r="AB270" s="306"/>
      <c r="AC270" s="304"/>
      <c r="AD270" s="304"/>
      <c r="AE270" s="304"/>
      <c r="AF270" s="306"/>
      <c r="AG270" s="304"/>
      <c r="AH270" s="304"/>
      <c r="AI270" s="304"/>
      <c r="AJ270" s="306"/>
      <c r="AK270" s="304"/>
      <c r="AL270" s="304"/>
      <c r="AM270" s="304"/>
      <c r="AN270" s="304"/>
      <c r="AO270" s="304"/>
      <c r="AP270" s="304"/>
      <c r="AQ270" s="304"/>
      <c r="AR270" s="304"/>
      <c r="AS270" s="304"/>
      <c r="AT270" s="304"/>
      <c r="AU270" s="304"/>
      <c r="AV270" s="307"/>
      <c r="AW270" s="429"/>
      <c r="AX270" s="429"/>
      <c r="AY270" s="429"/>
      <c r="AZ270" s="335"/>
    </row>
    <row r="271" spans="1:52">
      <c r="A271" s="432"/>
      <c r="B271" s="294" t="s">
        <v>466</v>
      </c>
      <c r="C271" s="295" t="s">
        <v>467</v>
      </c>
      <c r="D271" s="296" t="s">
        <v>42</v>
      </c>
      <c r="E271" s="297" t="s">
        <v>228</v>
      </c>
      <c r="F271" s="298" t="s">
        <v>119</v>
      </c>
      <c r="G271" s="299">
        <v>10.5474743091</v>
      </c>
      <c r="H271" s="299">
        <v>10.5474743091</v>
      </c>
      <c r="I271" s="300"/>
      <c r="J271" s="301">
        <v>1</v>
      </c>
      <c r="K271" s="302">
        <v>10.55</v>
      </c>
      <c r="L271" s="302">
        <v>0</v>
      </c>
      <c r="M271" s="302">
        <v>0</v>
      </c>
      <c r="N271" s="302">
        <v>0</v>
      </c>
      <c r="O271" s="301">
        <v>16</v>
      </c>
      <c r="P271" s="303">
        <v>0</v>
      </c>
      <c r="Q271" s="303">
        <v>0</v>
      </c>
      <c r="R271" s="301">
        <v>2</v>
      </c>
      <c r="S271" s="301">
        <v>1</v>
      </c>
      <c r="T271" s="304"/>
      <c r="U271" s="304"/>
      <c r="V271" s="304"/>
      <c r="W271" s="304"/>
      <c r="X271" s="304"/>
      <c r="Y271" s="304"/>
      <c r="Z271" s="304"/>
      <c r="AA271" s="304"/>
      <c r="AB271" s="306"/>
      <c r="AC271" s="304"/>
      <c r="AD271" s="304"/>
      <c r="AE271" s="304"/>
      <c r="AF271" s="306"/>
      <c r="AG271" s="304"/>
      <c r="AH271" s="304"/>
      <c r="AI271" s="304"/>
      <c r="AJ271" s="306"/>
      <c r="AK271" s="304"/>
      <c r="AL271" s="304"/>
      <c r="AM271" s="304"/>
      <c r="AN271" s="304"/>
      <c r="AO271" s="304"/>
      <c r="AP271" s="304"/>
      <c r="AQ271" s="304"/>
      <c r="AR271" s="304"/>
      <c r="AS271" s="304"/>
      <c r="AT271" s="304"/>
      <c r="AU271" s="304"/>
      <c r="AV271" s="307"/>
      <c r="AW271" s="429"/>
      <c r="AX271" s="429"/>
      <c r="AY271" s="429"/>
      <c r="AZ271" s="335"/>
    </row>
    <row r="272" spans="1:52">
      <c r="A272" s="293"/>
      <c r="B272" s="294" t="s">
        <v>468</v>
      </c>
      <c r="C272" s="295" t="s">
        <v>469</v>
      </c>
      <c r="D272" s="296" t="s">
        <v>42</v>
      </c>
      <c r="E272" s="297" t="s">
        <v>228</v>
      </c>
      <c r="F272" s="298" t="s">
        <v>119</v>
      </c>
      <c r="G272" s="299">
        <v>6.5387406314099996</v>
      </c>
      <c r="H272" s="299">
        <v>0.47842079356</v>
      </c>
      <c r="I272" s="300">
        <v>6.0603198378499998</v>
      </c>
      <c r="J272" s="301">
        <v>1</v>
      </c>
      <c r="K272" s="302">
        <v>0.48</v>
      </c>
      <c r="L272" s="302">
        <v>6.06</v>
      </c>
      <c r="M272" s="302">
        <v>0</v>
      </c>
      <c r="N272" s="302">
        <v>0</v>
      </c>
      <c r="O272" s="301">
        <v>15</v>
      </c>
      <c r="P272" s="303">
        <v>0</v>
      </c>
      <c r="Q272" s="303">
        <v>0</v>
      </c>
      <c r="R272" s="301">
        <v>2</v>
      </c>
      <c r="S272" s="301">
        <v>1</v>
      </c>
      <c r="T272" s="304"/>
      <c r="U272" s="304"/>
      <c r="V272" s="304"/>
      <c r="W272" s="304"/>
      <c r="X272" s="304"/>
      <c r="Y272" s="304"/>
      <c r="Z272" s="304"/>
      <c r="AA272" s="304"/>
      <c r="AB272" s="306"/>
      <c r="AC272" s="304"/>
      <c r="AD272" s="304"/>
      <c r="AE272" s="304"/>
      <c r="AF272" s="306"/>
      <c r="AG272" s="304"/>
      <c r="AH272" s="304"/>
      <c r="AI272" s="304"/>
      <c r="AJ272" s="306"/>
      <c r="AK272" s="304"/>
      <c r="AL272" s="304"/>
      <c r="AM272" s="304"/>
      <c r="AN272" s="304"/>
      <c r="AO272" s="304"/>
      <c r="AP272" s="304"/>
      <c r="AQ272" s="304"/>
      <c r="AR272" s="304"/>
      <c r="AS272" s="304"/>
      <c r="AT272" s="304"/>
      <c r="AU272" s="304"/>
      <c r="AV272" s="307"/>
      <c r="AW272" s="429"/>
      <c r="AX272" s="429"/>
      <c r="AY272" s="429"/>
      <c r="AZ272" s="335"/>
    </row>
    <row r="273" spans="1:52">
      <c r="A273" s="432"/>
      <c r="B273" s="294" t="s">
        <v>470</v>
      </c>
      <c r="C273" s="295" t="s">
        <v>471</v>
      </c>
      <c r="D273" s="296" t="s">
        <v>42</v>
      </c>
      <c r="E273" s="297" t="s">
        <v>228</v>
      </c>
      <c r="F273" s="298" t="s">
        <v>119</v>
      </c>
      <c r="G273" s="299">
        <v>36.207302429395</v>
      </c>
      <c r="H273" s="299">
        <v>9.6890732074999999</v>
      </c>
      <c r="I273" s="300">
        <v>26.518229221895002</v>
      </c>
      <c r="J273" s="301">
        <v>1</v>
      </c>
      <c r="K273" s="299">
        <v>9.6890732074999999</v>
      </c>
      <c r="L273" s="302">
        <v>0</v>
      </c>
      <c r="M273" s="302">
        <v>0</v>
      </c>
      <c r="N273" s="302">
        <v>0</v>
      </c>
      <c r="O273" s="301">
        <v>20</v>
      </c>
      <c r="P273" s="303">
        <v>0</v>
      </c>
      <c r="Q273" s="303">
        <v>0</v>
      </c>
      <c r="R273" s="301">
        <v>2</v>
      </c>
      <c r="S273" s="301">
        <v>1</v>
      </c>
      <c r="T273" s="304"/>
      <c r="U273" s="304"/>
      <c r="V273" s="304"/>
      <c r="W273" s="304"/>
      <c r="X273" s="304"/>
      <c r="Y273" s="304"/>
      <c r="Z273" s="304"/>
      <c r="AA273" s="304"/>
      <c r="AB273" s="306"/>
      <c r="AC273" s="304"/>
      <c r="AD273" s="304"/>
      <c r="AE273" s="304"/>
      <c r="AF273" s="306"/>
      <c r="AG273" s="304"/>
      <c r="AH273" s="304"/>
      <c r="AI273" s="304"/>
      <c r="AJ273" s="306"/>
      <c r="AK273" s="304"/>
      <c r="AL273" s="304"/>
      <c r="AM273" s="304"/>
      <c r="AN273" s="304"/>
      <c r="AO273" s="304"/>
      <c r="AP273" s="304"/>
      <c r="AQ273" s="304"/>
      <c r="AR273" s="304"/>
      <c r="AS273" s="304"/>
      <c r="AT273" s="304"/>
      <c r="AU273" s="304"/>
      <c r="AV273" s="307"/>
      <c r="AW273" s="429"/>
      <c r="AX273" s="429"/>
      <c r="AY273" s="429"/>
      <c r="AZ273" s="335"/>
    </row>
    <row r="274" spans="1:52">
      <c r="A274" s="293"/>
      <c r="B274" s="294"/>
      <c r="C274" s="295"/>
      <c r="D274" s="296" t="s">
        <v>120</v>
      </c>
      <c r="E274" s="297"/>
      <c r="F274" s="298"/>
      <c r="G274" s="299"/>
      <c r="H274" s="299"/>
      <c r="I274" s="300"/>
      <c r="J274" s="301">
        <v>1</v>
      </c>
      <c r="K274" s="299"/>
      <c r="L274" s="302">
        <v>26.518229221895002</v>
      </c>
      <c r="M274" s="302">
        <v>0</v>
      </c>
      <c r="N274" s="302">
        <v>0</v>
      </c>
      <c r="O274" s="301">
        <v>20</v>
      </c>
      <c r="P274" s="303">
        <v>0</v>
      </c>
      <c r="Q274" s="303">
        <v>0</v>
      </c>
      <c r="R274" s="301">
        <v>2</v>
      </c>
      <c r="S274" s="301">
        <v>1</v>
      </c>
      <c r="T274" s="304"/>
      <c r="U274" s="304"/>
      <c r="V274" s="304"/>
      <c r="W274" s="304"/>
      <c r="X274" s="304"/>
      <c r="Y274" s="304"/>
      <c r="Z274" s="304"/>
      <c r="AA274" s="304"/>
      <c r="AB274" s="306"/>
      <c r="AC274" s="304"/>
      <c r="AD274" s="304"/>
      <c r="AE274" s="304"/>
      <c r="AF274" s="306"/>
      <c r="AG274" s="304"/>
      <c r="AH274" s="304"/>
      <c r="AI274" s="304"/>
      <c r="AJ274" s="306"/>
      <c r="AK274" s="304"/>
      <c r="AL274" s="304"/>
      <c r="AM274" s="304"/>
      <c r="AN274" s="304"/>
      <c r="AO274" s="304"/>
      <c r="AP274" s="304"/>
      <c r="AQ274" s="304"/>
      <c r="AR274" s="304"/>
      <c r="AS274" s="304"/>
      <c r="AT274" s="304"/>
      <c r="AU274" s="304"/>
      <c r="AV274" s="307"/>
      <c r="AW274" s="429"/>
      <c r="AX274" s="429"/>
      <c r="AY274" s="429"/>
      <c r="AZ274" s="335"/>
    </row>
    <row r="275" spans="1:52">
      <c r="A275" s="293"/>
      <c r="B275" s="294" t="s">
        <v>472</v>
      </c>
      <c r="C275" s="295" t="s">
        <v>473</v>
      </c>
      <c r="D275" s="296" t="s">
        <v>42</v>
      </c>
      <c r="E275" s="297" t="s">
        <v>228</v>
      </c>
      <c r="F275" s="298" t="s">
        <v>119</v>
      </c>
      <c r="G275" s="299">
        <v>14.505827436693599</v>
      </c>
      <c r="H275" s="299">
        <v>2.3520582920300002</v>
      </c>
      <c r="I275" s="300">
        <v>12.153769144663599</v>
      </c>
      <c r="J275" s="301">
        <v>1</v>
      </c>
      <c r="K275" s="302">
        <v>2.35</v>
      </c>
      <c r="L275" s="302">
        <v>12.15</v>
      </c>
      <c r="M275" s="302">
        <v>0</v>
      </c>
      <c r="N275" s="302">
        <v>0</v>
      </c>
      <c r="O275" s="301">
        <v>15</v>
      </c>
      <c r="P275" s="303">
        <v>0</v>
      </c>
      <c r="Q275" s="303">
        <v>0</v>
      </c>
      <c r="R275" s="301">
        <v>2</v>
      </c>
      <c r="S275" s="301">
        <v>1</v>
      </c>
      <c r="T275" s="304"/>
      <c r="U275" s="304"/>
      <c r="V275" s="304"/>
      <c r="W275" s="304"/>
      <c r="X275" s="304"/>
      <c r="Y275" s="304"/>
      <c r="Z275" s="304"/>
      <c r="AA275" s="304"/>
      <c r="AB275" s="306"/>
      <c r="AC275" s="304"/>
      <c r="AD275" s="304"/>
      <c r="AE275" s="304"/>
      <c r="AF275" s="306"/>
      <c r="AG275" s="304"/>
      <c r="AH275" s="304"/>
      <c r="AI275" s="304"/>
      <c r="AJ275" s="306"/>
      <c r="AK275" s="304"/>
      <c r="AL275" s="304"/>
      <c r="AM275" s="304"/>
      <c r="AN275" s="304"/>
      <c r="AO275" s="304"/>
      <c r="AP275" s="304"/>
      <c r="AQ275" s="304"/>
      <c r="AR275" s="304"/>
      <c r="AS275" s="304"/>
      <c r="AT275" s="304"/>
      <c r="AU275" s="304"/>
      <c r="AV275" s="307"/>
      <c r="AW275" s="429"/>
      <c r="AX275" s="429"/>
      <c r="AY275" s="429"/>
      <c r="AZ275" s="335"/>
    </row>
    <row r="276" spans="1:52">
      <c r="A276" s="293"/>
      <c r="B276" s="294" t="s">
        <v>474</v>
      </c>
      <c r="C276" s="295" t="s">
        <v>475</v>
      </c>
      <c r="D276" s="296" t="s">
        <v>42</v>
      </c>
      <c r="E276" s="297" t="s">
        <v>228</v>
      </c>
      <c r="F276" s="298" t="s">
        <v>119</v>
      </c>
      <c r="G276" s="299">
        <v>19.665315759030001</v>
      </c>
      <c r="H276" s="299">
        <v>2.1347175683300001</v>
      </c>
      <c r="I276" s="300">
        <v>17.530598190700001</v>
      </c>
      <c r="J276" s="301">
        <v>1</v>
      </c>
      <c r="K276" s="299">
        <v>2.1347175683300001</v>
      </c>
      <c r="L276" s="302">
        <v>0</v>
      </c>
      <c r="M276" s="302">
        <v>0</v>
      </c>
      <c r="N276" s="302">
        <v>0</v>
      </c>
      <c r="O276" s="301">
        <v>17</v>
      </c>
      <c r="P276" s="303">
        <v>0</v>
      </c>
      <c r="Q276" s="303">
        <v>0</v>
      </c>
      <c r="R276" s="301">
        <v>2</v>
      </c>
      <c r="S276" s="301">
        <v>1</v>
      </c>
      <c r="T276" s="304"/>
      <c r="U276" s="304"/>
      <c r="V276" s="304"/>
      <c r="W276" s="304"/>
      <c r="X276" s="304"/>
      <c r="Y276" s="304"/>
      <c r="Z276" s="304"/>
      <c r="AA276" s="304"/>
      <c r="AB276" s="306"/>
      <c r="AC276" s="304"/>
      <c r="AD276" s="304"/>
      <c r="AE276" s="304"/>
      <c r="AF276" s="306"/>
      <c r="AG276" s="304"/>
      <c r="AH276" s="304"/>
      <c r="AI276" s="304"/>
      <c r="AJ276" s="306"/>
      <c r="AK276" s="304"/>
      <c r="AL276" s="304"/>
      <c r="AM276" s="304"/>
      <c r="AN276" s="304"/>
      <c r="AO276" s="304"/>
      <c r="AP276" s="304"/>
      <c r="AQ276" s="304"/>
      <c r="AR276" s="304"/>
      <c r="AS276" s="304"/>
      <c r="AT276" s="304"/>
      <c r="AU276" s="304"/>
      <c r="AV276" s="307"/>
      <c r="AW276" s="429"/>
      <c r="AX276" s="429"/>
      <c r="AY276" s="429"/>
      <c r="AZ276" s="335"/>
    </row>
    <row r="277" spans="1:52">
      <c r="A277" s="293"/>
      <c r="B277" s="294"/>
      <c r="C277" s="295"/>
      <c r="D277" s="296" t="s">
        <v>120</v>
      </c>
      <c r="E277" s="297"/>
      <c r="F277" s="298"/>
      <c r="G277" s="299"/>
      <c r="H277" s="299"/>
      <c r="I277" s="300"/>
      <c r="J277" s="301">
        <v>1</v>
      </c>
      <c r="K277" s="299"/>
      <c r="L277" s="302">
        <v>17.530598190700001</v>
      </c>
      <c r="M277" s="302">
        <v>0</v>
      </c>
      <c r="N277" s="302">
        <v>0</v>
      </c>
      <c r="O277" s="301">
        <v>17</v>
      </c>
      <c r="P277" s="303">
        <v>0</v>
      </c>
      <c r="Q277" s="303">
        <v>0</v>
      </c>
      <c r="R277" s="301">
        <v>2</v>
      </c>
      <c r="S277" s="301">
        <v>1</v>
      </c>
      <c r="T277" s="304"/>
      <c r="U277" s="304"/>
      <c r="V277" s="304"/>
      <c r="W277" s="304"/>
      <c r="X277" s="304"/>
      <c r="Y277" s="304"/>
      <c r="Z277" s="304"/>
      <c r="AA277" s="304"/>
      <c r="AB277" s="306"/>
      <c r="AC277" s="304"/>
      <c r="AD277" s="304"/>
      <c r="AE277" s="304"/>
      <c r="AF277" s="306"/>
      <c r="AG277" s="304"/>
      <c r="AH277" s="304"/>
      <c r="AI277" s="304"/>
      <c r="AJ277" s="306"/>
      <c r="AK277" s="304"/>
      <c r="AL277" s="304"/>
      <c r="AM277" s="304"/>
      <c r="AN277" s="304"/>
      <c r="AO277" s="304"/>
      <c r="AP277" s="304"/>
      <c r="AQ277" s="304"/>
      <c r="AR277" s="304"/>
      <c r="AS277" s="304"/>
      <c r="AT277" s="304"/>
      <c r="AU277" s="304"/>
      <c r="AV277" s="307"/>
      <c r="AW277" s="429"/>
      <c r="AX277" s="429"/>
      <c r="AY277" s="429"/>
      <c r="AZ277" s="335"/>
    </row>
    <row r="278" spans="1:52">
      <c r="A278" s="307"/>
      <c r="B278" s="294" t="s">
        <v>476</v>
      </c>
      <c r="C278" s="295" t="s">
        <v>477</v>
      </c>
      <c r="D278" s="296" t="s">
        <v>42</v>
      </c>
      <c r="E278" s="297" t="s">
        <v>228</v>
      </c>
      <c r="F278" s="298" t="s">
        <v>119</v>
      </c>
      <c r="G278" s="299">
        <v>50.343283683295994</v>
      </c>
      <c r="H278" s="299"/>
      <c r="I278" s="300">
        <v>50.343283683295994</v>
      </c>
      <c r="J278" s="301">
        <v>1</v>
      </c>
      <c r="K278" s="302" t="s">
        <v>148</v>
      </c>
      <c r="L278" s="299">
        <v>50.343283683295994</v>
      </c>
      <c r="M278" s="302">
        <v>0</v>
      </c>
      <c r="N278" s="302">
        <v>0</v>
      </c>
      <c r="O278" s="301">
        <v>20</v>
      </c>
      <c r="P278" s="303">
        <v>0</v>
      </c>
      <c r="Q278" s="303">
        <v>0</v>
      </c>
      <c r="R278" s="301">
        <v>2</v>
      </c>
      <c r="S278" s="301">
        <v>1</v>
      </c>
      <c r="T278" s="304"/>
      <c r="U278" s="304"/>
      <c r="V278" s="304"/>
      <c r="W278" s="304"/>
      <c r="X278" s="304"/>
      <c r="Y278" s="304"/>
      <c r="Z278" s="304"/>
      <c r="AA278" s="304"/>
      <c r="AB278" s="306"/>
      <c r="AC278" s="304"/>
      <c r="AD278" s="304"/>
      <c r="AE278" s="304"/>
      <c r="AF278" s="306"/>
      <c r="AG278" s="304"/>
      <c r="AH278" s="304"/>
      <c r="AI278" s="304"/>
      <c r="AJ278" s="306"/>
      <c r="AK278" s="304"/>
      <c r="AL278" s="304"/>
      <c r="AM278" s="304"/>
      <c r="AN278" s="304"/>
      <c r="AO278" s="304"/>
      <c r="AP278" s="304"/>
      <c r="AQ278" s="304"/>
      <c r="AR278" s="352"/>
      <c r="AS278" s="304"/>
      <c r="AT278" s="304"/>
      <c r="AU278" s="304"/>
      <c r="AV278" s="307"/>
      <c r="AW278" s="429"/>
      <c r="AX278" s="429"/>
      <c r="AY278" s="429"/>
      <c r="AZ278" s="335"/>
    </row>
    <row r="279" spans="1:52">
      <c r="A279" s="307"/>
      <c r="B279" s="294" t="s">
        <v>478</v>
      </c>
      <c r="C279" s="295" t="s">
        <v>479</v>
      </c>
      <c r="D279" s="296" t="s">
        <v>42</v>
      </c>
      <c r="E279" s="297" t="s">
        <v>228</v>
      </c>
      <c r="F279" s="298" t="s">
        <v>119</v>
      </c>
      <c r="G279" s="299">
        <v>85.308290281604755</v>
      </c>
      <c r="H279" s="299">
        <v>85.300352201300001</v>
      </c>
      <c r="I279" s="300">
        <v>7.9380803047499997E-3</v>
      </c>
      <c r="J279" s="301">
        <v>1</v>
      </c>
      <c r="K279" s="299">
        <v>85.300352201300001</v>
      </c>
      <c r="L279" s="302">
        <v>0</v>
      </c>
      <c r="M279" s="302">
        <v>0</v>
      </c>
      <c r="N279" s="302">
        <v>0</v>
      </c>
      <c r="O279" s="301">
        <v>20</v>
      </c>
      <c r="P279" s="303">
        <v>0</v>
      </c>
      <c r="Q279" s="303">
        <v>0</v>
      </c>
      <c r="R279" s="301">
        <v>2</v>
      </c>
      <c r="S279" s="301">
        <v>1</v>
      </c>
      <c r="T279" s="304"/>
      <c r="U279" s="304"/>
      <c r="V279" s="304"/>
      <c r="W279" s="304"/>
      <c r="X279" s="304"/>
      <c r="Y279" s="304"/>
      <c r="Z279" s="304"/>
      <c r="AA279" s="304"/>
      <c r="AB279" s="306"/>
      <c r="AC279" s="304"/>
      <c r="AD279" s="304"/>
      <c r="AE279" s="304"/>
      <c r="AF279" s="306"/>
      <c r="AG279" s="304"/>
      <c r="AH279" s="304"/>
      <c r="AI279" s="304"/>
      <c r="AJ279" s="306"/>
      <c r="AK279" s="304"/>
      <c r="AL279" s="304"/>
      <c r="AM279" s="304"/>
      <c r="AN279" s="304"/>
      <c r="AO279" s="304"/>
      <c r="AP279" s="304"/>
      <c r="AQ279" s="304"/>
      <c r="AR279" s="352"/>
      <c r="AS279" s="304"/>
      <c r="AT279" s="304"/>
      <c r="AU279" s="304"/>
      <c r="AV279" s="307"/>
      <c r="AW279" s="429"/>
      <c r="AX279" s="429"/>
      <c r="AY279" s="429"/>
      <c r="AZ279" s="335"/>
    </row>
    <row r="280" spans="1:52">
      <c r="A280" s="307"/>
      <c r="B280" s="294"/>
      <c r="C280" s="295"/>
      <c r="D280" s="296" t="s">
        <v>120</v>
      </c>
      <c r="E280" s="297"/>
      <c r="F280" s="298"/>
      <c r="G280" s="299"/>
      <c r="H280" s="299"/>
      <c r="I280" s="300"/>
      <c r="J280" s="301">
        <v>1</v>
      </c>
      <c r="K280" s="299"/>
      <c r="L280" s="302">
        <v>7.9380803047499997E-3</v>
      </c>
      <c r="M280" s="302">
        <v>0</v>
      </c>
      <c r="N280" s="302">
        <v>0</v>
      </c>
      <c r="O280" s="301">
        <v>20</v>
      </c>
      <c r="P280" s="303">
        <v>0</v>
      </c>
      <c r="Q280" s="303">
        <v>0</v>
      </c>
      <c r="R280" s="301">
        <v>2</v>
      </c>
      <c r="S280" s="301">
        <v>1</v>
      </c>
      <c r="T280" s="304"/>
      <c r="U280" s="304"/>
      <c r="V280" s="304"/>
      <c r="W280" s="304"/>
      <c r="X280" s="304"/>
      <c r="Y280" s="304"/>
      <c r="Z280" s="304"/>
      <c r="AA280" s="304"/>
      <c r="AB280" s="306"/>
      <c r="AC280" s="304"/>
      <c r="AD280" s="304"/>
      <c r="AE280" s="304"/>
      <c r="AF280" s="306"/>
      <c r="AG280" s="304"/>
      <c r="AH280" s="304"/>
      <c r="AI280" s="304"/>
      <c r="AJ280" s="306"/>
      <c r="AK280" s="304"/>
      <c r="AL280" s="304"/>
      <c r="AM280" s="304"/>
      <c r="AN280" s="304"/>
      <c r="AO280" s="304"/>
      <c r="AP280" s="304"/>
      <c r="AQ280" s="304"/>
      <c r="AR280" s="352"/>
      <c r="AS280" s="304"/>
      <c r="AT280" s="304"/>
      <c r="AU280" s="304"/>
      <c r="AV280" s="307"/>
      <c r="AW280" s="429"/>
      <c r="AX280" s="429"/>
      <c r="AY280" s="429"/>
      <c r="AZ280" s="335"/>
    </row>
    <row r="281" spans="1:52">
      <c r="A281" s="307"/>
      <c r="B281" s="294" t="s">
        <v>480</v>
      </c>
      <c r="C281" s="295" t="s">
        <v>481</v>
      </c>
      <c r="D281" s="296" t="s">
        <v>42</v>
      </c>
      <c r="E281" s="297" t="s">
        <v>228</v>
      </c>
      <c r="F281" s="298" t="s">
        <v>119</v>
      </c>
      <c r="G281" s="299">
        <v>5.7946842325899999</v>
      </c>
      <c r="H281" s="299">
        <v>5.7946842325899999</v>
      </c>
      <c r="I281" s="300"/>
      <c r="J281" s="301">
        <v>1</v>
      </c>
      <c r="K281" s="302">
        <v>5.79</v>
      </c>
      <c r="L281" s="302">
        <v>0</v>
      </c>
      <c r="M281" s="302">
        <v>0</v>
      </c>
      <c r="N281" s="302">
        <v>0</v>
      </c>
      <c r="O281" s="301">
        <v>18</v>
      </c>
      <c r="P281" s="303">
        <v>0</v>
      </c>
      <c r="Q281" s="303">
        <v>0</v>
      </c>
      <c r="R281" s="301">
        <v>2</v>
      </c>
      <c r="S281" s="301">
        <v>1</v>
      </c>
      <c r="T281" s="304"/>
      <c r="U281" s="304"/>
      <c r="V281" s="304"/>
      <c r="W281" s="304"/>
      <c r="X281" s="304"/>
      <c r="Y281" s="304"/>
      <c r="Z281" s="304"/>
      <c r="AA281" s="304"/>
      <c r="AB281" s="306"/>
      <c r="AC281" s="304"/>
      <c r="AD281" s="304"/>
      <c r="AE281" s="304"/>
      <c r="AF281" s="306"/>
      <c r="AG281" s="304"/>
      <c r="AH281" s="304"/>
      <c r="AI281" s="304"/>
      <c r="AJ281" s="306"/>
      <c r="AK281" s="304"/>
      <c r="AL281" s="304"/>
      <c r="AM281" s="304"/>
      <c r="AN281" s="304"/>
      <c r="AO281" s="304"/>
      <c r="AP281" s="304"/>
      <c r="AQ281" s="304"/>
      <c r="AR281" s="352"/>
      <c r="AS281" s="304"/>
      <c r="AT281" s="304"/>
      <c r="AU281" s="304"/>
      <c r="AV281" s="307"/>
      <c r="AW281" s="429"/>
      <c r="AX281" s="429"/>
      <c r="AY281" s="429"/>
      <c r="AZ281" s="335"/>
    </row>
    <row r="282" spans="1:52">
      <c r="A282" s="307"/>
      <c r="B282" s="294" t="s">
        <v>482</v>
      </c>
      <c r="C282" s="295" t="s">
        <v>483</v>
      </c>
      <c r="D282" s="296" t="s">
        <v>42</v>
      </c>
      <c r="E282" s="297" t="s">
        <v>228</v>
      </c>
      <c r="F282" s="298" t="s">
        <v>119</v>
      </c>
      <c r="G282" s="299">
        <v>9.095696816418199</v>
      </c>
      <c r="H282" s="299">
        <v>1.0402746890100001</v>
      </c>
      <c r="I282" s="300">
        <v>8.0554221274081996</v>
      </c>
      <c r="J282" s="301">
        <v>1</v>
      </c>
      <c r="K282" s="302">
        <v>1.04</v>
      </c>
      <c r="L282" s="302">
        <v>8.06</v>
      </c>
      <c r="M282" s="302">
        <v>0</v>
      </c>
      <c r="N282" s="302">
        <v>0</v>
      </c>
      <c r="O282" s="301">
        <v>15</v>
      </c>
      <c r="P282" s="303">
        <v>0</v>
      </c>
      <c r="Q282" s="303">
        <v>0</v>
      </c>
      <c r="R282" s="301">
        <v>2</v>
      </c>
      <c r="S282" s="301">
        <v>1</v>
      </c>
      <c r="T282" s="304"/>
      <c r="U282" s="304"/>
      <c r="V282" s="304"/>
      <c r="W282" s="304"/>
      <c r="X282" s="304"/>
      <c r="Y282" s="304"/>
      <c r="Z282" s="304"/>
      <c r="AA282" s="304"/>
      <c r="AB282" s="306"/>
      <c r="AC282" s="304"/>
      <c r="AD282" s="304"/>
      <c r="AE282" s="304"/>
      <c r="AF282" s="306"/>
      <c r="AG282" s="304"/>
      <c r="AH282" s="304"/>
      <c r="AI282" s="304"/>
      <c r="AJ282" s="306"/>
      <c r="AK282" s="304"/>
      <c r="AL282" s="304"/>
      <c r="AM282" s="304"/>
      <c r="AN282" s="304"/>
      <c r="AO282" s="304"/>
      <c r="AP282" s="304"/>
      <c r="AQ282" s="304"/>
      <c r="AR282" s="352"/>
      <c r="AS282" s="304"/>
      <c r="AT282" s="304"/>
      <c r="AU282" s="304"/>
      <c r="AV282" s="307"/>
      <c r="AW282" s="429"/>
      <c r="AX282" s="429"/>
      <c r="AY282" s="429"/>
      <c r="AZ282" s="335"/>
    </row>
    <row r="283" spans="1:52">
      <c r="B283" s="294" t="s">
        <v>484</v>
      </c>
      <c r="C283" s="295" t="s">
        <v>485</v>
      </c>
      <c r="D283" s="296" t="s">
        <v>42</v>
      </c>
      <c r="E283" s="297" t="s">
        <v>228</v>
      </c>
      <c r="F283" s="298" t="s">
        <v>119</v>
      </c>
      <c r="G283" s="299">
        <v>5.3704734358800001</v>
      </c>
      <c r="H283" s="299">
        <v>5.3704734358800001</v>
      </c>
      <c r="I283" s="300"/>
      <c r="J283" s="301">
        <v>2</v>
      </c>
      <c r="K283" s="302">
        <v>5.37</v>
      </c>
      <c r="L283" s="302">
        <v>0</v>
      </c>
      <c r="M283" s="302">
        <v>0</v>
      </c>
      <c r="N283" s="302">
        <v>0</v>
      </c>
      <c r="O283" s="301">
        <v>0</v>
      </c>
      <c r="P283" s="303">
        <v>0</v>
      </c>
      <c r="Q283" s="303">
        <v>0</v>
      </c>
      <c r="R283" s="301">
        <v>2</v>
      </c>
      <c r="S283" s="301">
        <v>1</v>
      </c>
      <c r="T283" s="304"/>
      <c r="U283" s="304"/>
      <c r="V283" s="304"/>
      <c r="W283" s="304"/>
      <c r="X283" s="304"/>
      <c r="Y283" s="304"/>
      <c r="Z283" s="304"/>
      <c r="AA283" s="304"/>
      <c r="AB283" s="306"/>
      <c r="AC283" s="304"/>
      <c r="AD283" s="304"/>
      <c r="AE283" s="304"/>
      <c r="AF283" s="306"/>
      <c r="AG283" s="304"/>
      <c r="AH283" s="304"/>
      <c r="AI283" s="304"/>
      <c r="AJ283" s="306"/>
      <c r="AK283" s="304"/>
      <c r="AL283" s="304"/>
      <c r="AM283" s="304"/>
      <c r="AN283" s="304"/>
      <c r="AO283" s="304"/>
      <c r="AP283" s="304"/>
      <c r="AQ283" s="304"/>
      <c r="AR283" s="304"/>
      <c r="AS283" s="304"/>
      <c r="AT283" s="304"/>
      <c r="AU283" s="304"/>
      <c r="AV283" s="307"/>
      <c r="AW283" s="429"/>
      <c r="AX283" s="429"/>
      <c r="AY283" s="429"/>
      <c r="AZ283" s="335"/>
    </row>
    <row r="284" spans="1:52">
      <c r="B284" s="294" t="s">
        <v>486</v>
      </c>
      <c r="C284" s="295" t="s">
        <v>487</v>
      </c>
      <c r="D284" s="296" t="s">
        <v>42</v>
      </c>
      <c r="E284" s="297" t="s">
        <v>228</v>
      </c>
      <c r="F284" s="298" t="s">
        <v>119</v>
      </c>
      <c r="G284" s="299">
        <v>6.3374394902660702</v>
      </c>
      <c r="H284" s="299">
        <v>0.19606872830800001</v>
      </c>
      <c r="I284" s="300">
        <v>6.1413707619580702</v>
      </c>
      <c r="J284" s="301">
        <v>1</v>
      </c>
      <c r="K284" s="302">
        <v>0.2</v>
      </c>
      <c r="L284" s="302">
        <v>6.14</v>
      </c>
      <c r="M284" s="302">
        <v>0</v>
      </c>
      <c r="N284" s="302">
        <v>0</v>
      </c>
      <c r="O284" s="301">
        <v>25</v>
      </c>
      <c r="P284" s="303">
        <v>0</v>
      </c>
      <c r="Q284" s="303">
        <v>0</v>
      </c>
      <c r="R284" s="301">
        <v>2</v>
      </c>
      <c r="S284" s="301">
        <v>1</v>
      </c>
      <c r="T284" s="343"/>
      <c r="U284" s="343"/>
      <c r="V284" s="343"/>
      <c r="W284" s="343"/>
      <c r="X284" s="343"/>
      <c r="Y284" s="343"/>
      <c r="Z284" s="343"/>
      <c r="AA284" s="343"/>
      <c r="AB284" s="344"/>
      <c r="AC284" s="343"/>
      <c r="AD284" s="343"/>
      <c r="AE284" s="343"/>
      <c r="AF284" s="344"/>
      <c r="AG284" s="343"/>
      <c r="AH284" s="343"/>
      <c r="AI284" s="343"/>
      <c r="AJ284" s="344"/>
      <c r="AK284" s="343"/>
      <c r="AL284" s="343"/>
      <c r="AM284" s="343"/>
      <c r="AN284" s="343"/>
      <c r="AO284" s="343"/>
      <c r="AP284" s="343"/>
      <c r="AQ284" s="343"/>
      <c r="AR284" s="343"/>
      <c r="AS284" s="343"/>
      <c r="AT284" s="343"/>
      <c r="AU284" s="345"/>
      <c r="AV284" s="307"/>
      <c r="AW284" s="429"/>
      <c r="AX284" s="429"/>
      <c r="AY284" s="429"/>
      <c r="AZ284" s="335"/>
    </row>
    <row r="285" spans="1:52">
      <c r="B285" s="294" t="s">
        <v>488</v>
      </c>
      <c r="C285" s="295" t="s">
        <v>489</v>
      </c>
      <c r="D285" s="296" t="s">
        <v>42</v>
      </c>
      <c r="E285" s="297" t="s">
        <v>228</v>
      </c>
      <c r="F285" s="298" t="s">
        <v>119</v>
      </c>
      <c r="G285" s="299">
        <v>30.012788213299999</v>
      </c>
      <c r="H285" s="299">
        <v>30.012788213299999</v>
      </c>
      <c r="I285" s="300"/>
      <c r="J285" s="301">
        <v>1</v>
      </c>
      <c r="K285" s="299">
        <v>1</v>
      </c>
      <c r="L285" s="302"/>
      <c r="M285" s="302">
        <v>0</v>
      </c>
      <c r="N285" s="302">
        <v>0</v>
      </c>
      <c r="O285" s="301">
        <v>15</v>
      </c>
      <c r="P285" s="329">
        <v>0</v>
      </c>
      <c r="Q285" s="303">
        <v>0</v>
      </c>
      <c r="R285" s="301">
        <v>2</v>
      </c>
      <c r="S285" s="301">
        <v>1</v>
      </c>
      <c r="T285" s="343"/>
      <c r="U285" s="343"/>
      <c r="V285" s="343"/>
      <c r="W285" s="343"/>
      <c r="X285" s="343"/>
      <c r="Y285" s="343"/>
      <c r="Z285" s="343"/>
      <c r="AA285" s="343"/>
      <c r="AB285" s="344"/>
      <c r="AC285" s="343"/>
      <c r="AD285" s="343"/>
      <c r="AE285" s="343"/>
      <c r="AF285" s="344"/>
      <c r="AG285" s="343"/>
      <c r="AH285" s="343"/>
      <c r="AI285" s="343"/>
      <c r="AJ285" s="344"/>
      <c r="AK285" s="343"/>
      <c r="AL285" s="343"/>
      <c r="AM285" s="343"/>
      <c r="AN285" s="343"/>
      <c r="AO285" s="343"/>
      <c r="AP285" s="343"/>
      <c r="AQ285" s="343"/>
      <c r="AR285" s="299"/>
      <c r="AS285" s="343"/>
      <c r="AT285" s="343"/>
      <c r="AU285" s="345"/>
      <c r="AV285" s="307"/>
      <c r="AW285" s="429"/>
      <c r="AX285" s="429"/>
      <c r="AY285" s="429"/>
      <c r="AZ285" s="335"/>
    </row>
    <row r="286" spans="1:52">
      <c r="B286" s="294"/>
      <c r="C286" s="295"/>
      <c r="D286" s="296" t="s">
        <v>120</v>
      </c>
      <c r="E286" s="297"/>
      <c r="F286" s="298"/>
      <c r="G286" s="299"/>
      <c r="H286" s="299"/>
      <c r="I286" s="300"/>
      <c r="J286" s="301">
        <v>1</v>
      </c>
      <c r="K286" s="299"/>
      <c r="L286" s="302">
        <v>29.01</v>
      </c>
      <c r="M286" s="302">
        <v>0</v>
      </c>
      <c r="N286" s="302">
        <v>0</v>
      </c>
      <c r="O286" s="301">
        <v>15</v>
      </c>
      <c r="P286" s="329">
        <v>0</v>
      </c>
      <c r="Q286" s="303">
        <v>0</v>
      </c>
      <c r="R286" s="301">
        <v>2</v>
      </c>
      <c r="S286" s="301">
        <v>1</v>
      </c>
      <c r="T286" s="343"/>
      <c r="U286" s="343"/>
      <c r="V286" s="343"/>
      <c r="W286" s="343"/>
      <c r="X286" s="343"/>
      <c r="Y286" s="343"/>
      <c r="Z286" s="343"/>
      <c r="AA286" s="343"/>
      <c r="AB286" s="344"/>
      <c r="AC286" s="343"/>
      <c r="AD286" s="343"/>
      <c r="AE286" s="343"/>
      <c r="AF286" s="344"/>
      <c r="AG286" s="343"/>
      <c r="AH286" s="343"/>
      <c r="AI286" s="343"/>
      <c r="AJ286" s="344"/>
      <c r="AK286" s="343"/>
      <c r="AL286" s="343"/>
      <c r="AM286" s="343"/>
      <c r="AN286" s="343"/>
      <c r="AO286" s="343"/>
      <c r="AP286" s="343"/>
      <c r="AQ286" s="343"/>
      <c r="AR286" s="299"/>
      <c r="AS286" s="343"/>
      <c r="AT286" s="343"/>
      <c r="AU286" s="345"/>
      <c r="AV286" s="307"/>
      <c r="AW286" s="429"/>
      <c r="AX286" s="429"/>
      <c r="AY286" s="429"/>
      <c r="AZ286" s="335"/>
    </row>
    <row r="287" spans="1:52">
      <c r="B287" s="294" t="s">
        <v>490</v>
      </c>
      <c r="C287" s="295" t="s">
        <v>491</v>
      </c>
      <c r="D287" s="296" t="s">
        <v>42</v>
      </c>
      <c r="E287" s="297" t="s">
        <v>228</v>
      </c>
      <c r="F287" s="298" t="s">
        <v>119</v>
      </c>
      <c r="G287" s="299">
        <v>7.0327704407500002</v>
      </c>
      <c r="H287" s="299">
        <v>7.0327704407500002</v>
      </c>
      <c r="I287" s="300"/>
      <c r="J287" s="301">
        <v>1</v>
      </c>
      <c r="K287" s="302">
        <v>7.03</v>
      </c>
      <c r="L287" s="302">
        <v>0</v>
      </c>
      <c r="M287" s="302">
        <v>0</v>
      </c>
      <c r="N287" s="302">
        <v>0</v>
      </c>
      <c r="O287" s="301">
        <v>18</v>
      </c>
      <c r="P287" s="303">
        <v>0</v>
      </c>
      <c r="Q287" s="303">
        <v>0</v>
      </c>
      <c r="R287" s="301">
        <v>2</v>
      </c>
      <c r="S287" s="301">
        <v>1</v>
      </c>
      <c r="T287" s="304"/>
      <c r="U287" s="304"/>
      <c r="V287" s="304"/>
      <c r="W287" s="304"/>
      <c r="X287" s="304"/>
      <c r="Y287" s="304"/>
      <c r="Z287" s="304"/>
      <c r="AA287" s="304"/>
      <c r="AB287" s="306"/>
      <c r="AC287" s="304"/>
      <c r="AD287" s="304"/>
      <c r="AE287" s="304"/>
      <c r="AF287" s="306"/>
      <c r="AG287" s="304"/>
      <c r="AH287" s="304"/>
      <c r="AI287" s="304"/>
      <c r="AJ287" s="306"/>
      <c r="AK287" s="304"/>
      <c r="AL287" s="304"/>
      <c r="AM287" s="304"/>
      <c r="AN287" s="304"/>
      <c r="AO287" s="304"/>
      <c r="AP287" s="304"/>
      <c r="AQ287" s="304"/>
      <c r="AR287" s="352"/>
      <c r="AS287" s="304"/>
      <c r="AT287" s="304"/>
      <c r="AU287" s="304"/>
      <c r="AV287" s="307"/>
      <c r="AW287" s="429"/>
      <c r="AX287" s="429"/>
      <c r="AY287" s="429"/>
      <c r="AZ287" s="335"/>
    </row>
    <row r="288" spans="1:52">
      <c r="B288" s="294" t="s">
        <v>492</v>
      </c>
      <c r="C288" s="295" t="s">
        <v>493</v>
      </c>
      <c r="D288" s="296" t="s">
        <v>42</v>
      </c>
      <c r="E288" s="297" t="s">
        <v>228</v>
      </c>
      <c r="F288" s="298" t="s">
        <v>119</v>
      </c>
      <c r="G288" s="299">
        <v>5.1182591090907001</v>
      </c>
      <c r="H288" s="299">
        <v>2.3183504389699999E-2</v>
      </c>
      <c r="I288" s="300">
        <v>5.095075604701</v>
      </c>
      <c r="J288" s="301">
        <v>1</v>
      </c>
      <c r="K288" s="302">
        <v>0</v>
      </c>
      <c r="L288" s="302">
        <v>20</v>
      </c>
      <c r="M288" s="302">
        <v>0</v>
      </c>
      <c r="N288" s="302">
        <v>0</v>
      </c>
      <c r="O288" s="301">
        <v>13</v>
      </c>
      <c r="P288" s="303">
        <v>0</v>
      </c>
      <c r="Q288" s="303">
        <v>0</v>
      </c>
      <c r="R288" s="301">
        <v>2</v>
      </c>
      <c r="S288" s="301">
        <v>1</v>
      </c>
      <c r="T288" s="304"/>
      <c r="U288" s="304"/>
      <c r="V288" s="304"/>
      <c r="W288" s="304"/>
      <c r="X288" s="304"/>
      <c r="Y288" s="304"/>
      <c r="Z288" s="304"/>
      <c r="AA288" s="304"/>
      <c r="AB288" s="306"/>
      <c r="AC288" s="304"/>
      <c r="AD288" s="304"/>
      <c r="AE288" s="304"/>
      <c r="AF288" s="306"/>
      <c r="AG288" s="304"/>
      <c r="AH288" s="304"/>
      <c r="AI288" s="304"/>
      <c r="AJ288" s="306"/>
      <c r="AK288" s="304"/>
      <c r="AL288" s="304"/>
      <c r="AM288" s="304"/>
      <c r="AN288" s="304"/>
      <c r="AO288" s="304"/>
      <c r="AP288" s="304"/>
      <c r="AQ288" s="304"/>
      <c r="AR288" s="304"/>
      <c r="AS288" s="304"/>
      <c r="AT288" s="304"/>
      <c r="AU288" s="304"/>
      <c r="AV288" s="307"/>
      <c r="AW288" s="429"/>
      <c r="AX288" s="429"/>
      <c r="AY288" s="429"/>
      <c r="AZ288" s="335"/>
    </row>
    <row r="289" spans="2:52">
      <c r="B289" s="294" t="s">
        <v>494</v>
      </c>
      <c r="C289" s="295" t="s">
        <v>495</v>
      </c>
      <c r="D289" s="296" t="s">
        <v>42</v>
      </c>
      <c r="E289" s="297" t="s">
        <v>228</v>
      </c>
      <c r="F289" s="298" t="s">
        <v>119</v>
      </c>
      <c r="G289" s="299">
        <v>106.3406319020649</v>
      </c>
      <c r="H289" s="299">
        <v>4.06056251524</v>
      </c>
      <c r="I289" s="300">
        <v>102.28006938682491</v>
      </c>
      <c r="J289" s="301">
        <v>1</v>
      </c>
      <c r="K289" s="299">
        <v>4.06056251524</v>
      </c>
      <c r="L289" s="302"/>
      <c r="M289" s="302">
        <v>0</v>
      </c>
      <c r="N289" s="302">
        <v>0</v>
      </c>
      <c r="O289" s="301">
        <v>20</v>
      </c>
      <c r="P289" s="329">
        <v>0</v>
      </c>
      <c r="Q289" s="303">
        <v>0</v>
      </c>
      <c r="R289" s="301">
        <v>2</v>
      </c>
      <c r="S289" s="301">
        <v>1</v>
      </c>
      <c r="T289" s="304"/>
      <c r="U289" s="304"/>
      <c r="V289" s="304"/>
      <c r="W289" s="304"/>
      <c r="X289" s="304"/>
      <c r="Y289" s="304"/>
      <c r="Z289" s="304"/>
      <c r="AA289" s="304"/>
      <c r="AB289" s="306"/>
      <c r="AC289" s="304"/>
      <c r="AD289" s="304"/>
      <c r="AE289" s="304"/>
      <c r="AF289" s="306"/>
      <c r="AG289" s="304"/>
      <c r="AH289" s="304"/>
      <c r="AI289" s="304"/>
      <c r="AJ289" s="306"/>
      <c r="AK289" s="304"/>
      <c r="AL289" s="304"/>
      <c r="AM289" s="304"/>
      <c r="AN289" s="304"/>
      <c r="AO289" s="304"/>
      <c r="AP289" s="304"/>
      <c r="AQ289" s="304"/>
      <c r="AR289" s="304"/>
      <c r="AS289" s="304"/>
      <c r="AT289" s="304"/>
      <c r="AU289" s="304"/>
      <c r="AV289" s="307"/>
      <c r="AW289" s="429"/>
      <c r="AX289" s="429"/>
      <c r="AY289" s="429"/>
      <c r="AZ289" s="335"/>
    </row>
    <row r="290" spans="2:52">
      <c r="B290" s="294"/>
      <c r="C290" s="295"/>
      <c r="D290" s="296" t="s">
        <v>120</v>
      </c>
      <c r="E290" s="297"/>
      <c r="F290" s="298"/>
      <c r="G290" s="299"/>
      <c r="H290" s="299"/>
      <c r="I290" s="300"/>
      <c r="J290" s="301">
        <v>1</v>
      </c>
      <c r="K290" s="299"/>
      <c r="L290" s="302">
        <v>102.28006938682491</v>
      </c>
      <c r="M290" s="302">
        <v>0</v>
      </c>
      <c r="N290" s="302">
        <v>0</v>
      </c>
      <c r="O290" s="301">
        <v>20</v>
      </c>
      <c r="P290" s="329">
        <v>0</v>
      </c>
      <c r="Q290" s="303">
        <v>0</v>
      </c>
      <c r="R290" s="301">
        <v>2</v>
      </c>
      <c r="S290" s="301">
        <v>1</v>
      </c>
      <c r="T290" s="304"/>
      <c r="U290" s="304"/>
      <c r="V290" s="304"/>
      <c r="W290" s="304"/>
      <c r="X290" s="304"/>
      <c r="Y290" s="304"/>
      <c r="Z290" s="304"/>
      <c r="AA290" s="304"/>
      <c r="AB290" s="306"/>
      <c r="AC290" s="304"/>
      <c r="AD290" s="304"/>
      <c r="AE290" s="304"/>
      <c r="AF290" s="306"/>
      <c r="AG290" s="304"/>
      <c r="AH290" s="304"/>
      <c r="AI290" s="304"/>
      <c r="AJ290" s="306"/>
      <c r="AK290" s="304"/>
      <c r="AL290" s="304"/>
      <c r="AM290" s="304"/>
      <c r="AN290" s="304"/>
      <c r="AO290" s="304"/>
      <c r="AP290" s="304"/>
      <c r="AQ290" s="304"/>
      <c r="AR290" s="304"/>
      <c r="AS290" s="304"/>
      <c r="AT290" s="304"/>
      <c r="AU290" s="304"/>
      <c r="AV290" s="307"/>
      <c r="AW290" s="429"/>
      <c r="AX290" s="429"/>
      <c r="AY290" s="429"/>
      <c r="AZ290" s="335"/>
    </row>
    <row r="291" spans="2:52">
      <c r="B291" s="294" t="s">
        <v>496</v>
      </c>
      <c r="C291" s="295" t="s">
        <v>497</v>
      </c>
      <c r="D291" s="296" t="s">
        <v>42</v>
      </c>
      <c r="E291" s="297" t="s">
        <v>228</v>
      </c>
      <c r="F291" s="298" t="s">
        <v>119</v>
      </c>
      <c r="G291" s="299">
        <v>10.372203900443562</v>
      </c>
      <c r="H291" s="299">
        <v>5.7420669735599998E-2</v>
      </c>
      <c r="I291" s="300">
        <v>10.314783230707961</v>
      </c>
      <c r="J291" s="301">
        <v>1</v>
      </c>
      <c r="K291" s="302">
        <v>0.06</v>
      </c>
      <c r="L291" s="302">
        <v>10.31</v>
      </c>
      <c r="M291" s="302">
        <v>0</v>
      </c>
      <c r="N291" s="302">
        <v>0</v>
      </c>
      <c r="O291" s="301">
        <v>18</v>
      </c>
      <c r="P291" s="303">
        <v>0</v>
      </c>
      <c r="Q291" s="303">
        <v>0</v>
      </c>
      <c r="R291" s="301">
        <v>2</v>
      </c>
      <c r="S291" s="301">
        <v>1</v>
      </c>
      <c r="T291" s="304"/>
      <c r="U291" s="304"/>
      <c r="V291" s="304"/>
      <c r="W291" s="304"/>
      <c r="X291" s="304"/>
      <c r="Y291" s="304"/>
      <c r="Z291" s="304"/>
      <c r="AA291" s="304"/>
      <c r="AB291" s="306"/>
      <c r="AC291" s="304"/>
      <c r="AD291" s="304"/>
      <c r="AE291" s="304"/>
      <c r="AF291" s="306"/>
      <c r="AG291" s="304"/>
      <c r="AH291" s="304"/>
      <c r="AI291" s="304"/>
      <c r="AJ291" s="306"/>
      <c r="AK291" s="304"/>
      <c r="AL291" s="304"/>
      <c r="AM291" s="304"/>
      <c r="AN291" s="304"/>
      <c r="AO291" s="304"/>
      <c r="AP291" s="304"/>
      <c r="AQ291" s="304"/>
      <c r="AR291" s="352"/>
      <c r="AS291" s="304"/>
      <c r="AT291" s="304"/>
      <c r="AU291" s="304"/>
      <c r="AV291" s="307"/>
      <c r="AW291" s="429"/>
      <c r="AX291" s="429"/>
      <c r="AY291" s="429"/>
      <c r="AZ291" s="335"/>
    </row>
    <row r="292" spans="2:52">
      <c r="B292" s="294" t="s">
        <v>498</v>
      </c>
      <c r="C292" s="295" t="s">
        <v>499</v>
      </c>
      <c r="D292" s="296" t="s">
        <v>42</v>
      </c>
      <c r="E292" s="297" t="s">
        <v>228</v>
      </c>
      <c r="F292" s="298" t="s">
        <v>119</v>
      </c>
      <c r="G292" s="299">
        <v>11.997680033</v>
      </c>
      <c r="H292" s="299">
        <v>11.997680033</v>
      </c>
      <c r="I292" s="300"/>
      <c r="J292" s="301">
        <v>1</v>
      </c>
      <c r="K292" s="299">
        <v>11.997680033</v>
      </c>
      <c r="L292" s="302">
        <v>0</v>
      </c>
      <c r="M292" s="302">
        <v>0</v>
      </c>
      <c r="N292" s="302">
        <v>0</v>
      </c>
      <c r="O292" s="301">
        <v>15</v>
      </c>
      <c r="P292" s="329">
        <v>0</v>
      </c>
      <c r="Q292" s="303">
        <v>0</v>
      </c>
      <c r="R292" s="301">
        <v>2</v>
      </c>
      <c r="S292" s="301">
        <v>1</v>
      </c>
      <c r="T292" s="304"/>
      <c r="U292" s="304"/>
      <c r="V292" s="304"/>
      <c r="W292" s="304"/>
      <c r="X292" s="304"/>
      <c r="Y292" s="304"/>
      <c r="Z292" s="304"/>
      <c r="AA292" s="304"/>
      <c r="AB292" s="306"/>
      <c r="AC292" s="304"/>
      <c r="AD292" s="304"/>
      <c r="AE292" s="304"/>
      <c r="AF292" s="306"/>
      <c r="AG292" s="304"/>
      <c r="AH292" s="304"/>
      <c r="AI292" s="304"/>
      <c r="AJ292" s="306"/>
      <c r="AK292" s="304"/>
      <c r="AL292" s="304"/>
      <c r="AM292" s="304"/>
      <c r="AN292" s="304"/>
      <c r="AO292" s="304"/>
      <c r="AP292" s="304"/>
      <c r="AQ292" s="304"/>
      <c r="AR292" s="352"/>
      <c r="AS292" s="304"/>
      <c r="AT292" s="304"/>
      <c r="AU292" s="304"/>
      <c r="AV292" s="307"/>
      <c r="AW292" s="429"/>
      <c r="AX292" s="429"/>
      <c r="AY292" s="429"/>
      <c r="AZ292" s="335"/>
    </row>
    <row r="293" spans="2:52">
      <c r="B293" s="294" t="s">
        <v>500</v>
      </c>
      <c r="C293" s="295" t="s">
        <v>501</v>
      </c>
      <c r="D293" s="296" t="s">
        <v>42</v>
      </c>
      <c r="E293" s="297" t="s">
        <v>228</v>
      </c>
      <c r="F293" s="298" t="s">
        <v>119</v>
      </c>
      <c r="G293" s="299">
        <v>7.2448794682499997</v>
      </c>
      <c r="H293" s="299">
        <v>7.2448794682499997</v>
      </c>
      <c r="I293" s="300"/>
      <c r="J293" s="301">
        <v>1</v>
      </c>
      <c r="K293" s="302">
        <v>7.24</v>
      </c>
      <c r="L293" s="302">
        <v>0</v>
      </c>
      <c r="M293" s="302">
        <v>0</v>
      </c>
      <c r="N293" s="302">
        <v>0</v>
      </c>
      <c r="O293" s="301">
        <v>15</v>
      </c>
      <c r="P293" s="303">
        <v>0</v>
      </c>
      <c r="Q293" s="303">
        <v>0</v>
      </c>
      <c r="R293" s="301">
        <v>2</v>
      </c>
      <c r="S293" s="301">
        <v>1</v>
      </c>
      <c r="T293" s="304"/>
      <c r="U293" s="304"/>
      <c r="V293" s="304"/>
      <c r="W293" s="304"/>
      <c r="X293" s="304"/>
      <c r="Y293" s="304"/>
      <c r="Z293" s="304"/>
      <c r="AA293" s="304"/>
      <c r="AB293" s="306"/>
      <c r="AC293" s="304"/>
      <c r="AD293" s="304"/>
      <c r="AE293" s="304"/>
      <c r="AF293" s="306"/>
      <c r="AG293" s="304"/>
      <c r="AH293" s="304"/>
      <c r="AI293" s="304"/>
      <c r="AJ293" s="306"/>
      <c r="AK293" s="304"/>
      <c r="AL293" s="304"/>
      <c r="AM293" s="304"/>
      <c r="AN293" s="304"/>
      <c r="AO293" s="304"/>
      <c r="AP293" s="304"/>
      <c r="AQ293" s="304"/>
      <c r="AR293" s="304"/>
      <c r="AS293" s="304"/>
      <c r="AT293" s="304"/>
      <c r="AU293" s="304"/>
      <c r="AV293" s="307"/>
      <c r="AW293" s="429"/>
      <c r="AX293" s="429"/>
      <c r="AY293" s="429"/>
      <c r="AZ293" s="335"/>
    </row>
    <row r="294" spans="2:52">
      <c r="B294" s="294" t="s">
        <v>502</v>
      </c>
      <c r="C294" s="295" t="s">
        <v>503</v>
      </c>
      <c r="D294" s="296" t="s">
        <v>42</v>
      </c>
      <c r="E294" s="297" t="s">
        <v>228</v>
      </c>
      <c r="F294" s="298" t="s">
        <v>119</v>
      </c>
      <c r="G294" s="299">
        <v>134.75710592300001</v>
      </c>
      <c r="H294" s="299">
        <v>134.75710592300001</v>
      </c>
      <c r="I294" s="300"/>
      <c r="J294" s="301">
        <v>1</v>
      </c>
      <c r="K294" s="299">
        <v>4.76</v>
      </c>
      <c r="L294" s="302">
        <v>0</v>
      </c>
      <c r="M294" s="302">
        <v>0</v>
      </c>
      <c r="N294" s="302">
        <v>0</v>
      </c>
      <c r="O294" s="301">
        <v>15</v>
      </c>
      <c r="P294" s="329">
        <v>0</v>
      </c>
      <c r="Q294" s="303">
        <v>0</v>
      </c>
      <c r="R294" s="301">
        <v>2</v>
      </c>
      <c r="S294" s="301">
        <v>1</v>
      </c>
      <c r="T294" s="304"/>
      <c r="U294" s="304"/>
      <c r="V294" s="304"/>
      <c r="W294" s="304"/>
      <c r="X294" s="304"/>
      <c r="Y294" s="304"/>
      <c r="Z294" s="304"/>
      <c r="AA294" s="304"/>
      <c r="AB294" s="306"/>
      <c r="AC294" s="304"/>
      <c r="AD294" s="304"/>
      <c r="AE294" s="304"/>
      <c r="AF294" s="306"/>
      <c r="AG294" s="304"/>
      <c r="AH294" s="304"/>
      <c r="AI294" s="304"/>
      <c r="AJ294" s="306"/>
      <c r="AK294" s="304"/>
      <c r="AL294" s="304"/>
      <c r="AM294" s="304"/>
      <c r="AN294" s="304"/>
      <c r="AO294" s="304"/>
      <c r="AP294" s="304"/>
      <c r="AQ294" s="304"/>
      <c r="AR294" s="304"/>
      <c r="AS294" s="304"/>
      <c r="AT294" s="304"/>
      <c r="AU294" s="304"/>
      <c r="AV294" s="307"/>
      <c r="AW294" s="429"/>
      <c r="AX294" s="429"/>
      <c r="AY294" s="429"/>
      <c r="AZ294" s="335"/>
    </row>
    <row r="295" spans="2:52">
      <c r="B295" s="294"/>
      <c r="C295" s="295"/>
      <c r="D295" s="296" t="s">
        <v>120</v>
      </c>
      <c r="E295" s="297"/>
      <c r="F295" s="298"/>
      <c r="G295" s="299"/>
      <c r="H295" s="299"/>
      <c r="I295" s="300"/>
      <c r="J295" s="301">
        <v>1</v>
      </c>
      <c r="K295" s="299"/>
      <c r="L295" s="302">
        <v>130</v>
      </c>
      <c r="M295" s="302">
        <v>0</v>
      </c>
      <c r="N295" s="302">
        <v>0</v>
      </c>
      <c r="O295" s="301">
        <v>15</v>
      </c>
      <c r="P295" s="329">
        <v>0</v>
      </c>
      <c r="Q295" s="303">
        <v>0</v>
      </c>
      <c r="R295" s="301">
        <v>2</v>
      </c>
      <c r="S295" s="301">
        <v>1</v>
      </c>
      <c r="T295" s="304"/>
      <c r="U295" s="304"/>
      <c r="V295" s="304"/>
      <c r="W295" s="304"/>
      <c r="X295" s="304"/>
      <c r="Y295" s="304"/>
      <c r="Z295" s="304"/>
      <c r="AA295" s="304"/>
      <c r="AB295" s="306"/>
      <c r="AC295" s="304"/>
      <c r="AD295" s="304"/>
      <c r="AE295" s="304"/>
      <c r="AF295" s="306"/>
      <c r="AG295" s="304"/>
      <c r="AH295" s="304"/>
      <c r="AI295" s="304"/>
      <c r="AJ295" s="306"/>
      <c r="AK295" s="304"/>
      <c r="AL295" s="304"/>
      <c r="AM295" s="304"/>
      <c r="AN295" s="304"/>
      <c r="AO295" s="304"/>
      <c r="AP295" s="304"/>
      <c r="AQ295" s="304"/>
      <c r="AR295" s="304"/>
      <c r="AS295" s="304"/>
      <c r="AT295" s="304"/>
      <c r="AU295" s="304"/>
      <c r="AV295" s="307"/>
      <c r="AW295" s="429"/>
      <c r="AX295" s="429"/>
      <c r="AY295" s="429"/>
      <c r="AZ295" s="335"/>
    </row>
    <row r="296" spans="2:52">
      <c r="B296" s="294" t="s">
        <v>504</v>
      </c>
      <c r="C296" s="295" t="s">
        <v>505</v>
      </c>
      <c r="D296" s="296" t="s">
        <v>42</v>
      </c>
      <c r="E296" s="297" t="s">
        <v>228</v>
      </c>
      <c r="F296" s="298" t="s">
        <v>119</v>
      </c>
      <c r="G296" s="299">
        <v>10.349485018399999</v>
      </c>
      <c r="H296" s="299">
        <v>10.349485018399999</v>
      </c>
      <c r="I296" s="300"/>
      <c r="J296" s="301">
        <v>1</v>
      </c>
      <c r="K296" s="302">
        <v>10.35</v>
      </c>
      <c r="L296" s="302">
        <v>0</v>
      </c>
      <c r="M296" s="302">
        <v>0</v>
      </c>
      <c r="N296" s="302">
        <v>0</v>
      </c>
      <c r="O296" s="301">
        <v>23</v>
      </c>
      <c r="P296" s="303">
        <v>0</v>
      </c>
      <c r="Q296" s="303">
        <v>0</v>
      </c>
      <c r="R296" s="301">
        <v>2</v>
      </c>
      <c r="S296" s="301">
        <v>1</v>
      </c>
      <c r="T296" s="304"/>
      <c r="U296" s="304"/>
      <c r="V296" s="304"/>
      <c r="W296" s="304"/>
      <c r="X296" s="304"/>
      <c r="Y296" s="304"/>
      <c r="Z296" s="304"/>
      <c r="AA296" s="304"/>
      <c r="AB296" s="306"/>
      <c r="AC296" s="304"/>
      <c r="AD296" s="304"/>
      <c r="AE296" s="304"/>
      <c r="AF296" s="306"/>
      <c r="AG296" s="304"/>
      <c r="AH296" s="304"/>
      <c r="AI296" s="304"/>
      <c r="AJ296" s="306"/>
      <c r="AK296" s="304"/>
      <c r="AL296" s="304"/>
      <c r="AM296" s="304"/>
      <c r="AN296" s="304"/>
      <c r="AO296" s="304"/>
      <c r="AP296" s="304"/>
      <c r="AQ296" s="304"/>
      <c r="AR296" s="304"/>
      <c r="AS296" s="304"/>
      <c r="AT296" s="304"/>
      <c r="AU296" s="304"/>
      <c r="AV296" s="307"/>
      <c r="AW296" s="429"/>
      <c r="AX296" s="429"/>
      <c r="AY296" s="429"/>
      <c r="AZ296" s="335"/>
    </row>
    <row r="297" spans="2:52">
      <c r="B297" s="294" t="s">
        <v>506</v>
      </c>
      <c r="C297" s="295" t="s">
        <v>507</v>
      </c>
      <c r="D297" s="296" t="s">
        <v>42</v>
      </c>
      <c r="E297" s="297" t="s">
        <v>228</v>
      </c>
      <c r="F297" s="298" t="s">
        <v>119</v>
      </c>
      <c r="G297" s="299">
        <v>6.1449736853500001</v>
      </c>
      <c r="H297" s="299">
        <v>6.1449736853500001</v>
      </c>
      <c r="I297" s="300"/>
      <c r="J297" s="301">
        <v>1</v>
      </c>
      <c r="K297" s="302">
        <v>6.14</v>
      </c>
      <c r="L297" s="302">
        <v>0</v>
      </c>
      <c r="M297" s="302">
        <v>0</v>
      </c>
      <c r="N297" s="302">
        <v>0</v>
      </c>
      <c r="O297" s="301">
        <v>20</v>
      </c>
      <c r="P297" s="303">
        <v>0</v>
      </c>
      <c r="Q297" s="303">
        <v>0</v>
      </c>
      <c r="R297" s="301">
        <v>2</v>
      </c>
      <c r="S297" s="301">
        <v>1</v>
      </c>
      <c r="T297" s="304"/>
      <c r="U297" s="304"/>
      <c r="V297" s="304"/>
      <c r="W297" s="304"/>
      <c r="X297" s="304"/>
      <c r="Y297" s="304"/>
      <c r="Z297" s="304"/>
      <c r="AA297" s="304"/>
      <c r="AB297" s="306"/>
      <c r="AC297" s="304"/>
      <c r="AD297" s="304"/>
      <c r="AE297" s="304"/>
      <c r="AF297" s="306"/>
      <c r="AG297" s="304"/>
      <c r="AH297" s="304"/>
      <c r="AI297" s="304"/>
      <c r="AJ297" s="306"/>
      <c r="AK297" s="304"/>
      <c r="AL297" s="304"/>
      <c r="AM297" s="304"/>
      <c r="AN297" s="304"/>
      <c r="AO297" s="304"/>
      <c r="AP297" s="304"/>
      <c r="AQ297" s="304"/>
      <c r="AR297" s="304"/>
      <c r="AS297" s="304"/>
      <c r="AT297" s="304"/>
      <c r="AU297" s="304"/>
      <c r="AV297" s="307"/>
      <c r="AW297" s="429"/>
      <c r="AX297" s="429"/>
      <c r="AY297" s="429"/>
      <c r="AZ297" s="335"/>
    </row>
    <row r="298" spans="2:52">
      <c r="B298" s="294" t="s">
        <v>508</v>
      </c>
      <c r="C298" s="295" t="s">
        <v>509</v>
      </c>
      <c r="D298" s="296" t="s">
        <v>42</v>
      </c>
      <c r="E298" s="297" t="s">
        <v>228</v>
      </c>
      <c r="F298" s="298" t="s">
        <v>119</v>
      </c>
      <c r="G298" s="299">
        <v>13.428271321508999</v>
      </c>
      <c r="H298" s="299">
        <v>0.86816191061900005</v>
      </c>
      <c r="I298" s="300">
        <v>12.56010941089</v>
      </c>
      <c r="J298" s="301">
        <v>1</v>
      </c>
      <c r="K298" s="302">
        <v>0.87</v>
      </c>
      <c r="L298" s="302">
        <v>12.56</v>
      </c>
      <c r="M298" s="302">
        <v>0</v>
      </c>
      <c r="N298" s="302">
        <v>0</v>
      </c>
      <c r="O298" s="301">
        <v>20</v>
      </c>
      <c r="P298" s="303">
        <v>0</v>
      </c>
      <c r="Q298" s="303">
        <v>0</v>
      </c>
      <c r="R298" s="301">
        <v>2</v>
      </c>
      <c r="S298" s="301">
        <v>1</v>
      </c>
      <c r="T298" s="304"/>
      <c r="U298" s="304"/>
      <c r="V298" s="304"/>
      <c r="W298" s="304"/>
      <c r="X298" s="304"/>
      <c r="Y298" s="304"/>
      <c r="Z298" s="304"/>
      <c r="AA298" s="304"/>
      <c r="AB298" s="306"/>
      <c r="AC298" s="304"/>
      <c r="AD298" s="304"/>
      <c r="AE298" s="304"/>
      <c r="AF298" s="306"/>
      <c r="AG298" s="304"/>
      <c r="AH298" s="304"/>
      <c r="AI298" s="304"/>
      <c r="AJ298" s="306"/>
      <c r="AK298" s="304"/>
      <c r="AL298" s="304"/>
      <c r="AM298" s="304"/>
      <c r="AN298" s="304"/>
      <c r="AO298" s="304"/>
      <c r="AP298" s="304"/>
      <c r="AQ298" s="304"/>
      <c r="AR298" s="304"/>
      <c r="AS298" s="304"/>
      <c r="AT298" s="304"/>
      <c r="AU298" s="304"/>
      <c r="AV298" s="307"/>
      <c r="AW298" s="429"/>
      <c r="AX298" s="429"/>
      <c r="AY298" s="429"/>
      <c r="AZ298" s="335"/>
    </row>
    <row r="299" spans="2:52">
      <c r="B299" s="310" t="s">
        <v>510</v>
      </c>
      <c r="C299" s="311" t="s">
        <v>511</v>
      </c>
      <c r="D299" s="312" t="s">
        <v>42</v>
      </c>
      <c r="E299" s="313" t="s">
        <v>228</v>
      </c>
      <c r="F299" s="314" t="s">
        <v>119</v>
      </c>
      <c r="G299" s="315">
        <v>7.3952580589999997</v>
      </c>
      <c r="H299" s="315">
        <v>7.3952580589999997</v>
      </c>
      <c r="I299" s="316"/>
      <c r="J299" s="317">
        <v>1</v>
      </c>
      <c r="K299" s="318">
        <v>7.4</v>
      </c>
      <c r="L299" s="318">
        <v>0</v>
      </c>
      <c r="M299" s="318">
        <v>0</v>
      </c>
      <c r="N299" s="318">
        <v>0</v>
      </c>
      <c r="O299" s="317">
        <v>7</v>
      </c>
      <c r="P299" s="319">
        <v>7.4</v>
      </c>
      <c r="Q299" s="319">
        <v>100</v>
      </c>
      <c r="R299" s="317">
        <v>2</v>
      </c>
      <c r="S299" s="317">
        <v>1</v>
      </c>
      <c r="T299" s="320"/>
      <c r="U299" s="320"/>
      <c r="V299" s="320"/>
      <c r="W299" s="320"/>
      <c r="X299" s="320"/>
      <c r="Y299" s="320"/>
      <c r="Z299" s="320"/>
      <c r="AA299" s="320"/>
      <c r="AB299" s="322"/>
      <c r="AC299" s="320"/>
      <c r="AD299" s="320"/>
      <c r="AE299" s="320"/>
      <c r="AF299" s="322"/>
      <c r="AG299" s="320"/>
      <c r="AH299" s="320"/>
      <c r="AI299" s="320"/>
      <c r="AJ299" s="322"/>
      <c r="AK299" s="318">
        <v>7.4</v>
      </c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0"/>
      <c r="AV299" s="323"/>
      <c r="AW299" s="429">
        <v>10</v>
      </c>
      <c r="AX299" s="429">
        <v>10</v>
      </c>
      <c r="AY299" s="429">
        <v>30</v>
      </c>
      <c r="AZ299" s="335"/>
    </row>
    <row r="300" spans="2:52">
      <c r="B300" s="310" t="s">
        <v>512</v>
      </c>
      <c r="C300" s="311" t="s">
        <v>513</v>
      </c>
      <c r="D300" s="312" t="s">
        <v>42</v>
      </c>
      <c r="E300" s="313" t="s">
        <v>228</v>
      </c>
      <c r="F300" s="314" t="s">
        <v>119</v>
      </c>
      <c r="G300" s="315">
        <v>10.601303527000001</v>
      </c>
      <c r="H300" s="315">
        <v>10.601303527000001</v>
      </c>
      <c r="I300" s="316"/>
      <c r="J300" s="317">
        <v>1</v>
      </c>
      <c r="K300" s="315">
        <v>10.601303527000001</v>
      </c>
      <c r="L300" s="318">
        <v>0</v>
      </c>
      <c r="M300" s="318">
        <v>0</v>
      </c>
      <c r="N300" s="318">
        <v>0</v>
      </c>
      <c r="O300" s="317">
        <v>12</v>
      </c>
      <c r="P300" s="336">
        <v>10.601303527000001</v>
      </c>
      <c r="Q300" s="319">
        <v>100</v>
      </c>
      <c r="R300" s="317">
        <v>2</v>
      </c>
      <c r="S300" s="317">
        <v>1</v>
      </c>
      <c r="T300" s="320"/>
      <c r="U300" s="320"/>
      <c r="V300" s="320"/>
      <c r="W300" s="320"/>
      <c r="X300" s="320"/>
      <c r="Y300" s="320"/>
      <c r="Z300" s="320"/>
      <c r="AA300" s="320"/>
      <c r="AB300" s="322"/>
      <c r="AC300" s="320"/>
      <c r="AD300" s="320"/>
      <c r="AE300" s="320"/>
      <c r="AF300" s="322"/>
      <c r="AG300" s="320"/>
      <c r="AH300" s="320"/>
      <c r="AI300" s="320"/>
      <c r="AJ300" s="322"/>
      <c r="AK300" s="315">
        <v>10.601303527000001</v>
      </c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0"/>
      <c r="AV300" s="323"/>
      <c r="AW300" s="429">
        <v>10</v>
      </c>
      <c r="AX300" s="429">
        <v>10</v>
      </c>
      <c r="AY300" s="429">
        <v>30</v>
      </c>
      <c r="AZ300" s="335"/>
    </row>
    <row r="301" spans="2:52">
      <c r="B301" s="294" t="s">
        <v>514</v>
      </c>
      <c r="C301" s="295" t="s">
        <v>515</v>
      </c>
      <c r="D301" s="296" t="s">
        <v>42</v>
      </c>
      <c r="E301" s="297" t="s">
        <v>228</v>
      </c>
      <c r="F301" s="298" t="s">
        <v>119</v>
      </c>
      <c r="G301" s="299">
        <v>5.1154993144700001</v>
      </c>
      <c r="H301" s="299">
        <v>5.1154993144700001</v>
      </c>
      <c r="I301" s="300"/>
      <c r="J301" s="301">
        <v>1</v>
      </c>
      <c r="K301" s="302">
        <v>5.12</v>
      </c>
      <c r="L301" s="302">
        <v>0</v>
      </c>
      <c r="M301" s="302">
        <v>0</v>
      </c>
      <c r="N301" s="302">
        <v>0</v>
      </c>
      <c r="O301" s="301">
        <v>15</v>
      </c>
      <c r="P301" s="303">
        <v>0</v>
      </c>
      <c r="Q301" s="303">
        <v>0</v>
      </c>
      <c r="R301" s="301">
        <v>2</v>
      </c>
      <c r="S301" s="301">
        <v>1</v>
      </c>
      <c r="T301" s="304"/>
      <c r="U301" s="304"/>
      <c r="V301" s="304"/>
      <c r="W301" s="304"/>
      <c r="X301" s="304"/>
      <c r="Y301" s="304"/>
      <c r="Z301" s="304"/>
      <c r="AA301" s="304"/>
      <c r="AB301" s="306"/>
      <c r="AC301" s="304"/>
      <c r="AD301" s="304"/>
      <c r="AE301" s="304"/>
      <c r="AF301" s="306"/>
      <c r="AG301" s="304"/>
      <c r="AH301" s="304"/>
      <c r="AI301" s="304"/>
      <c r="AJ301" s="306"/>
      <c r="AK301" s="304"/>
      <c r="AL301" s="304"/>
      <c r="AM301" s="304"/>
      <c r="AN301" s="304"/>
      <c r="AO301" s="304"/>
      <c r="AP301" s="304"/>
      <c r="AQ301" s="304"/>
      <c r="AR301" s="304"/>
      <c r="AS301" s="304"/>
      <c r="AT301" s="304"/>
      <c r="AU301" s="304"/>
      <c r="AV301" s="307"/>
      <c r="AW301" s="429"/>
      <c r="AX301" s="429"/>
      <c r="AY301" s="429"/>
      <c r="AZ301" s="335"/>
    </row>
    <row r="302" spans="2:52">
      <c r="B302" s="294" t="s">
        <v>516</v>
      </c>
      <c r="C302" s="295" t="s">
        <v>517</v>
      </c>
      <c r="D302" s="296" t="s">
        <v>42</v>
      </c>
      <c r="E302" s="297" t="s">
        <v>228</v>
      </c>
      <c r="F302" s="298" t="s">
        <v>119</v>
      </c>
      <c r="G302" s="299">
        <v>20.776301199300001</v>
      </c>
      <c r="H302" s="299">
        <v>20.776301199300001</v>
      </c>
      <c r="I302" s="300"/>
      <c r="J302" s="301">
        <v>1</v>
      </c>
      <c r="K302" s="299"/>
      <c r="L302" s="302">
        <v>20.78</v>
      </c>
      <c r="M302" s="302">
        <v>0</v>
      </c>
      <c r="N302" s="302">
        <v>0</v>
      </c>
      <c r="O302" s="301">
        <v>18</v>
      </c>
      <c r="P302" s="329">
        <v>0</v>
      </c>
      <c r="Q302" s="303">
        <v>0</v>
      </c>
      <c r="R302" s="301">
        <v>2</v>
      </c>
      <c r="S302" s="301">
        <v>1</v>
      </c>
      <c r="T302" s="304"/>
      <c r="U302" s="304"/>
      <c r="V302" s="304"/>
      <c r="W302" s="304"/>
      <c r="X302" s="304"/>
      <c r="Y302" s="304"/>
      <c r="Z302" s="304"/>
      <c r="AA302" s="304"/>
      <c r="AB302" s="306"/>
      <c r="AC302" s="304"/>
      <c r="AD302" s="304"/>
      <c r="AE302" s="304"/>
      <c r="AF302" s="306"/>
      <c r="AG302" s="304"/>
      <c r="AH302" s="304"/>
      <c r="AI302" s="304"/>
      <c r="AJ302" s="306"/>
      <c r="AK302" s="304"/>
      <c r="AL302" s="304"/>
      <c r="AM302" s="304"/>
      <c r="AN302" s="304"/>
      <c r="AO302" s="304"/>
      <c r="AP302" s="304"/>
      <c r="AQ302" s="304"/>
      <c r="AR302" s="304"/>
      <c r="AS302" s="304"/>
      <c r="AT302" s="304"/>
      <c r="AU302" s="304"/>
      <c r="AV302" s="307"/>
      <c r="AW302" s="429"/>
      <c r="AX302" s="429"/>
      <c r="AY302" s="429"/>
      <c r="AZ302" s="335"/>
    </row>
    <row r="303" spans="2:52">
      <c r="B303" s="294" t="s">
        <v>518</v>
      </c>
      <c r="C303" s="295" t="s">
        <v>519</v>
      </c>
      <c r="D303" s="296" t="s">
        <v>42</v>
      </c>
      <c r="E303" s="297" t="s">
        <v>228</v>
      </c>
      <c r="F303" s="298" t="s">
        <v>119</v>
      </c>
      <c r="G303" s="299">
        <v>9.7747694482420009</v>
      </c>
      <c r="H303" s="299">
        <v>5.5481002222700004</v>
      </c>
      <c r="I303" s="300">
        <v>4.2266692259720005</v>
      </c>
      <c r="J303" s="301">
        <v>1</v>
      </c>
      <c r="K303" s="302">
        <v>5.55</v>
      </c>
      <c r="L303" s="302">
        <v>4.2300000000000004</v>
      </c>
      <c r="M303" s="302">
        <v>0</v>
      </c>
      <c r="N303" s="302">
        <v>0</v>
      </c>
      <c r="O303" s="301">
        <v>18</v>
      </c>
      <c r="P303" s="303">
        <v>0</v>
      </c>
      <c r="Q303" s="303">
        <v>0</v>
      </c>
      <c r="R303" s="301">
        <v>2</v>
      </c>
      <c r="S303" s="301">
        <v>1</v>
      </c>
      <c r="T303" s="304"/>
      <c r="U303" s="304"/>
      <c r="V303" s="304"/>
      <c r="W303" s="304"/>
      <c r="X303" s="304"/>
      <c r="Y303" s="304"/>
      <c r="Z303" s="304"/>
      <c r="AA303" s="304"/>
      <c r="AB303" s="306"/>
      <c r="AC303" s="304"/>
      <c r="AD303" s="304"/>
      <c r="AE303" s="304"/>
      <c r="AF303" s="306"/>
      <c r="AG303" s="304"/>
      <c r="AH303" s="304"/>
      <c r="AI303" s="304"/>
      <c r="AJ303" s="306"/>
      <c r="AK303" s="304"/>
      <c r="AL303" s="304"/>
      <c r="AM303" s="304"/>
      <c r="AN303" s="304"/>
      <c r="AO303" s="304"/>
      <c r="AP303" s="304"/>
      <c r="AQ303" s="304"/>
      <c r="AR303" s="304"/>
      <c r="AS303" s="304"/>
      <c r="AT303" s="304"/>
      <c r="AU303" s="304"/>
      <c r="AV303" s="307"/>
      <c r="AW303" s="429"/>
      <c r="AX303" s="429"/>
      <c r="AY303" s="429"/>
      <c r="AZ303" s="335"/>
    </row>
    <row r="304" spans="2:52">
      <c r="B304" s="294" t="s">
        <v>520</v>
      </c>
      <c r="C304" s="295" t="s">
        <v>521</v>
      </c>
      <c r="D304" s="296" t="s">
        <v>42</v>
      </c>
      <c r="E304" s="297" t="s">
        <v>228</v>
      </c>
      <c r="F304" s="298" t="s">
        <v>119</v>
      </c>
      <c r="G304" s="299">
        <v>8.9697169128799992</v>
      </c>
      <c r="H304" s="299">
        <v>8.9697169128799992</v>
      </c>
      <c r="I304" s="300"/>
      <c r="J304" s="301">
        <v>2</v>
      </c>
      <c r="K304" s="302">
        <v>0</v>
      </c>
      <c r="L304" s="302">
        <v>8.9700000000000006</v>
      </c>
      <c r="M304" s="302">
        <v>0</v>
      </c>
      <c r="N304" s="302">
        <v>0</v>
      </c>
      <c r="O304" s="301">
        <v>0</v>
      </c>
      <c r="P304" s="303">
        <v>0</v>
      </c>
      <c r="Q304" s="303">
        <v>0</v>
      </c>
      <c r="R304" s="301">
        <v>2</v>
      </c>
      <c r="S304" s="301">
        <v>1</v>
      </c>
      <c r="T304" s="304"/>
      <c r="U304" s="304"/>
      <c r="V304" s="304"/>
      <c r="W304" s="304"/>
      <c r="X304" s="304"/>
      <c r="Y304" s="304"/>
      <c r="Z304" s="304"/>
      <c r="AA304" s="304"/>
      <c r="AB304" s="306"/>
      <c r="AC304" s="304"/>
      <c r="AD304" s="304"/>
      <c r="AE304" s="304"/>
      <c r="AF304" s="306"/>
      <c r="AG304" s="304"/>
      <c r="AH304" s="304"/>
      <c r="AI304" s="304"/>
      <c r="AJ304" s="306"/>
      <c r="AK304" s="304"/>
      <c r="AL304" s="304"/>
      <c r="AM304" s="304"/>
      <c r="AN304" s="304"/>
      <c r="AO304" s="304"/>
      <c r="AP304" s="304"/>
      <c r="AQ304" s="304"/>
      <c r="AR304" s="304"/>
      <c r="AS304" s="304"/>
      <c r="AT304" s="304"/>
      <c r="AU304" s="304"/>
      <c r="AV304" s="307"/>
      <c r="AW304" s="429"/>
      <c r="AX304" s="429"/>
      <c r="AY304" s="429"/>
      <c r="AZ304" s="335"/>
    </row>
    <row r="305" spans="2:52">
      <c r="B305" s="294" t="s">
        <v>522</v>
      </c>
      <c r="C305" s="295" t="s">
        <v>523</v>
      </c>
      <c r="D305" s="296" t="s">
        <v>42</v>
      </c>
      <c r="E305" s="297" t="s">
        <v>228</v>
      </c>
      <c r="F305" s="298" t="s">
        <v>119</v>
      </c>
      <c r="G305" s="299">
        <v>7.5577652041249994</v>
      </c>
      <c r="H305" s="299">
        <v>0.74858074812499997</v>
      </c>
      <c r="I305" s="300">
        <v>6.8091844559999997</v>
      </c>
      <c r="J305" s="301">
        <v>1</v>
      </c>
      <c r="K305" s="302">
        <v>0.75</v>
      </c>
      <c r="L305" s="302">
        <v>6.81</v>
      </c>
      <c r="M305" s="302">
        <v>0</v>
      </c>
      <c r="N305" s="302">
        <v>0</v>
      </c>
      <c r="O305" s="301">
        <v>16</v>
      </c>
      <c r="P305" s="303">
        <v>0</v>
      </c>
      <c r="Q305" s="303">
        <v>0</v>
      </c>
      <c r="R305" s="301">
        <v>2</v>
      </c>
      <c r="S305" s="301">
        <v>1</v>
      </c>
      <c r="T305" s="304"/>
      <c r="U305" s="304"/>
      <c r="V305" s="304"/>
      <c r="W305" s="304"/>
      <c r="X305" s="304"/>
      <c r="Y305" s="304"/>
      <c r="Z305" s="304"/>
      <c r="AA305" s="304"/>
      <c r="AB305" s="306"/>
      <c r="AC305" s="304"/>
      <c r="AD305" s="304"/>
      <c r="AE305" s="304"/>
      <c r="AF305" s="306"/>
      <c r="AG305" s="304"/>
      <c r="AH305" s="304"/>
      <c r="AI305" s="304"/>
      <c r="AJ305" s="306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7"/>
      <c r="AW305" s="429"/>
      <c r="AX305" s="429"/>
      <c r="AY305" s="429"/>
      <c r="AZ305" s="335"/>
    </row>
    <row r="306" spans="2:52">
      <c r="B306" s="294" t="s">
        <v>524</v>
      </c>
      <c r="C306" s="295" t="s">
        <v>525</v>
      </c>
      <c r="D306" s="296" t="s">
        <v>42</v>
      </c>
      <c r="E306" s="297" t="s">
        <v>228</v>
      </c>
      <c r="F306" s="298" t="s">
        <v>119</v>
      </c>
      <c r="G306" s="299">
        <v>17.778299821299999</v>
      </c>
      <c r="H306" s="299">
        <v>17.778299821299999</v>
      </c>
      <c r="I306" s="300"/>
      <c r="J306" s="301">
        <v>1</v>
      </c>
      <c r="K306" s="302">
        <v>17.78</v>
      </c>
      <c r="L306" s="302">
        <v>0</v>
      </c>
      <c r="M306" s="302">
        <v>0</v>
      </c>
      <c r="N306" s="302">
        <v>0</v>
      </c>
      <c r="O306" s="301">
        <v>20</v>
      </c>
      <c r="P306" s="303">
        <v>0</v>
      </c>
      <c r="Q306" s="303">
        <v>0</v>
      </c>
      <c r="R306" s="301">
        <v>2</v>
      </c>
      <c r="S306" s="301">
        <v>1</v>
      </c>
      <c r="T306" s="304"/>
      <c r="U306" s="304"/>
      <c r="V306" s="304"/>
      <c r="W306" s="304"/>
      <c r="X306" s="304"/>
      <c r="Y306" s="304"/>
      <c r="Z306" s="304"/>
      <c r="AA306" s="304"/>
      <c r="AB306" s="306"/>
      <c r="AC306" s="304"/>
      <c r="AD306" s="304"/>
      <c r="AE306" s="304"/>
      <c r="AF306" s="306"/>
      <c r="AG306" s="304"/>
      <c r="AH306" s="304"/>
      <c r="AI306" s="304"/>
      <c r="AJ306" s="306"/>
      <c r="AK306" s="304"/>
      <c r="AL306" s="304"/>
      <c r="AM306" s="304"/>
      <c r="AN306" s="304"/>
      <c r="AO306" s="304"/>
      <c r="AP306" s="304"/>
      <c r="AQ306" s="304"/>
      <c r="AR306" s="304"/>
      <c r="AS306" s="304"/>
      <c r="AT306" s="304"/>
      <c r="AU306" s="304"/>
      <c r="AV306" s="307"/>
      <c r="AW306" s="429"/>
      <c r="AX306" s="429"/>
      <c r="AY306" s="429"/>
      <c r="AZ306" s="335"/>
    </row>
    <row r="307" spans="2:52">
      <c r="B307" s="294" t="s">
        <v>526</v>
      </c>
      <c r="C307" s="295" t="s">
        <v>527</v>
      </c>
      <c r="D307" s="296" t="s">
        <v>42</v>
      </c>
      <c r="E307" s="297" t="s">
        <v>228</v>
      </c>
      <c r="F307" s="298" t="s">
        <v>119</v>
      </c>
      <c r="G307" s="299">
        <v>10.257332646798</v>
      </c>
      <c r="H307" s="299">
        <v>0.13834894125800001</v>
      </c>
      <c r="I307" s="300">
        <v>10.11898370554</v>
      </c>
      <c r="J307" s="301">
        <v>1</v>
      </c>
      <c r="K307" s="302">
        <v>10.26</v>
      </c>
      <c r="L307" s="302"/>
      <c r="M307" s="302">
        <v>0</v>
      </c>
      <c r="N307" s="302">
        <v>0</v>
      </c>
      <c r="O307" s="301">
        <v>25</v>
      </c>
      <c r="P307" s="303">
        <v>0</v>
      </c>
      <c r="Q307" s="303">
        <v>0</v>
      </c>
      <c r="R307" s="301">
        <v>2</v>
      </c>
      <c r="S307" s="301">
        <v>1</v>
      </c>
      <c r="T307" s="304"/>
      <c r="U307" s="304"/>
      <c r="V307" s="304"/>
      <c r="W307" s="304"/>
      <c r="X307" s="304"/>
      <c r="Y307" s="304"/>
      <c r="Z307" s="304"/>
      <c r="AA307" s="304"/>
      <c r="AB307" s="306"/>
      <c r="AC307" s="304"/>
      <c r="AD307" s="304"/>
      <c r="AE307" s="304"/>
      <c r="AF307" s="306"/>
      <c r="AG307" s="304"/>
      <c r="AH307" s="304"/>
      <c r="AI307" s="304"/>
      <c r="AJ307" s="306"/>
      <c r="AK307" s="304"/>
      <c r="AL307" s="304"/>
      <c r="AM307" s="304"/>
      <c r="AN307" s="304"/>
      <c r="AO307" s="304"/>
      <c r="AP307" s="304"/>
      <c r="AQ307" s="304"/>
      <c r="AR307" s="304"/>
      <c r="AS307" s="304"/>
      <c r="AT307" s="304"/>
      <c r="AU307" s="304"/>
      <c r="AV307" s="307"/>
      <c r="AW307" s="429"/>
      <c r="AX307" s="429"/>
      <c r="AY307" s="429"/>
      <c r="AZ307" s="335"/>
    </row>
    <row r="308" spans="2:52">
      <c r="B308" s="294" t="s">
        <v>528</v>
      </c>
      <c r="C308" s="295" t="s">
        <v>529</v>
      </c>
      <c r="D308" s="296" t="s">
        <v>42</v>
      </c>
      <c r="E308" s="297" t="s">
        <v>228</v>
      </c>
      <c r="F308" s="298" t="s">
        <v>119</v>
      </c>
      <c r="G308" s="299">
        <v>5.8934579763199997</v>
      </c>
      <c r="H308" s="299">
        <v>5.8934579763199997</v>
      </c>
      <c r="I308" s="300"/>
      <c r="J308" s="301">
        <v>1</v>
      </c>
      <c r="K308" s="302">
        <v>5.89</v>
      </c>
      <c r="L308" s="302">
        <v>0</v>
      </c>
      <c r="M308" s="302">
        <v>0</v>
      </c>
      <c r="N308" s="302">
        <v>0</v>
      </c>
      <c r="O308" s="301">
        <v>17</v>
      </c>
      <c r="P308" s="303">
        <v>0</v>
      </c>
      <c r="Q308" s="303">
        <v>0</v>
      </c>
      <c r="R308" s="301">
        <v>2</v>
      </c>
      <c r="S308" s="301">
        <v>1</v>
      </c>
      <c r="T308" s="304"/>
      <c r="U308" s="304"/>
      <c r="V308" s="304"/>
      <c r="W308" s="304"/>
      <c r="X308" s="304"/>
      <c r="Y308" s="304"/>
      <c r="Z308" s="304"/>
      <c r="AA308" s="304"/>
      <c r="AB308" s="306"/>
      <c r="AC308" s="304"/>
      <c r="AD308" s="304"/>
      <c r="AE308" s="304"/>
      <c r="AF308" s="306"/>
      <c r="AG308" s="304"/>
      <c r="AH308" s="304"/>
      <c r="AI308" s="304"/>
      <c r="AJ308" s="306"/>
      <c r="AK308" s="304"/>
      <c r="AL308" s="304"/>
      <c r="AM308" s="304"/>
      <c r="AN308" s="304"/>
      <c r="AO308" s="304"/>
      <c r="AP308" s="304"/>
      <c r="AQ308" s="304"/>
      <c r="AR308" s="304"/>
      <c r="AS308" s="304"/>
      <c r="AT308" s="304"/>
      <c r="AU308" s="304"/>
      <c r="AV308" s="307"/>
      <c r="AW308" s="429"/>
      <c r="AX308" s="429"/>
      <c r="AY308" s="429"/>
      <c r="AZ308" s="335"/>
    </row>
    <row r="309" spans="2:52">
      <c r="B309" s="294" t="s">
        <v>530</v>
      </c>
      <c r="C309" s="295" t="s">
        <v>531</v>
      </c>
      <c r="D309" s="296" t="s">
        <v>42</v>
      </c>
      <c r="E309" s="297" t="s">
        <v>228</v>
      </c>
      <c r="F309" s="298" t="s">
        <v>119</v>
      </c>
      <c r="G309" s="299">
        <v>28.067870452499999</v>
      </c>
      <c r="H309" s="299">
        <v>28.067870452499999</v>
      </c>
      <c r="I309" s="300"/>
      <c r="J309" s="301">
        <v>1</v>
      </c>
      <c r="K309" s="299">
        <v>20</v>
      </c>
      <c r="L309" s="302">
        <v>0</v>
      </c>
      <c r="M309" s="302">
        <v>0</v>
      </c>
      <c r="N309" s="302">
        <v>0</v>
      </c>
      <c r="O309" s="301">
        <v>15</v>
      </c>
      <c r="P309" s="329">
        <v>0</v>
      </c>
      <c r="Q309" s="303">
        <v>0</v>
      </c>
      <c r="R309" s="301">
        <v>2</v>
      </c>
      <c r="S309" s="301">
        <v>1</v>
      </c>
      <c r="T309" s="304"/>
      <c r="U309" s="304"/>
      <c r="V309" s="304"/>
      <c r="W309" s="304"/>
      <c r="X309" s="304"/>
      <c r="Y309" s="304"/>
      <c r="Z309" s="304"/>
      <c r="AA309" s="304"/>
      <c r="AB309" s="306"/>
      <c r="AC309" s="304"/>
      <c r="AD309" s="304"/>
      <c r="AE309" s="304"/>
      <c r="AF309" s="306"/>
      <c r="AG309" s="304"/>
      <c r="AH309" s="304"/>
      <c r="AI309" s="304"/>
      <c r="AJ309" s="306"/>
      <c r="AK309" s="304"/>
      <c r="AL309" s="304"/>
      <c r="AM309" s="304"/>
      <c r="AN309" s="304"/>
      <c r="AO309" s="304"/>
      <c r="AP309" s="304"/>
      <c r="AQ309" s="304"/>
      <c r="AR309" s="304"/>
      <c r="AS309" s="304"/>
      <c r="AT309" s="304"/>
      <c r="AU309" s="304"/>
      <c r="AV309" s="307"/>
      <c r="AW309" s="429"/>
      <c r="AX309" s="429"/>
      <c r="AY309" s="429"/>
      <c r="AZ309" s="335"/>
    </row>
    <row r="310" spans="2:52">
      <c r="B310" s="294"/>
      <c r="C310" s="295"/>
      <c r="D310" s="296" t="s">
        <v>120</v>
      </c>
      <c r="E310" s="297"/>
      <c r="F310" s="298"/>
      <c r="G310" s="299"/>
      <c r="H310" s="299"/>
      <c r="I310" s="300"/>
      <c r="J310" s="301">
        <v>1</v>
      </c>
      <c r="K310" s="299"/>
      <c r="L310" s="302">
        <v>8.07</v>
      </c>
      <c r="M310" s="302">
        <v>0</v>
      </c>
      <c r="N310" s="302">
        <v>0</v>
      </c>
      <c r="O310" s="301">
        <v>15</v>
      </c>
      <c r="P310" s="329">
        <v>0</v>
      </c>
      <c r="Q310" s="303">
        <v>0</v>
      </c>
      <c r="R310" s="301">
        <v>2</v>
      </c>
      <c r="S310" s="301">
        <v>1</v>
      </c>
      <c r="T310" s="304"/>
      <c r="U310" s="304"/>
      <c r="V310" s="304"/>
      <c r="W310" s="304"/>
      <c r="X310" s="304"/>
      <c r="Y310" s="304"/>
      <c r="Z310" s="304"/>
      <c r="AA310" s="304"/>
      <c r="AB310" s="306"/>
      <c r="AC310" s="304"/>
      <c r="AD310" s="304"/>
      <c r="AE310" s="304"/>
      <c r="AF310" s="306"/>
      <c r="AG310" s="304"/>
      <c r="AH310" s="304"/>
      <c r="AI310" s="304"/>
      <c r="AJ310" s="306"/>
      <c r="AK310" s="304"/>
      <c r="AL310" s="304"/>
      <c r="AM310" s="304"/>
      <c r="AN310" s="304"/>
      <c r="AO310" s="304"/>
      <c r="AP310" s="304"/>
      <c r="AQ310" s="304"/>
      <c r="AR310" s="304"/>
      <c r="AS310" s="304"/>
      <c r="AT310" s="304"/>
      <c r="AU310" s="304"/>
      <c r="AV310" s="307"/>
      <c r="AW310" s="429"/>
      <c r="AX310" s="429"/>
      <c r="AY310" s="429"/>
      <c r="AZ310" s="335"/>
    </row>
    <row r="311" spans="2:52">
      <c r="B311" s="294" t="s">
        <v>532</v>
      </c>
      <c r="C311" s="295" t="s">
        <v>533</v>
      </c>
      <c r="D311" s="296" t="s">
        <v>42</v>
      </c>
      <c r="E311" s="297" t="s">
        <v>228</v>
      </c>
      <c r="F311" s="298" t="s">
        <v>119</v>
      </c>
      <c r="G311" s="299">
        <v>25.734994368199999</v>
      </c>
      <c r="H311" s="299">
        <v>25.734994368199999</v>
      </c>
      <c r="I311" s="300"/>
      <c r="J311" s="301">
        <v>1</v>
      </c>
      <c r="K311" s="299"/>
      <c r="L311" s="299">
        <v>25.734994368199999</v>
      </c>
      <c r="M311" s="302">
        <v>0</v>
      </c>
      <c r="N311" s="302">
        <v>0</v>
      </c>
      <c r="O311" s="301">
        <v>16</v>
      </c>
      <c r="P311" s="329">
        <v>0</v>
      </c>
      <c r="Q311" s="303">
        <v>0</v>
      </c>
      <c r="R311" s="301">
        <v>2</v>
      </c>
      <c r="S311" s="301">
        <v>1</v>
      </c>
      <c r="T311" s="304"/>
      <c r="U311" s="304"/>
      <c r="V311" s="304"/>
      <c r="W311" s="304"/>
      <c r="X311" s="304"/>
      <c r="Y311" s="304"/>
      <c r="Z311" s="304"/>
      <c r="AA311" s="304"/>
      <c r="AB311" s="306"/>
      <c r="AC311" s="304"/>
      <c r="AD311" s="304"/>
      <c r="AE311" s="304"/>
      <c r="AF311" s="306"/>
      <c r="AG311" s="304"/>
      <c r="AH311" s="304"/>
      <c r="AI311" s="304"/>
      <c r="AJ311" s="306"/>
      <c r="AK311" s="304"/>
      <c r="AL311" s="304"/>
      <c r="AM311" s="304"/>
      <c r="AN311" s="304"/>
      <c r="AO311" s="304"/>
      <c r="AP311" s="304"/>
      <c r="AQ311" s="304"/>
      <c r="AR311" s="304"/>
      <c r="AS311" s="304"/>
      <c r="AT311" s="304"/>
      <c r="AU311" s="304"/>
      <c r="AV311" s="307"/>
      <c r="AW311" s="429"/>
      <c r="AX311" s="429"/>
      <c r="AY311" s="429"/>
      <c r="AZ311" s="335"/>
    </row>
    <row r="312" spans="2:52">
      <c r="B312" s="294" t="s">
        <v>534</v>
      </c>
      <c r="C312" s="295" t="s">
        <v>535</v>
      </c>
      <c r="D312" s="296" t="s">
        <v>42</v>
      </c>
      <c r="E312" s="297" t="s">
        <v>228</v>
      </c>
      <c r="F312" s="298" t="s">
        <v>119</v>
      </c>
      <c r="G312" s="299">
        <v>10.414369889</v>
      </c>
      <c r="H312" s="299">
        <v>10.414369889</v>
      </c>
      <c r="I312" s="300"/>
      <c r="J312" s="301">
        <v>1</v>
      </c>
      <c r="K312" s="302">
        <v>10.41</v>
      </c>
      <c r="L312" s="302">
        <v>0</v>
      </c>
      <c r="M312" s="302">
        <v>0</v>
      </c>
      <c r="N312" s="302">
        <v>0</v>
      </c>
      <c r="O312" s="301">
        <v>20</v>
      </c>
      <c r="P312" s="303">
        <v>0</v>
      </c>
      <c r="Q312" s="303">
        <v>0</v>
      </c>
      <c r="R312" s="301">
        <v>2</v>
      </c>
      <c r="S312" s="301">
        <v>1</v>
      </c>
      <c r="T312" s="304"/>
      <c r="U312" s="304"/>
      <c r="V312" s="304"/>
      <c r="W312" s="304"/>
      <c r="X312" s="304"/>
      <c r="Y312" s="304"/>
      <c r="Z312" s="304"/>
      <c r="AA312" s="304"/>
      <c r="AB312" s="306"/>
      <c r="AC312" s="304"/>
      <c r="AD312" s="304"/>
      <c r="AE312" s="304"/>
      <c r="AF312" s="306"/>
      <c r="AG312" s="304"/>
      <c r="AH312" s="304"/>
      <c r="AI312" s="304"/>
      <c r="AJ312" s="306"/>
      <c r="AK312" s="304"/>
      <c r="AL312" s="304"/>
      <c r="AM312" s="304"/>
      <c r="AN312" s="304"/>
      <c r="AO312" s="304"/>
      <c r="AP312" s="304"/>
      <c r="AQ312" s="304"/>
      <c r="AR312" s="304"/>
      <c r="AS312" s="304"/>
      <c r="AT312" s="304"/>
      <c r="AU312" s="304"/>
      <c r="AV312" s="307"/>
      <c r="AW312" s="429"/>
      <c r="AX312" s="429"/>
      <c r="AY312" s="429"/>
      <c r="AZ312" s="335"/>
    </row>
    <row r="313" spans="2:52">
      <c r="B313" s="294" t="s">
        <v>536</v>
      </c>
      <c r="C313" s="295" t="s">
        <v>537</v>
      </c>
      <c r="D313" s="296" t="s">
        <v>42</v>
      </c>
      <c r="E313" s="297" t="s">
        <v>228</v>
      </c>
      <c r="F313" s="298" t="s">
        <v>119</v>
      </c>
      <c r="G313" s="299">
        <v>29.711170329000002</v>
      </c>
      <c r="H313" s="299">
        <v>29.711170329000002</v>
      </c>
      <c r="I313" s="300"/>
      <c r="J313" s="301">
        <v>1</v>
      </c>
      <c r="K313" s="299">
        <v>14.85</v>
      </c>
      <c r="L313" s="302">
        <v>0</v>
      </c>
      <c r="M313" s="302">
        <v>0</v>
      </c>
      <c r="N313" s="302">
        <v>0</v>
      </c>
      <c r="O313" s="301">
        <v>24</v>
      </c>
      <c r="P313" s="329">
        <v>0</v>
      </c>
      <c r="Q313" s="303">
        <v>0</v>
      </c>
      <c r="R313" s="301">
        <v>2</v>
      </c>
      <c r="S313" s="301">
        <v>1</v>
      </c>
      <c r="T313" s="304"/>
      <c r="U313" s="304"/>
      <c r="V313" s="304"/>
      <c r="W313" s="304"/>
      <c r="X313" s="304"/>
      <c r="Y313" s="304"/>
      <c r="Z313" s="304"/>
      <c r="AA313" s="304"/>
      <c r="AB313" s="306"/>
      <c r="AC313" s="304"/>
      <c r="AD313" s="304"/>
      <c r="AE313" s="304"/>
      <c r="AF313" s="306"/>
      <c r="AG313" s="304"/>
      <c r="AH313" s="304"/>
      <c r="AI313" s="304"/>
      <c r="AJ313" s="306"/>
      <c r="AK313" s="304"/>
      <c r="AL313" s="304"/>
      <c r="AM313" s="304"/>
      <c r="AN313" s="304"/>
      <c r="AO313" s="304"/>
      <c r="AP313" s="304"/>
      <c r="AQ313" s="304"/>
      <c r="AR313" s="304"/>
      <c r="AS313" s="304"/>
      <c r="AT313" s="304"/>
      <c r="AU313" s="304"/>
      <c r="AV313" s="307"/>
      <c r="AW313" s="429"/>
      <c r="AX313" s="429"/>
      <c r="AY313" s="429"/>
      <c r="AZ313" s="335"/>
    </row>
    <row r="314" spans="2:52">
      <c r="B314" s="294"/>
      <c r="C314" s="295"/>
      <c r="D314" s="296"/>
      <c r="E314" s="297"/>
      <c r="F314" s="298"/>
      <c r="G314" s="299"/>
      <c r="H314" s="299"/>
      <c r="I314" s="300"/>
      <c r="J314" s="301">
        <v>1</v>
      </c>
      <c r="K314" s="299"/>
      <c r="L314" s="302">
        <v>14.86</v>
      </c>
      <c r="M314" s="302">
        <v>0</v>
      </c>
      <c r="N314" s="302">
        <v>0</v>
      </c>
      <c r="O314" s="301">
        <v>24</v>
      </c>
      <c r="P314" s="329">
        <v>0</v>
      </c>
      <c r="Q314" s="303">
        <v>0</v>
      </c>
      <c r="R314" s="301">
        <v>2</v>
      </c>
      <c r="S314" s="301">
        <v>1</v>
      </c>
      <c r="T314" s="304"/>
      <c r="U314" s="304"/>
      <c r="V314" s="304"/>
      <c r="W314" s="304"/>
      <c r="X314" s="304"/>
      <c r="Y314" s="304"/>
      <c r="Z314" s="304"/>
      <c r="AA314" s="304"/>
      <c r="AB314" s="306"/>
      <c r="AC314" s="304"/>
      <c r="AD314" s="304"/>
      <c r="AE314" s="304"/>
      <c r="AF314" s="306"/>
      <c r="AG314" s="304"/>
      <c r="AH314" s="304"/>
      <c r="AI314" s="304"/>
      <c r="AJ314" s="306"/>
      <c r="AK314" s="304"/>
      <c r="AL314" s="304"/>
      <c r="AM314" s="304"/>
      <c r="AN314" s="304"/>
      <c r="AO314" s="304"/>
      <c r="AP314" s="304"/>
      <c r="AQ314" s="304"/>
      <c r="AR314" s="304"/>
      <c r="AS314" s="304"/>
      <c r="AT314" s="304"/>
      <c r="AU314" s="304"/>
      <c r="AV314" s="307"/>
      <c r="AW314" s="429"/>
      <c r="AX314" s="429"/>
      <c r="AY314" s="429"/>
      <c r="AZ314" s="335"/>
    </row>
    <row r="315" spans="2:52">
      <c r="B315" s="294" t="s">
        <v>538</v>
      </c>
      <c r="C315" s="295" t="s">
        <v>539</v>
      </c>
      <c r="D315" s="296" t="s">
        <v>42</v>
      </c>
      <c r="E315" s="297" t="s">
        <v>228</v>
      </c>
      <c r="F315" s="298" t="s">
        <v>119</v>
      </c>
      <c r="G315" s="299">
        <v>7.0909543624399998</v>
      </c>
      <c r="H315" s="299">
        <v>7.0909543624399998</v>
      </c>
      <c r="I315" s="300"/>
      <c r="J315" s="301">
        <v>1</v>
      </c>
      <c r="K315" s="302"/>
      <c r="L315" s="302">
        <v>7.09</v>
      </c>
      <c r="M315" s="302">
        <v>0</v>
      </c>
      <c r="N315" s="302">
        <v>0</v>
      </c>
      <c r="O315" s="301">
        <v>18</v>
      </c>
      <c r="P315" s="303">
        <v>0</v>
      </c>
      <c r="Q315" s="303">
        <v>0</v>
      </c>
      <c r="R315" s="301">
        <v>2</v>
      </c>
      <c r="S315" s="301">
        <v>1</v>
      </c>
      <c r="T315" s="304"/>
      <c r="U315" s="304"/>
      <c r="V315" s="304"/>
      <c r="W315" s="304"/>
      <c r="X315" s="304"/>
      <c r="Y315" s="304"/>
      <c r="Z315" s="304"/>
      <c r="AA315" s="304"/>
      <c r="AB315" s="306"/>
      <c r="AC315" s="304"/>
      <c r="AD315" s="304"/>
      <c r="AE315" s="304"/>
      <c r="AF315" s="306"/>
      <c r="AG315" s="304"/>
      <c r="AH315" s="304"/>
      <c r="AI315" s="304"/>
      <c r="AJ315" s="306"/>
      <c r="AK315" s="304"/>
      <c r="AL315" s="304"/>
      <c r="AM315" s="304"/>
      <c r="AN315" s="304"/>
      <c r="AO315" s="304"/>
      <c r="AP315" s="304"/>
      <c r="AQ315" s="304"/>
      <c r="AR315" s="304"/>
      <c r="AS315" s="304"/>
      <c r="AT315" s="304"/>
      <c r="AU315" s="304"/>
      <c r="AV315" s="307"/>
      <c r="AW315" s="429"/>
      <c r="AX315" s="429"/>
      <c r="AY315" s="429"/>
      <c r="AZ315" s="335"/>
    </row>
    <row r="316" spans="2:52">
      <c r="B316" s="294" t="s">
        <v>540</v>
      </c>
      <c r="C316" s="295" t="s">
        <v>541</v>
      </c>
      <c r="D316" s="296" t="s">
        <v>42</v>
      </c>
      <c r="E316" s="297" t="s">
        <v>228</v>
      </c>
      <c r="F316" s="298" t="s">
        <v>119</v>
      </c>
      <c r="G316" s="299">
        <v>5.8043436987700003</v>
      </c>
      <c r="H316" s="299">
        <v>5.8043436987700003</v>
      </c>
      <c r="I316" s="300"/>
      <c r="J316" s="301">
        <v>1</v>
      </c>
      <c r="K316" s="302">
        <v>5.8</v>
      </c>
      <c r="L316" s="302">
        <v>0</v>
      </c>
      <c r="M316" s="302">
        <v>0</v>
      </c>
      <c r="N316" s="302">
        <v>0</v>
      </c>
      <c r="O316" s="301">
        <v>15</v>
      </c>
      <c r="P316" s="303">
        <v>0</v>
      </c>
      <c r="Q316" s="303">
        <v>0</v>
      </c>
      <c r="R316" s="301">
        <v>2</v>
      </c>
      <c r="S316" s="301">
        <v>1</v>
      </c>
      <c r="T316" s="304"/>
      <c r="U316" s="304"/>
      <c r="V316" s="304"/>
      <c r="W316" s="304"/>
      <c r="X316" s="304"/>
      <c r="Y316" s="304"/>
      <c r="Z316" s="304"/>
      <c r="AA316" s="304"/>
      <c r="AB316" s="306"/>
      <c r="AC316" s="304"/>
      <c r="AD316" s="304"/>
      <c r="AE316" s="304"/>
      <c r="AF316" s="306"/>
      <c r="AG316" s="304"/>
      <c r="AH316" s="304"/>
      <c r="AI316" s="304"/>
      <c r="AJ316" s="306"/>
      <c r="AK316" s="304"/>
      <c r="AL316" s="304"/>
      <c r="AM316" s="304"/>
      <c r="AN316" s="304"/>
      <c r="AO316" s="304"/>
      <c r="AP316" s="304"/>
      <c r="AQ316" s="304"/>
      <c r="AR316" s="304"/>
      <c r="AS316" s="304"/>
      <c r="AT316" s="304"/>
      <c r="AU316" s="304"/>
      <c r="AV316" s="307"/>
      <c r="AW316" s="429"/>
      <c r="AX316" s="429"/>
      <c r="AY316" s="429"/>
      <c r="AZ316" s="335"/>
    </row>
    <row r="317" spans="2:52">
      <c r="B317" s="294" t="s">
        <v>542</v>
      </c>
      <c r="C317" s="295" t="s">
        <v>543</v>
      </c>
      <c r="D317" s="296" t="s">
        <v>42</v>
      </c>
      <c r="E317" s="297" t="s">
        <v>228</v>
      </c>
      <c r="F317" s="298" t="s">
        <v>119</v>
      </c>
      <c r="G317" s="299">
        <v>16.870996615300001</v>
      </c>
      <c r="H317" s="299">
        <v>16.870996615300001</v>
      </c>
      <c r="I317" s="300"/>
      <c r="J317" s="301">
        <v>1</v>
      </c>
      <c r="K317" s="302">
        <v>16.87</v>
      </c>
      <c r="L317" s="302">
        <v>0</v>
      </c>
      <c r="M317" s="302">
        <v>0</v>
      </c>
      <c r="N317" s="302">
        <v>0</v>
      </c>
      <c r="O317" s="301">
        <v>20</v>
      </c>
      <c r="P317" s="303">
        <v>0</v>
      </c>
      <c r="Q317" s="303">
        <v>0</v>
      </c>
      <c r="R317" s="301">
        <v>2</v>
      </c>
      <c r="S317" s="301">
        <v>1</v>
      </c>
      <c r="T317" s="304"/>
      <c r="U317" s="304"/>
      <c r="V317" s="304"/>
      <c r="W317" s="304"/>
      <c r="X317" s="304"/>
      <c r="Y317" s="304"/>
      <c r="Z317" s="304"/>
      <c r="AA317" s="304"/>
      <c r="AB317" s="306"/>
      <c r="AC317" s="304"/>
      <c r="AD317" s="304"/>
      <c r="AE317" s="304"/>
      <c r="AF317" s="306"/>
      <c r="AG317" s="304"/>
      <c r="AH317" s="304"/>
      <c r="AI317" s="304"/>
      <c r="AJ317" s="306"/>
      <c r="AK317" s="304"/>
      <c r="AL317" s="304"/>
      <c r="AM317" s="304"/>
      <c r="AN317" s="304"/>
      <c r="AO317" s="304"/>
      <c r="AP317" s="304"/>
      <c r="AQ317" s="304"/>
      <c r="AR317" s="304"/>
      <c r="AS317" s="304"/>
      <c r="AT317" s="304"/>
      <c r="AU317" s="304"/>
      <c r="AV317" s="307"/>
      <c r="AW317" s="429"/>
      <c r="AX317" s="429"/>
      <c r="AY317" s="429"/>
      <c r="AZ317" s="335"/>
    </row>
    <row r="318" spans="2:52">
      <c r="B318" s="294" t="s">
        <v>544</v>
      </c>
      <c r="C318" s="295" t="s">
        <v>545</v>
      </c>
      <c r="D318" s="296" t="s">
        <v>42</v>
      </c>
      <c r="E318" s="297" t="s">
        <v>228</v>
      </c>
      <c r="F318" s="298" t="s">
        <v>119</v>
      </c>
      <c r="G318" s="299">
        <v>45.159581181100002</v>
      </c>
      <c r="H318" s="299">
        <v>45.159581181100002</v>
      </c>
      <c r="I318" s="300"/>
      <c r="J318" s="301">
        <v>1</v>
      </c>
      <c r="K318" s="299">
        <v>45.159581181100002</v>
      </c>
      <c r="L318" s="302">
        <v>0</v>
      </c>
      <c r="M318" s="302">
        <v>0</v>
      </c>
      <c r="N318" s="302">
        <v>0</v>
      </c>
      <c r="O318" s="301">
        <v>20</v>
      </c>
      <c r="P318" s="329">
        <v>0</v>
      </c>
      <c r="Q318" s="303">
        <v>0</v>
      </c>
      <c r="R318" s="301">
        <v>2</v>
      </c>
      <c r="S318" s="301">
        <v>1</v>
      </c>
      <c r="T318" s="304"/>
      <c r="U318" s="304"/>
      <c r="V318" s="304"/>
      <c r="W318" s="304"/>
      <c r="X318" s="304"/>
      <c r="Y318" s="304"/>
      <c r="Z318" s="304"/>
      <c r="AA318" s="304"/>
      <c r="AB318" s="306"/>
      <c r="AC318" s="304"/>
      <c r="AD318" s="304"/>
      <c r="AE318" s="304"/>
      <c r="AF318" s="306"/>
      <c r="AG318" s="304"/>
      <c r="AH318" s="304"/>
      <c r="AI318" s="304"/>
      <c r="AJ318" s="306"/>
      <c r="AK318" s="304"/>
      <c r="AL318" s="304"/>
      <c r="AM318" s="304"/>
      <c r="AN318" s="304"/>
      <c r="AO318" s="304"/>
      <c r="AP318" s="304"/>
      <c r="AQ318" s="304"/>
      <c r="AR318" s="304"/>
      <c r="AS318" s="304"/>
      <c r="AT318" s="304"/>
      <c r="AU318" s="304"/>
      <c r="AV318" s="307"/>
      <c r="AW318" s="429"/>
      <c r="AX318" s="429"/>
      <c r="AY318" s="429"/>
      <c r="AZ318" s="335"/>
    </row>
    <row r="319" spans="2:52">
      <c r="B319" s="294" t="s">
        <v>546</v>
      </c>
      <c r="C319" s="295" t="s">
        <v>547</v>
      </c>
      <c r="D319" s="296" t="s">
        <v>42</v>
      </c>
      <c r="E319" s="297" t="s">
        <v>228</v>
      </c>
      <c r="F319" s="298" t="s">
        <v>119</v>
      </c>
      <c r="G319" s="299">
        <v>15.809917288199999</v>
      </c>
      <c r="H319" s="299">
        <v>15.809917288199999</v>
      </c>
      <c r="I319" s="300"/>
      <c r="J319" s="301">
        <v>1</v>
      </c>
      <c r="K319" s="299"/>
      <c r="L319" s="299">
        <v>15.809917288199999</v>
      </c>
      <c r="M319" s="302">
        <v>0</v>
      </c>
      <c r="N319" s="302">
        <v>0</v>
      </c>
      <c r="O319" s="301">
        <v>17</v>
      </c>
      <c r="P319" s="329">
        <v>0</v>
      </c>
      <c r="Q319" s="303">
        <v>0</v>
      </c>
      <c r="R319" s="301">
        <v>2</v>
      </c>
      <c r="S319" s="301">
        <v>1</v>
      </c>
      <c r="T319" s="304"/>
      <c r="U319" s="304"/>
      <c r="V319" s="304"/>
      <c r="W319" s="304"/>
      <c r="X319" s="304"/>
      <c r="Y319" s="304"/>
      <c r="Z319" s="304"/>
      <c r="AA319" s="304"/>
      <c r="AB319" s="306"/>
      <c r="AC319" s="304"/>
      <c r="AD319" s="304"/>
      <c r="AE319" s="304"/>
      <c r="AF319" s="306"/>
      <c r="AG319" s="304"/>
      <c r="AH319" s="304"/>
      <c r="AI319" s="304"/>
      <c r="AJ319" s="306"/>
      <c r="AK319" s="304"/>
      <c r="AL319" s="304"/>
      <c r="AM319" s="304"/>
      <c r="AN319" s="304"/>
      <c r="AO319" s="304"/>
      <c r="AP319" s="304"/>
      <c r="AQ319" s="304"/>
      <c r="AR319" s="304"/>
      <c r="AS319" s="304"/>
      <c r="AT319" s="304"/>
      <c r="AU319" s="304"/>
      <c r="AV319" s="307"/>
      <c r="AW319" s="429"/>
      <c r="AX319" s="429"/>
      <c r="AY319" s="429"/>
      <c r="AZ319" s="335"/>
    </row>
    <row r="320" spans="2:52">
      <c r="B320" s="294" t="s">
        <v>548</v>
      </c>
      <c r="C320" s="295" t="s">
        <v>549</v>
      </c>
      <c r="D320" s="296" t="s">
        <v>42</v>
      </c>
      <c r="E320" s="297" t="s">
        <v>228</v>
      </c>
      <c r="F320" s="298" t="s">
        <v>119</v>
      </c>
      <c r="G320" s="299">
        <v>27.116497757400001</v>
      </c>
      <c r="H320" s="299">
        <v>27.116497757400001</v>
      </c>
      <c r="I320" s="300"/>
      <c r="J320" s="301">
        <v>1</v>
      </c>
      <c r="K320" s="299">
        <v>17.12</v>
      </c>
      <c r="L320" s="302">
        <v>0</v>
      </c>
      <c r="M320" s="302">
        <v>0</v>
      </c>
      <c r="N320" s="302">
        <v>0</v>
      </c>
      <c r="O320" s="301">
        <v>20</v>
      </c>
      <c r="P320" s="329">
        <v>0</v>
      </c>
      <c r="Q320" s="303">
        <v>0</v>
      </c>
      <c r="R320" s="301">
        <v>2</v>
      </c>
      <c r="S320" s="301">
        <v>1</v>
      </c>
      <c r="T320" s="304"/>
      <c r="U320" s="304"/>
      <c r="V320" s="304"/>
      <c r="W320" s="304"/>
      <c r="X320" s="304"/>
      <c r="Y320" s="304"/>
      <c r="Z320" s="304"/>
      <c r="AA320" s="304"/>
      <c r="AB320" s="306"/>
      <c r="AC320" s="304"/>
      <c r="AD320" s="304"/>
      <c r="AE320" s="304"/>
      <c r="AF320" s="306"/>
      <c r="AG320" s="304"/>
      <c r="AH320" s="304"/>
      <c r="AI320" s="304"/>
      <c r="AJ320" s="306"/>
      <c r="AK320" s="304"/>
      <c r="AL320" s="304"/>
      <c r="AM320" s="304"/>
      <c r="AN320" s="304"/>
      <c r="AO320" s="304"/>
      <c r="AP320" s="304"/>
      <c r="AQ320" s="304"/>
      <c r="AR320" s="304"/>
      <c r="AS320" s="304"/>
      <c r="AT320" s="304"/>
      <c r="AU320" s="304"/>
      <c r="AV320" s="307"/>
      <c r="AW320" s="429"/>
      <c r="AX320" s="429"/>
      <c r="AY320" s="429"/>
      <c r="AZ320" s="335"/>
    </row>
    <row r="321" spans="2:52">
      <c r="B321" s="294"/>
      <c r="C321" s="295"/>
      <c r="D321" s="296"/>
      <c r="E321" s="297"/>
      <c r="F321" s="298"/>
      <c r="G321" s="299"/>
      <c r="H321" s="299"/>
      <c r="I321" s="300"/>
      <c r="J321" s="301">
        <v>1</v>
      </c>
      <c r="K321" s="299"/>
      <c r="L321" s="302">
        <v>10</v>
      </c>
      <c r="M321" s="302">
        <v>0</v>
      </c>
      <c r="N321" s="302">
        <v>0</v>
      </c>
      <c r="O321" s="301">
        <v>20</v>
      </c>
      <c r="P321" s="329">
        <v>0</v>
      </c>
      <c r="Q321" s="303">
        <v>0</v>
      </c>
      <c r="R321" s="301">
        <v>2</v>
      </c>
      <c r="S321" s="301">
        <v>1</v>
      </c>
      <c r="T321" s="304"/>
      <c r="U321" s="304"/>
      <c r="V321" s="304"/>
      <c r="W321" s="304"/>
      <c r="X321" s="304"/>
      <c r="Y321" s="304"/>
      <c r="Z321" s="304"/>
      <c r="AA321" s="304"/>
      <c r="AB321" s="306"/>
      <c r="AC321" s="304"/>
      <c r="AD321" s="304"/>
      <c r="AE321" s="304"/>
      <c r="AF321" s="306"/>
      <c r="AG321" s="304"/>
      <c r="AH321" s="304"/>
      <c r="AI321" s="304"/>
      <c r="AJ321" s="306"/>
      <c r="AK321" s="304"/>
      <c r="AL321" s="304"/>
      <c r="AM321" s="304"/>
      <c r="AN321" s="304"/>
      <c r="AO321" s="304"/>
      <c r="AP321" s="304"/>
      <c r="AQ321" s="304"/>
      <c r="AR321" s="304"/>
      <c r="AS321" s="304"/>
      <c r="AT321" s="304"/>
      <c r="AU321" s="304"/>
      <c r="AV321" s="307"/>
      <c r="AW321" s="429"/>
      <c r="AX321" s="429"/>
      <c r="AY321" s="429"/>
      <c r="AZ321" s="335"/>
    </row>
    <row r="322" spans="2:52">
      <c r="B322" s="294" t="s">
        <v>550</v>
      </c>
      <c r="C322" s="295" t="s">
        <v>551</v>
      </c>
      <c r="D322" s="296" t="s">
        <v>42</v>
      </c>
      <c r="E322" s="297" t="s">
        <v>228</v>
      </c>
      <c r="F322" s="298" t="s">
        <v>119</v>
      </c>
      <c r="G322" s="299">
        <v>7.4811374113099998</v>
      </c>
      <c r="H322" s="299">
        <v>7.4811374113099998</v>
      </c>
      <c r="I322" s="300"/>
      <c r="J322" s="301">
        <v>1</v>
      </c>
      <c r="K322" s="302">
        <v>7.48</v>
      </c>
      <c r="L322" s="302">
        <v>0</v>
      </c>
      <c r="M322" s="302">
        <v>0</v>
      </c>
      <c r="N322" s="302">
        <v>0</v>
      </c>
      <c r="O322" s="301">
        <v>14</v>
      </c>
      <c r="P322" s="303">
        <v>0</v>
      </c>
      <c r="Q322" s="303">
        <v>0</v>
      </c>
      <c r="R322" s="301">
        <v>2</v>
      </c>
      <c r="S322" s="301">
        <v>1</v>
      </c>
      <c r="T322" s="304"/>
      <c r="U322" s="304"/>
      <c r="V322" s="304"/>
      <c r="W322" s="304"/>
      <c r="X322" s="304"/>
      <c r="Y322" s="304"/>
      <c r="Z322" s="304"/>
      <c r="AA322" s="304"/>
      <c r="AB322" s="306"/>
      <c r="AC322" s="304"/>
      <c r="AD322" s="304"/>
      <c r="AE322" s="304"/>
      <c r="AF322" s="306"/>
      <c r="AG322" s="304"/>
      <c r="AH322" s="304"/>
      <c r="AI322" s="304"/>
      <c r="AJ322" s="306"/>
      <c r="AK322" s="304"/>
      <c r="AL322" s="304"/>
      <c r="AM322" s="304"/>
      <c r="AN322" s="304"/>
      <c r="AO322" s="304"/>
      <c r="AP322" s="304"/>
      <c r="AQ322" s="304"/>
      <c r="AR322" s="304"/>
      <c r="AS322" s="304"/>
      <c r="AT322" s="304"/>
      <c r="AU322" s="304"/>
      <c r="AV322" s="307"/>
      <c r="AW322" s="429"/>
      <c r="AX322" s="429"/>
      <c r="AY322" s="429"/>
      <c r="AZ322" s="335"/>
    </row>
    <row r="323" spans="2:52">
      <c r="B323" s="294" t="s">
        <v>552</v>
      </c>
      <c r="C323" s="295" t="s">
        <v>553</v>
      </c>
      <c r="D323" s="296" t="s">
        <v>42</v>
      </c>
      <c r="E323" s="297" t="s">
        <v>228</v>
      </c>
      <c r="F323" s="298" t="s">
        <v>119</v>
      </c>
      <c r="G323" s="299">
        <v>36.397705567000003</v>
      </c>
      <c r="H323" s="299">
        <v>36.397705567000003</v>
      </c>
      <c r="I323" s="300"/>
      <c r="J323" s="301">
        <v>1</v>
      </c>
      <c r="K323" s="299">
        <v>36.397705567000003</v>
      </c>
      <c r="L323" s="302">
        <v>0</v>
      </c>
      <c r="M323" s="302">
        <v>0</v>
      </c>
      <c r="N323" s="302">
        <v>0</v>
      </c>
      <c r="O323" s="301">
        <v>15</v>
      </c>
      <c r="P323" s="329">
        <v>0</v>
      </c>
      <c r="Q323" s="303">
        <v>0</v>
      </c>
      <c r="R323" s="301">
        <v>2</v>
      </c>
      <c r="S323" s="301">
        <v>1</v>
      </c>
      <c r="T323" s="304"/>
      <c r="U323" s="304"/>
      <c r="V323" s="304"/>
      <c r="W323" s="304"/>
      <c r="X323" s="304"/>
      <c r="Y323" s="304"/>
      <c r="Z323" s="304"/>
      <c r="AA323" s="304"/>
      <c r="AB323" s="306"/>
      <c r="AC323" s="304"/>
      <c r="AD323" s="304"/>
      <c r="AE323" s="304"/>
      <c r="AF323" s="306"/>
      <c r="AG323" s="304"/>
      <c r="AH323" s="304"/>
      <c r="AI323" s="304"/>
      <c r="AJ323" s="306"/>
      <c r="AK323" s="304"/>
      <c r="AL323" s="304"/>
      <c r="AM323" s="304"/>
      <c r="AN323" s="304"/>
      <c r="AO323" s="304"/>
      <c r="AP323" s="304"/>
      <c r="AQ323" s="304"/>
      <c r="AR323" s="304"/>
      <c r="AS323" s="304"/>
      <c r="AT323" s="304"/>
      <c r="AU323" s="304"/>
      <c r="AV323" s="307"/>
      <c r="AW323" s="429"/>
      <c r="AX323" s="429"/>
      <c r="AY323" s="429"/>
      <c r="AZ323" s="335"/>
    </row>
    <row r="324" spans="2:52">
      <c r="B324" s="294" t="s">
        <v>554</v>
      </c>
      <c r="C324" s="295" t="s">
        <v>555</v>
      </c>
      <c r="D324" s="296" t="s">
        <v>42</v>
      </c>
      <c r="E324" s="297" t="s">
        <v>228</v>
      </c>
      <c r="F324" s="298" t="s">
        <v>119</v>
      </c>
      <c r="G324" s="299">
        <v>83.417236678799995</v>
      </c>
      <c r="H324" s="299">
        <v>83.417236678799995</v>
      </c>
      <c r="I324" s="300"/>
      <c r="J324" s="301">
        <v>1</v>
      </c>
      <c r="K324" s="299">
        <v>73.42</v>
      </c>
      <c r="L324" s="302" t="s">
        <v>148</v>
      </c>
      <c r="M324" s="302">
        <v>0</v>
      </c>
      <c r="N324" s="302">
        <v>0</v>
      </c>
      <c r="O324" s="301">
        <v>20</v>
      </c>
      <c r="P324" s="329">
        <v>0</v>
      </c>
      <c r="Q324" s="303">
        <v>0</v>
      </c>
      <c r="R324" s="301">
        <v>2</v>
      </c>
      <c r="S324" s="301">
        <v>1</v>
      </c>
      <c r="T324" s="304"/>
      <c r="U324" s="304"/>
      <c r="V324" s="304"/>
      <c r="W324" s="304"/>
      <c r="X324" s="304"/>
      <c r="Y324" s="304"/>
      <c r="Z324" s="304"/>
      <c r="AA324" s="304"/>
      <c r="AB324" s="306"/>
      <c r="AC324" s="304"/>
      <c r="AD324" s="304"/>
      <c r="AE324" s="304"/>
      <c r="AF324" s="306"/>
      <c r="AG324" s="304"/>
      <c r="AH324" s="304"/>
      <c r="AI324" s="304"/>
      <c r="AJ324" s="306"/>
      <c r="AK324" s="304"/>
      <c r="AL324" s="304"/>
      <c r="AM324" s="304"/>
      <c r="AN324" s="304"/>
      <c r="AO324" s="304"/>
      <c r="AP324" s="304"/>
      <c r="AQ324" s="304"/>
      <c r="AR324" s="304"/>
      <c r="AS324" s="304"/>
      <c r="AT324" s="304"/>
      <c r="AU324" s="304"/>
      <c r="AV324" s="307"/>
      <c r="AW324" s="429"/>
      <c r="AX324" s="429"/>
      <c r="AY324" s="429"/>
      <c r="AZ324" s="335"/>
    </row>
    <row r="325" spans="2:52">
      <c r="B325" s="294"/>
      <c r="C325" s="295"/>
      <c r="D325" s="296" t="s">
        <v>120</v>
      </c>
      <c r="E325" s="297"/>
      <c r="F325" s="298"/>
      <c r="G325" s="299"/>
      <c r="H325" s="299"/>
      <c r="I325" s="300"/>
      <c r="J325" s="301">
        <v>1</v>
      </c>
      <c r="K325" s="299"/>
      <c r="L325" s="302">
        <v>10</v>
      </c>
      <c r="M325" s="302">
        <v>0</v>
      </c>
      <c r="N325" s="302">
        <v>0</v>
      </c>
      <c r="O325" s="301">
        <v>20</v>
      </c>
      <c r="P325" s="329">
        <v>0</v>
      </c>
      <c r="Q325" s="303">
        <v>0</v>
      </c>
      <c r="R325" s="301">
        <v>2</v>
      </c>
      <c r="S325" s="301">
        <v>1</v>
      </c>
      <c r="T325" s="304"/>
      <c r="U325" s="304"/>
      <c r="V325" s="304"/>
      <c r="W325" s="304"/>
      <c r="X325" s="304"/>
      <c r="Y325" s="304"/>
      <c r="Z325" s="304"/>
      <c r="AA325" s="304"/>
      <c r="AB325" s="306"/>
      <c r="AC325" s="304"/>
      <c r="AD325" s="304"/>
      <c r="AE325" s="304"/>
      <c r="AF325" s="306"/>
      <c r="AG325" s="304"/>
      <c r="AH325" s="304"/>
      <c r="AI325" s="304"/>
      <c r="AJ325" s="306"/>
      <c r="AK325" s="304"/>
      <c r="AL325" s="304"/>
      <c r="AM325" s="304"/>
      <c r="AN325" s="304"/>
      <c r="AO325" s="304"/>
      <c r="AP325" s="304"/>
      <c r="AQ325" s="304"/>
      <c r="AR325" s="304"/>
      <c r="AS325" s="304"/>
      <c r="AT325" s="304"/>
      <c r="AU325" s="304"/>
      <c r="AV325" s="307"/>
      <c r="AW325" s="429"/>
      <c r="AX325" s="429"/>
      <c r="AY325" s="429"/>
      <c r="AZ325" s="335"/>
    </row>
    <row r="326" spans="2:52">
      <c r="B326" s="294" t="s">
        <v>556</v>
      </c>
      <c r="C326" s="295" t="s">
        <v>557</v>
      </c>
      <c r="D326" s="296" t="s">
        <v>42</v>
      </c>
      <c r="E326" s="297" t="s">
        <v>228</v>
      </c>
      <c r="F326" s="298" t="s">
        <v>119</v>
      </c>
      <c r="G326" s="299">
        <v>7.2497067593100004</v>
      </c>
      <c r="H326" s="299">
        <v>7.2497067593100004</v>
      </c>
      <c r="I326" s="300"/>
      <c r="J326" s="301">
        <v>2</v>
      </c>
      <c r="K326" s="302" t="s">
        <v>148</v>
      </c>
      <c r="L326" s="302">
        <v>7.25</v>
      </c>
      <c r="M326" s="302">
        <v>0</v>
      </c>
      <c r="N326" s="302">
        <v>0</v>
      </c>
      <c r="O326" s="301">
        <v>0</v>
      </c>
      <c r="P326" s="303">
        <v>0</v>
      </c>
      <c r="Q326" s="303">
        <v>0</v>
      </c>
      <c r="R326" s="301">
        <v>2</v>
      </c>
      <c r="S326" s="301">
        <v>1</v>
      </c>
      <c r="T326" s="304"/>
      <c r="U326" s="304"/>
      <c r="V326" s="304"/>
      <c r="W326" s="304"/>
      <c r="X326" s="304"/>
      <c r="Y326" s="304"/>
      <c r="Z326" s="304"/>
      <c r="AA326" s="304"/>
      <c r="AB326" s="306"/>
      <c r="AC326" s="304"/>
      <c r="AD326" s="304"/>
      <c r="AE326" s="304"/>
      <c r="AF326" s="306"/>
      <c r="AG326" s="304"/>
      <c r="AH326" s="304"/>
      <c r="AI326" s="304"/>
      <c r="AJ326" s="306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07"/>
      <c r="AW326" s="429"/>
      <c r="AX326" s="429"/>
      <c r="AY326" s="429"/>
      <c r="AZ326" s="335"/>
    </row>
    <row r="327" spans="2:52">
      <c r="B327" s="294" t="s">
        <v>558</v>
      </c>
      <c r="C327" s="295" t="s">
        <v>559</v>
      </c>
      <c r="D327" s="296" t="s">
        <v>42</v>
      </c>
      <c r="E327" s="297" t="s">
        <v>228</v>
      </c>
      <c r="F327" s="298" t="s">
        <v>119</v>
      </c>
      <c r="G327" s="299">
        <v>10.1169153163</v>
      </c>
      <c r="H327" s="299">
        <v>10.1169153163</v>
      </c>
      <c r="I327" s="300"/>
      <c r="J327" s="301">
        <v>1</v>
      </c>
      <c r="K327" s="302">
        <v>10.119999999999999</v>
      </c>
      <c r="L327" s="302">
        <v>0</v>
      </c>
      <c r="M327" s="302">
        <v>0</v>
      </c>
      <c r="N327" s="302">
        <v>0</v>
      </c>
      <c r="O327" s="301">
        <v>20</v>
      </c>
      <c r="P327" s="303">
        <v>0</v>
      </c>
      <c r="Q327" s="303">
        <v>0</v>
      </c>
      <c r="R327" s="301">
        <v>2</v>
      </c>
      <c r="S327" s="301">
        <v>1</v>
      </c>
      <c r="T327" s="304"/>
      <c r="U327" s="304"/>
      <c r="V327" s="304"/>
      <c r="W327" s="304"/>
      <c r="X327" s="304"/>
      <c r="Y327" s="304"/>
      <c r="Z327" s="304"/>
      <c r="AA327" s="304"/>
      <c r="AB327" s="306"/>
      <c r="AC327" s="304"/>
      <c r="AD327" s="304"/>
      <c r="AE327" s="304"/>
      <c r="AF327" s="306"/>
      <c r="AG327" s="304"/>
      <c r="AH327" s="304"/>
      <c r="AI327" s="304"/>
      <c r="AJ327" s="306"/>
      <c r="AK327" s="304"/>
      <c r="AL327" s="304"/>
      <c r="AM327" s="304"/>
      <c r="AN327" s="304"/>
      <c r="AO327" s="304"/>
      <c r="AP327" s="304"/>
      <c r="AQ327" s="304"/>
      <c r="AR327" s="304"/>
      <c r="AS327" s="304"/>
      <c r="AT327" s="304"/>
      <c r="AU327" s="304"/>
      <c r="AV327" s="307"/>
      <c r="AW327" s="429"/>
      <c r="AX327" s="429"/>
      <c r="AY327" s="429"/>
      <c r="AZ327" s="335"/>
    </row>
    <row r="328" spans="2:52">
      <c r="B328" s="294" t="s">
        <v>560</v>
      </c>
      <c r="C328" s="295" t="s">
        <v>561</v>
      </c>
      <c r="D328" s="296" t="s">
        <v>42</v>
      </c>
      <c r="E328" s="297" t="s">
        <v>228</v>
      </c>
      <c r="F328" s="298" t="s">
        <v>119</v>
      </c>
      <c r="G328" s="299">
        <v>12.2247623238</v>
      </c>
      <c r="H328" s="299">
        <v>12.2247623238</v>
      </c>
      <c r="I328" s="300"/>
      <c r="J328" s="301">
        <v>1</v>
      </c>
      <c r="K328" s="300" t="s">
        <v>148</v>
      </c>
      <c r="L328" s="299">
        <v>12.2247623238</v>
      </c>
      <c r="M328" s="302">
        <v>0</v>
      </c>
      <c r="N328" s="302">
        <v>0</v>
      </c>
      <c r="O328" s="301">
        <v>25</v>
      </c>
      <c r="P328" s="329">
        <v>0</v>
      </c>
      <c r="Q328" s="303">
        <v>0</v>
      </c>
      <c r="R328" s="301">
        <v>2</v>
      </c>
      <c r="S328" s="301">
        <v>1</v>
      </c>
      <c r="T328" s="304"/>
      <c r="U328" s="304"/>
      <c r="V328" s="304"/>
      <c r="W328" s="304"/>
      <c r="X328" s="304"/>
      <c r="Y328" s="304"/>
      <c r="Z328" s="304"/>
      <c r="AA328" s="304"/>
      <c r="AB328" s="306"/>
      <c r="AC328" s="304"/>
      <c r="AD328" s="304"/>
      <c r="AE328" s="304"/>
      <c r="AF328" s="306"/>
      <c r="AG328" s="304"/>
      <c r="AH328" s="304"/>
      <c r="AI328" s="304"/>
      <c r="AJ328" s="306"/>
      <c r="AK328" s="304"/>
      <c r="AL328" s="304"/>
      <c r="AM328" s="304"/>
      <c r="AN328" s="304"/>
      <c r="AO328" s="304"/>
      <c r="AP328" s="304"/>
      <c r="AQ328" s="304"/>
      <c r="AR328" s="304"/>
      <c r="AS328" s="304"/>
      <c r="AT328" s="304"/>
      <c r="AU328" s="304"/>
      <c r="AV328" s="307"/>
      <c r="AW328" s="429"/>
      <c r="AX328" s="429"/>
      <c r="AY328" s="429"/>
      <c r="AZ328" s="335"/>
    </row>
    <row r="329" spans="2:52">
      <c r="B329" s="294" t="s">
        <v>562</v>
      </c>
      <c r="C329" s="295" t="s">
        <v>563</v>
      </c>
      <c r="D329" s="296" t="s">
        <v>42</v>
      </c>
      <c r="E329" s="297" t="s">
        <v>228</v>
      </c>
      <c r="F329" s="298" t="s">
        <v>119</v>
      </c>
      <c r="G329" s="299">
        <v>10.0229319884</v>
      </c>
      <c r="H329" s="299">
        <v>10.0229319884</v>
      </c>
      <c r="I329" s="300"/>
      <c r="J329" s="301">
        <v>2</v>
      </c>
      <c r="K329" s="302">
        <v>0</v>
      </c>
      <c r="L329" s="302">
        <v>10.02</v>
      </c>
      <c r="M329" s="302">
        <v>0</v>
      </c>
      <c r="N329" s="302">
        <v>0</v>
      </c>
      <c r="O329" s="301">
        <v>0</v>
      </c>
      <c r="P329" s="303">
        <v>0</v>
      </c>
      <c r="Q329" s="303">
        <v>0</v>
      </c>
      <c r="R329" s="301">
        <v>2</v>
      </c>
      <c r="S329" s="301">
        <v>1</v>
      </c>
      <c r="T329" s="304"/>
      <c r="U329" s="304"/>
      <c r="V329" s="304"/>
      <c r="W329" s="304"/>
      <c r="X329" s="304"/>
      <c r="Y329" s="304"/>
      <c r="Z329" s="304"/>
      <c r="AA329" s="304"/>
      <c r="AB329" s="306"/>
      <c r="AC329" s="304"/>
      <c r="AD329" s="304"/>
      <c r="AE329" s="304"/>
      <c r="AF329" s="306"/>
      <c r="AG329" s="304"/>
      <c r="AH329" s="304"/>
      <c r="AI329" s="304"/>
      <c r="AJ329" s="306"/>
      <c r="AK329" s="304"/>
      <c r="AL329" s="304"/>
      <c r="AM329" s="304"/>
      <c r="AN329" s="304"/>
      <c r="AO329" s="304"/>
      <c r="AP329" s="304"/>
      <c r="AQ329" s="304"/>
      <c r="AR329" s="304"/>
      <c r="AS329" s="304"/>
      <c r="AT329" s="304"/>
      <c r="AU329" s="304"/>
      <c r="AV329" s="307"/>
      <c r="AW329" s="429"/>
      <c r="AX329" s="429"/>
      <c r="AY329" s="429"/>
      <c r="AZ329" s="335"/>
    </row>
    <row r="330" spans="2:52">
      <c r="B330" s="294" t="s">
        <v>564</v>
      </c>
      <c r="C330" s="295" t="s">
        <v>565</v>
      </c>
      <c r="D330" s="296" t="s">
        <v>42</v>
      </c>
      <c r="E330" s="297" t="s">
        <v>228</v>
      </c>
      <c r="F330" s="298" t="s">
        <v>119</v>
      </c>
      <c r="G330" s="299">
        <v>44.070431076299997</v>
      </c>
      <c r="H330" s="299">
        <v>44.070431076299997</v>
      </c>
      <c r="I330" s="300"/>
      <c r="J330" s="301">
        <v>2</v>
      </c>
      <c r="K330" s="302">
        <v>44.07</v>
      </c>
      <c r="L330" s="300" t="s">
        <v>148</v>
      </c>
      <c r="M330" s="302">
        <v>0</v>
      </c>
      <c r="N330" s="302">
        <v>0</v>
      </c>
      <c r="O330" s="301">
        <v>0</v>
      </c>
      <c r="P330" s="329">
        <v>0</v>
      </c>
      <c r="Q330" s="303">
        <v>0</v>
      </c>
      <c r="R330" s="301">
        <v>2</v>
      </c>
      <c r="S330" s="301">
        <v>1</v>
      </c>
      <c r="T330" s="304"/>
      <c r="U330" s="304"/>
      <c r="V330" s="304"/>
      <c r="W330" s="304"/>
      <c r="X330" s="304"/>
      <c r="Y330" s="304"/>
      <c r="Z330" s="304"/>
      <c r="AA330" s="304"/>
      <c r="AB330" s="306"/>
      <c r="AC330" s="304"/>
      <c r="AD330" s="304"/>
      <c r="AE330" s="304"/>
      <c r="AF330" s="306"/>
      <c r="AG330" s="304"/>
      <c r="AH330" s="304"/>
      <c r="AI330" s="304"/>
      <c r="AJ330" s="306"/>
      <c r="AK330" s="304"/>
      <c r="AL330" s="304"/>
      <c r="AM330" s="304"/>
      <c r="AN330" s="304"/>
      <c r="AO330" s="304"/>
      <c r="AP330" s="304"/>
      <c r="AQ330" s="304"/>
      <c r="AR330" s="304"/>
      <c r="AS330" s="304"/>
      <c r="AT330" s="304"/>
      <c r="AU330" s="304"/>
      <c r="AV330" s="307"/>
      <c r="AW330" s="429"/>
      <c r="AX330" s="429"/>
      <c r="AY330" s="429"/>
      <c r="AZ330" s="335"/>
    </row>
    <row r="331" spans="2:52">
      <c r="B331" s="294" t="s">
        <v>566</v>
      </c>
      <c r="C331" s="295" t="s">
        <v>567</v>
      </c>
      <c r="D331" s="296" t="s">
        <v>42</v>
      </c>
      <c r="E331" s="297" t="s">
        <v>228</v>
      </c>
      <c r="F331" s="298" t="s">
        <v>119</v>
      </c>
      <c r="G331" s="299">
        <v>8.5476670706199993</v>
      </c>
      <c r="H331" s="299">
        <v>8.5476670706199993</v>
      </c>
      <c r="I331" s="300"/>
      <c r="J331" s="301">
        <v>1</v>
      </c>
      <c r="K331" s="302" t="s">
        <v>568</v>
      </c>
      <c r="L331" s="302">
        <v>0</v>
      </c>
      <c r="M331" s="302">
        <v>0</v>
      </c>
      <c r="N331" s="302">
        <v>0</v>
      </c>
      <c r="O331" s="301">
        <v>20</v>
      </c>
      <c r="P331" s="303">
        <v>0</v>
      </c>
      <c r="Q331" s="303">
        <v>0</v>
      </c>
      <c r="R331" s="301">
        <v>2</v>
      </c>
      <c r="S331" s="301">
        <v>1</v>
      </c>
      <c r="T331" s="304"/>
      <c r="U331" s="304"/>
      <c r="V331" s="304"/>
      <c r="W331" s="304"/>
      <c r="X331" s="304"/>
      <c r="Y331" s="304"/>
      <c r="Z331" s="304"/>
      <c r="AA331" s="304"/>
      <c r="AB331" s="306"/>
      <c r="AC331" s="304"/>
      <c r="AD331" s="304"/>
      <c r="AE331" s="304"/>
      <c r="AF331" s="306"/>
      <c r="AG331" s="304"/>
      <c r="AH331" s="304"/>
      <c r="AI331" s="304"/>
      <c r="AJ331" s="306"/>
      <c r="AK331" s="304"/>
      <c r="AL331" s="304"/>
      <c r="AM331" s="304"/>
      <c r="AN331" s="304"/>
      <c r="AO331" s="304"/>
      <c r="AP331" s="304"/>
      <c r="AQ331" s="304"/>
      <c r="AR331" s="304"/>
      <c r="AS331" s="304"/>
      <c r="AT331" s="304"/>
      <c r="AU331" s="304"/>
      <c r="AV331" s="307"/>
      <c r="AW331" s="429"/>
      <c r="AX331" s="429"/>
      <c r="AY331" s="429"/>
      <c r="AZ331" s="335"/>
    </row>
    <row r="332" spans="2:52">
      <c r="B332" s="294" t="s">
        <v>569</v>
      </c>
      <c r="C332" s="295" t="s">
        <v>570</v>
      </c>
      <c r="D332" s="296" t="s">
        <v>42</v>
      </c>
      <c r="E332" s="297" t="s">
        <v>228</v>
      </c>
      <c r="F332" s="298" t="s">
        <v>119</v>
      </c>
      <c r="G332" s="299">
        <v>5.7783020165999996</v>
      </c>
      <c r="H332" s="299">
        <v>5.7783020165999996</v>
      </c>
      <c r="I332" s="300"/>
      <c r="J332" s="301">
        <v>1</v>
      </c>
      <c r="K332" s="302"/>
      <c r="L332" s="302">
        <v>5.78</v>
      </c>
      <c r="M332" s="302">
        <v>0</v>
      </c>
      <c r="N332" s="302">
        <v>0</v>
      </c>
      <c r="O332" s="301">
        <v>20</v>
      </c>
      <c r="P332" s="303">
        <v>0</v>
      </c>
      <c r="Q332" s="303">
        <v>0</v>
      </c>
      <c r="R332" s="301">
        <v>2</v>
      </c>
      <c r="S332" s="301">
        <v>1</v>
      </c>
      <c r="T332" s="304"/>
      <c r="U332" s="304"/>
      <c r="V332" s="304"/>
      <c r="W332" s="304"/>
      <c r="X332" s="304"/>
      <c r="Y332" s="304"/>
      <c r="Z332" s="304"/>
      <c r="AA332" s="304"/>
      <c r="AB332" s="306"/>
      <c r="AC332" s="304"/>
      <c r="AD332" s="304"/>
      <c r="AE332" s="304"/>
      <c r="AF332" s="306"/>
      <c r="AG332" s="304"/>
      <c r="AH332" s="304"/>
      <c r="AI332" s="304"/>
      <c r="AJ332" s="306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07"/>
      <c r="AW332" s="429"/>
      <c r="AX332" s="429"/>
      <c r="AY332" s="429"/>
      <c r="AZ332" s="335"/>
    </row>
    <row r="333" spans="2:52">
      <c r="B333" s="294" t="s">
        <v>571</v>
      </c>
      <c r="C333" s="295" t="s">
        <v>572</v>
      </c>
      <c r="D333" s="296" t="s">
        <v>42</v>
      </c>
      <c r="E333" s="297" t="s">
        <v>228</v>
      </c>
      <c r="F333" s="298" t="s">
        <v>119</v>
      </c>
      <c r="G333" s="299">
        <v>8.5925376453099993</v>
      </c>
      <c r="H333" s="299">
        <v>8.5925376453099993</v>
      </c>
      <c r="I333" s="300"/>
      <c r="J333" s="301">
        <v>1</v>
      </c>
      <c r="K333" s="302">
        <v>8.59</v>
      </c>
      <c r="L333" s="302">
        <v>0</v>
      </c>
      <c r="M333" s="302">
        <v>0</v>
      </c>
      <c r="N333" s="302">
        <v>0</v>
      </c>
      <c r="O333" s="301">
        <v>18</v>
      </c>
      <c r="P333" s="303">
        <v>0</v>
      </c>
      <c r="Q333" s="303">
        <v>0</v>
      </c>
      <c r="R333" s="301">
        <v>2</v>
      </c>
      <c r="S333" s="301">
        <v>1</v>
      </c>
      <c r="T333" s="304"/>
      <c r="U333" s="304"/>
      <c r="V333" s="304"/>
      <c r="W333" s="304"/>
      <c r="X333" s="304"/>
      <c r="Y333" s="304"/>
      <c r="Z333" s="304"/>
      <c r="AA333" s="304"/>
      <c r="AB333" s="306"/>
      <c r="AC333" s="304"/>
      <c r="AD333" s="304"/>
      <c r="AE333" s="304"/>
      <c r="AF333" s="306"/>
      <c r="AG333" s="304"/>
      <c r="AH333" s="304"/>
      <c r="AI333" s="304"/>
      <c r="AJ333" s="306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7"/>
      <c r="AW333" s="429"/>
      <c r="AX333" s="429"/>
      <c r="AY333" s="429"/>
      <c r="AZ333" s="335"/>
    </row>
    <row r="334" spans="2:52">
      <c r="B334" s="294" t="s">
        <v>573</v>
      </c>
      <c r="C334" s="295" t="s">
        <v>574</v>
      </c>
      <c r="D334" s="296" t="s">
        <v>42</v>
      </c>
      <c r="E334" s="297" t="s">
        <v>228</v>
      </c>
      <c r="F334" s="298" t="s">
        <v>119</v>
      </c>
      <c r="G334" s="299">
        <v>8.4371412039999996</v>
      </c>
      <c r="H334" s="299">
        <v>8.4371412039999996</v>
      </c>
      <c r="I334" s="300"/>
      <c r="J334" s="301">
        <v>1</v>
      </c>
      <c r="K334" s="302">
        <v>8.44</v>
      </c>
      <c r="L334" s="302">
        <v>0</v>
      </c>
      <c r="M334" s="302">
        <v>0</v>
      </c>
      <c r="N334" s="302">
        <v>0</v>
      </c>
      <c r="O334" s="301">
        <v>18</v>
      </c>
      <c r="P334" s="303">
        <v>0</v>
      </c>
      <c r="Q334" s="303">
        <v>0</v>
      </c>
      <c r="R334" s="301">
        <v>2</v>
      </c>
      <c r="S334" s="301">
        <v>1</v>
      </c>
      <c r="T334" s="304"/>
      <c r="U334" s="304"/>
      <c r="V334" s="304"/>
      <c r="W334" s="304"/>
      <c r="X334" s="304"/>
      <c r="Y334" s="304"/>
      <c r="Z334" s="304"/>
      <c r="AA334" s="304"/>
      <c r="AB334" s="306"/>
      <c r="AC334" s="304"/>
      <c r="AD334" s="304"/>
      <c r="AE334" s="304"/>
      <c r="AF334" s="306"/>
      <c r="AG334" s="304"/>
      <c r="AH334" s="304"/>
      <c r="AI334" s="304"/>
      <c r="AJ334" s="306"/>
      <c r="AK334" s="304"/>
      <c r="AL334" s="304"/>
      <c r="AM334" s="304"/>
      <c r="AN334" s="304"/>
      <c r="AO334" s="304"/>
      <c r="AP334" s="304"/>
      <c r="AQ334" s="304"/>
      <c r="AR334" s="304"/>
      <c r="AS334" s="304"/>
      <c r="AT334" s="304"/>
      <c r="AU334" s="304"/>
      <c r="AV334" s="307"/>
      <c r="AW334" s="429"/>
      <c r="AX334" s="429"/>
      <c r="AY334" s="429"/>
      <c r="AZ334" s="335"/>
    </row>
    <row r="335" spans="2:52">
      <c r="B335" s="294" t="s">
        <v>575</v>
      </c>
      <c r="C335" s="295" t="s">
        <v>576</v>
      </c>
      <c r="D335" s="296" t="s">
        <v>42</v>
      </c>
      <c r="E335" s="297" t="s">
        <v>228</v>
      </c>
      <c r="F335" s="298" t="s">
        <v>119</v>
      </c>
      <c r="G335" s="299">
        <v>15.5748506258</v>
      </c>
      <c r="H335" s="299">
        <v>15.5748506258</v>
      </c>
      <c r="I335" s="300"/>
      <c r="J335" s="301">
        <v>1</v>
      </c>
      <c r="K335" s="302">
        <v>16</v>
      </c>
      <c r="L335" s="302">
        <v>0</v>
      </c>
      <c r="M335" s="302">
        <v>0</v>
      </c>
      <c r="N335" s="302">
        <v>0</v>
      </c>
      <c r="O335" s="301">
        <v>23</v>
      </c>
      <c r="P335" s="303">
        <v>0</v>
      </c>
      <c r="Q335" s="303">
        <v>0</v>
      </c>
      <c r="R335" s="301">
        <v>2</v>
      </c>
      <c r="S335" s="301">
        <v>1</v>
      </c>
      <c r="T335" s="304"/>
      <c r="U335" s="304"/>
      <c r="V335" s="304"/>
      <c r="W335" s="304"/>
      <c r="X335" s="304"/>
      <c r="Y335" s="304"/>
      <c r="Z335" s="304"/>
      <c r="AA335" s="304"/>
      <c r="AB335" s="306"/>
      <c r="AC335" s="304"/>
      <c r="AD335" s="304"/>
      <c r="AE335" s="304"/>
      <c r="AF335" s="306"/>
      <c r="AG335" s="304"/>
      <c r="AH335" s="304"/>
      <c r="AI335" s="304"/>
      <c r="AJ335" s="306"/>
      <c r="AK335" s="304"/>
      <c r="AL335" s="304"/>
      <c r="AM335" s="304"/>
      <c r="AN335" s="304"/>
      <c r="AO335" s="304"/>
      <c r="AP335" s="304"/>
      <c r="AQ335" s="304"/>
      <c r="AR335" s="304"/>
      <c r="AS335" s="304"/>
      <c r="AT335" s="304"/>
      <c r="AU335" s="304"/>
      <c r="AV335" s="307"/>
      <c r="AW335" s="429"/>
      <c r="AX335" s="429"/>
      <c r="AY335" s="429"/>
      <c r="AZ335" s="335"/>
    </row>
    <row r="336" spans="2:52">
      <c r="B336" s="294" t="s">
        <v>577</v>
      </c>
      <c r="C336" s="295" t="s">
        <v>578</v>
      </c>
      <c r="D336" s="296" t="s">
        <v>42</v>
      </c>
      <c r="E336" s="297" t="s">
        <v>228</v>
      </c>
      <c r="F336" s="298" t="s">
        <v>119</v>
      </c>
      <c r="G336" s="299">
        <v>14.065974176599999</v>
      </c>
      <c r="H336" s="299">
        <v>14.065974176599999</v>
      </c>
      <c r="I336" s="300"/>
      <c r="J336" s="301">
        <v>1</v>
      </c>
      <c r="K336" s="299">
        <v>14.065974176599999</v>
      </c>
      <c r="L336" s="302" t="s">
        <v>148</v>
      </c>
      <c r="M336" s="302">
        <v>0</v>
      </c>
      <c r="N336" s="302">
        <v>0</v>
      </c>
      <c r="O336" s="301">
        <v>16</v>
      </c>
      <c r="P336" s="329">
        <v>0</v>
      </c>
      <c r="Q336" s="303">
        <v>0</v>
      </c>
      <c r="R336" s="301">
        <v>2</v>
      </c>
      <c r="S336" s="301">
        <v>1</v>
      </c>
      <c r="T336" s="304"/>
      <c r="U336" s="304"/>
      <c r="V336" s="304"/>
      <c r="W336" s="304"/>
      <c r="X336" s="304"/>
      <c r="Y336" s="304"/>
      <c r="Z336" s="304"/>
      <c r="AA336" s="304"/>
      <c r="AB336" s="306"/>
      <c r="AC336" s="304"/>
      <c r="AD336" s="304"/>
      <c r="AE336" s="304"/>
      <c r="AF336" s="306"/>
      <c r="AG336" s="304"/>
      <c r="AH336" s="304"/>
      <c r="AI336" s="304"/>
      <c r="AJ336" s="306"/>
      <c r="AK336" s="304"/>
      <c r="AL336" s="304"/>
      <c r="AM336" s="304"/>
      <c r="AN336" s="304"/>
      <c r="AO336" s="304"/>
      <c r="AP336" s="304"/>
      <c r="AQ336" s="304"/>
      <c r="AR336" s="304"/>
      <c r="AS336" s="304"/>
      <c r="AT336" s="304"/>
      <c r="AU336" s="304"/>
      <c r="AV336" s="307"/>
      <c r="AW336" s="429"/>
      <c r="AX336" s="429"/>
      <c r="AY336" s="429"/>
      <c r="AZ336" s="335"/>
    </row>
    <row r="337" spans="2:52">
      <c r="B337" s="294" t="s">
        <v>579</v>
      </c>
      <c r="C337" s="295" t="s">
        <v>580</v>
      </c>
      <c r="D337" s="296" t="s">
        <v>42</v>
      </c>
      <c r="E337" s="297" t="s">
        <v>228</v>
      </c>
      <c r="F337" s="298" t="s">
        <v>119</v>
      </c>
      <c r="G337" s="299">
        <v>21.7367776856</v>
      </c>
      <c r="H337" s="299">
        <v>21.7367776856</v>
      </c>
      <c r="I337" s="300"/>
      <c r="J337" s="301">
        <v>1</v>
      </c>
      <c r="K337" s="299"/>
      <c r="L337" s="302">
        <v>21.74</v>
      </c>
      <c r="M337" s="302">
        <v>0</v>
      </c>
      <c r="N337" s="302">
        <v>0</v>
      </c>
      <c r="O337" s="301">
        <v>15</v>
      </c>
      <c r="P337" s="329">
        <v>0</v>
      </c>
      <c r="Q337" s="303">
        <v>0</v>
      </c>
      <c r="R337" s="301">
        <v>2</v>
      </c>
      <c r="S337" s="301">
        <v>1</v>
      </c>
      <c r="T337" s="304"/>
      <c r="U337" s="304"/>
      <c r="V337" s="304"/>
      <c r="W337" s="304"/>
      <c r="X337" s="304"/>
      <c r="Y337" s="304"/>
      <c r="Z337" s="304"/>
      <c r="AA337" s="304"/>
      <c r="AB337" s="306"/>
      <c r="AC337" s="304"/>
      <c r="AD337" s="304"/>
      <c r="AE337" s="304"/>
      <c r="AF337" s="306"/>
      <c r="AG337" s="304"/>
      <c r="AH337" s="304"/>
      <c r="AI337" s="304"/>
      <c r="AJ337" s="306"/>
      <c r="AK337" s="304"/>
      <c r="AL337" s="304"/>
      <c r="AM337" s="304"/>
      <c r="AN337" s="304"/>
      <c r="AO337" s="304"/>
      <c r="AP337" s="304"/>
      <c r="AQ337" s="304"/>
      <c r="AR337" s="304"/>
      <c r="AS337" s="304"/>
      <c r="AT337" s="304"/>
      <c r="AU337" s="304"/>
      <c r="AV337" s="307"/>
      <c r="AW337" s="429"/>
      <c r="AX337" s="429"/>
      <c r="AY337" s="429"/>
      <c r="AZ337" s="335"/>
    </row>
    <row r="338" spans="2:52">
      <c r="B338" s="310" t="s">
        <v>581</v>
      </c>
      <c r="C338" s="311" t="s">
        <v>582</v>
      </c>
      <c r="D338" s="312" t="s">
        <v>42</v>
      </c>
      <c r="E338" s="313" t="s">
        <v>228</v>
      </c>
      <c r="F338" s="314" t="s">
        <v>119</v>
      </c>
      <c r="G338" s="315">
        <v>9.2304110661899994</v>
      </c>
      <c r="H338" s="315">
        <v>9.2304110661899994</v>
      </c>
      <c r="I338" s="316"/>
      <c r="J338" s="317">
        <v>1</v>
      </c>
      <c r="K338" s="318">
        <v>9.23</v>
      </c>
      <c r="L338" s="318"/>
      <c r="M338" s="318">
        <v>0</v>
      </c>
      <c r="N338" s="318">
        <v>0</v>
      </c>
      <c r="O338" s="317">
        <v>6</v>
      </c>
      <c r="P338" s="319">
        <v>9.23</v>
      </c>
      <c r="Q338" s="319">
        <v>100</v>
      </c>
      <c r="R338" s="317">
        <v>2</v>
      </c>
      <c r="S338" s="317">
        <v>1</v>
      </c>
      <c r="T338" s="320"/>
      <c r="U338" s="320"/>
      <c r="V338" s="320"/>
      <c r="W338" s="320"/>
      <c r="X338" s="320"/>
      <c r="Y338" s="320"/>
      <c r="Z338" s="320"/>
      <c r="AA338" s="320"/>
      <c r="AB338" s="322"/>
      <c r="AC338" s="320"/>
      <c r="AD338" s="320"/>
      <c r="AE338" s="320"/>
      <c r="AF338" s="322"/>
      <c r="AG338" s="320"/>
      <c r="AH338" s="320"/>
      <c r="AI338" s="320"/>
      <c r="AJ338" s="322"/>
      <c r="AK338" s="320"/>
      <c r="AL338" s="318">
        <v>9.23</v>
      </c>
      <c r="AM338" s="320"/>
      <c r="AN338" s="320"/>
      <c r="AO338" s="320"/>
      <c r="AP338" s="320"/>
      <c r="AQ338" s="320"/>
      <c r="AR338" s="320"/>
      <c r="AS338" s="320"/>
      <c r="AT338" s="320"/>
      <c r="AU338" s="320"/>
      <c r="AV338" s="323"/>
      <c r="AW338" s="429">
        <v>10</v>
      </c>
      <c r="AX338" s="429">
        <v>10</v>
      </c>
      <c r="AY338" s="429">
        <v>30</v>
      </c>
      <c r="AZ338" s="335"/>
    </row>
    <row r="339" spans="2:52">
      <c r="B339" s="294" t="s">
        <v>583</v>
      </c>
      <c r="C339" s="295" t="s">
        <v>584</v>
      </c>
      <c r="D339" s="296" t="s">
        <v>42</v>
      </c>
      <c r="E339" s="297" t="s">
        <v>228</v>
      </c>
      <c r="F339" s="298" t="s">
        <v>119</v>
      </c>
      <c r="G339" s="299">
        <v>9.9099811368800008</v>
      </c>
      <c r="H339" s="299">
        <v>9.9099811368800008</v>
      </c>
      <c r="I339" s="300"/>
      <c r="J339" s="301">
        <v>1</v>
      </c>
      <c r="K339" s="302">
        <v>9.91</v>
      </c>
      <c r="L339" s="302">
        <v>0</v>
      </c>
      <c r="M339" s="302">
        <v>0</v>
      </c>
      <c r="N339" s="302">
        <v>0</v>
      </c>
      <c r="O339" s="301">
        <v>18</v>
      </c>
      <c r="P339" s="303">
        <v>0</v>
      </c>
      <c r="Q339" s="303">
        <v>0</v>
      </c>
      <c r="R339" s="301">
        <v>2</v>
      </c>
      <c r="S339" s="301">
        <v>1</v>
      </c>
      <c r="T339" s="304"/>
      <c r="U339" s="304"/>
      <c r="V339" s="304"/>
      <c r="W339" s="304"/>
      <c r="X339" s="304"/>
      <c r="Y339" s="304"/>
      <c r="Z339" s="304"/>
      <c r="AA339" s="304"/>
      <c r="AB339" s="306"/>
      <c r="AC339" s="304"/>
      <c r="AD339" s="304"/>
      <c r="AE339" s="304"/>
      <c r="AF339" s="306"/>
      <c r="AG339" s="304"/>
      <c r="AH339" s="304"/>
      <c r="AI339" s="304"/>
      <c r="AJ339" s="306"/>
      <c r="AK339" s="304"/>
      <c r="AL339" s="304"/>
      <c r="AM339" s="304"/>
      <c r="AN339" s="304"/>
      <c r="AO339" s="304"/>
      <c r="AP339" s="304"/>
      <c r="AQ339" s="304"/>
      <c r="AR339" s="304"/>
      <c r="AS339" s="304"/>
      <c r="AT339" s="304"/>
      <c r="AU339" s="304"/>
      <c r="AV339" s="307"/>
      <c r="AW339" s="429"/>
      <c r="AX339" s="429"/>
      <c r="AY339" s="429"/>
      <c r="AZ339" s="335"/>
    </row>
    <row r="340" spans="2:52">
      <c r="B340" s="294" t="s">
        <v>154</v>
      </c>
      <c r="C340" s="295" t="s">
        <v>585</v>
      </c>
      <c r="D340" s="296" t="s">
        <v>42</v>
      </c>
      <c r="E340" s="297" t="s">
        <v>228</v>
      </c>
      <c r="F340" s="298" t="s">
        <v>119</v>
      </c>
      <c r="G340" s="299">
        <v>7.0074746109400001</v>
      </c>
      <c r="H340" s="299">
        <v>7.0074746109400001</v>
      </c>
      <c r="I340" s="300"/>
      <c r="J340" s="301">
        <v>1</v>
      </c>
      <c r="K340" s="302">
        <v>0</v>
      </c>
      <c r="L340" s="302">
        <v>7.01</v>
      </c>
      <c r="M340" s="302">
        <v>0</v>
      </c>
      <c r="N340" s="302">
        <v>0</v>
      </c>
      <c r="O340" s="301">
        <v>18</v>
      </c>
      <c r="P340" s="303">
        <v>0</v>
      </c>
      <c r="Q340" s="303">
        <v>0</v>
      </c>
      <c r="R340" s="301">
        <v>2</v>
      </c>
      <c r="S340" s="301">
        <v>1</v>
      </c>
      <c r="T340" s="304"/>
      <c r="U340" s="304"/>
      <c r="V340" s="304"/>
      <c r="W340" s="304"/>
      <c r="X340" s="304"/>
      <c r="Y340" s="304"/>
      <c r="Z340" s="304"/>
      <c r="AA340" s="304"/>
      <c r="AB340" s="306"/>
      <c r="AC340" s="304"/>
      <c r="AD340" s="304"/>
      <c r="AE340" s="304"/>
      <c r="AF340" s="306"/>
      <c r="AG340" s="304"/>
      <c r="AH340" s="304"/>
      <c r="AI340" s="304"/>
      <c r="AJ340" s="306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07"/>
      <c r="AW340" s="429"/>
      <c r="AX340" s="429"/>
      <c r="AY340" s="429"/>
      <c r="AZ340" s="335"/>
    </row>
    <row r="341" spans="2:52">
      <c r="B341" s="294" t="s">
        <v>155</v>
      </c>
      <c r="C341" s="295" t="s">
        <v>586</v>
      </c>
      <c r="D341" s="296" t="s">
        <v>42</v>
      </c>
      <c r="E341" s="297" t="s">
        <v>228</v>
      </c>
      <c r="F341" s="298" t="s">
        <v>119</v>
      </c>
      <c r="G341" s="299">
        <v>10.676942106</v>
      </c>
      <c r="H341" s="299">
        <v>10.676942106</v>
      </c>
      <c r="I341" s="300"/>
      <c r="J341" s="301">
        <v>1</v>
      </c>
      <c r="K341" s="302">
        <v>10.68</v>
      </c>
      <c r="L341" s="302">
        <v>0</v>
      </c>
      <c r="M341" s="302">
        <v>0</v>
      </c>
      <c r="N341" s="302">
        <v>0</v>
      </c>
      <c r="O341" s="301">
        <v>17</v>
      </c>
      <c r="P341" s="303">
        <v>0</v>
      </c>
      <c r="Q341" s="303">
        <v>0</v>
      </c>
      <c r="R341" s="301">
        <v>2</v>
      </c>
      <c r="S341" s="301">
        <v>1</v>
      </c>
      <c r="T341" s="304"/>
      <c r="U341" s="304"/>
      <c r="V341" s="304"/>
      <c r="W341" s="304"/>
      <c r="X341" s="304"/>
      <c r="Y341" s="304"/>
      <c r="Z341" s="304"/>
      <c r="AA341" s="304"/>
      <c r="AB341" s="306"/>
      <c r="AC341" s="304"/>
      <c r="AD341" s="304"/>
      <c r="AE341" s="304"/>
      <c r="AF341" s="306"/>
      <c r="AG341" s="304"/>
      <c r="AH341" s="304"/>
      <c r="AI341" s="304"/>
      <c r="AJ341" s="306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4"/>
      <c r="AU341" s="304"/>
      <c r="AV341" s="307"/>
      <c r="AW341" s="429"/>
      <c r="AX341" s="429"/>
      <c r="AY341" s="429"/>
      <c r="AZ341" s="335"/>
    </row>
    <row r="342" spans="2:52">
      <c r="B342" s="294" t="s">
        <v>587</v>
      </c>
      <c r="C342" s="295" t="s">
        <v>588</v>
      </c>
      <c r="D342" s="296" t="s">
        <v>42</v>
      </c>
      <c r="E342" s="297" t="s">
        <v>228</v>
      </c>
      <c r="F342" s="298" t="s">
        <v>119</v>
      </c>
      <c r="G342" s="299">
        <v>29.433854225899999</v>
      </c>
      <c r="H342" s="299">
        <v>29.433854225899999</v>
      </c>
      <c r="I342" s="300"/>
      <c r="J342" s="301">
        <v>2</v>
      </c>
      <c r="K342" s="299"/>
      <c r="L342" s="299">
        <v>29.433854225899999</v>
      </c>
      <c r="M342" s="302">
        <v>0</v>
      </c>
      <c r="N342" s="302">
        <v>0</v>
      </c>
      <c r="O342" s="301">
        <v>15</v>
      </c>
      <c r="P342" s="303">
        <v>0</v>
      </c>
      <c r="Q342" s="303">
        <v>0</v>
      </c>
      <c r="R342" s="301">
        <v>2</v>
      </c>
      <c r="S342" s="301">
        <v>1</v>
      </c>
      <c r="T342" s="304"/>
      <c r="U342" s="304"/>
      <c r="V342" s="304"/>
      <c r="W342" s="304"/>
      <c r="X342" s="304"/>
      <c r="Y342" s="304"/>
      <c r="Z342" s="304"/>
      <c r="AA342" s="304"/>
      <c r="AB342" s="306"/>
      <c r="AC342" s="304"/>
      <c r="AD342" s="304"/>
      <c r="AE342" s="304"/>
      <c r="AF342" s="306"/>
      <c r="AG342" s="304"/>
      <c r="AH342" s="304"/>
      <c r="AI342" s="304"/>
      <c r="AJ342" s="306"/>
      <c r="AK342" s="304"/>
      <c r="AL342" s="304"/>
      <c r="AM342" s="304"/>
      <c r="AN342" s="304"/>
      <c r="AO342" s="304"/>
      <c r="AP342" s="304"/>
      <c r="AQ342" s="304"/>
      <c r="AR342" s="304"/>
      <c r="AS342" s="304"/>
      <c r="AT342" s="304"/>
      <c r="AU342" s="304"/>
      <c r="AV342" s="307"/>
      <c r="AW342" s="429"/>
      <c r="AX342" s="429"/>
      <c r="AY342" s="429"/>
      <c r="AZ342" s="335"/>
    </row>
    <row r="343" spans="2:52">
      <c r="B343" s="294" t="s">
        <v>589</v>
      </c>
      <c r="C343" s="295" t="s">
        <v>590</v>
      </c>
      <c r="D343" s="296" t="s">
        <v>42</v>
      </c>
      <c r="E343" s="297" t="s">
        <v>228</v>
      </c>
      <c r="F343" s="298" t="s">
        <v>119</v>
      </c>
      <c r="G343" s="299">
        <v>15.8670873061</v>
      </c>
      <c r="H343" s="299">
        <v>15.8670873061</v>
      </c>
      <c r="I343" s="300"/>
      <c r="J343" s="301">
        <v>1</v>
      </c>
      <c r="K343" s="299"/>
      <c r="L343" s="299">
        <v>15.8670873061</v>
      </c>
      <c r="M343" s="302">
        <v>0</v>
      </c>
      <c r="N343" s="302">
        <v>0</v>
      </c>
      <c r="O343" s="301">
        <v>21</v>
      </c>
      <c r="P343" s="303">
        <v>0</v>
      </c>
      <c r="Q343" s="303">
        <v>0</v>
      </c>
      <c r="R343" s="301">
        <v>2</v>
      </c>
      <c r="S343" s="301">
        <v>1</v>
      </c>
      <c r="T343" s="304"/>
      <c r="U343" s="304"/>
      <c r="V343" s="304"/>
      <c r="W343" s="304"/>
      <c r="X343" s="304"/>
      <c r="Y343" s="304"/>
      <c r="Z343" s="304"/>
      <c r="AA343" s="304"/>
      <c r="AB343" s="306"/>
      <c r="AC343" s="304"/>
      <c r="AD343" s="304"/>
      <c r="AE343" s="304"/>
      <c r="AF343" s="306"/>
      <c r="AG343" s="304"/>
      <c r="AH343" s="304"/>
      <c r="AI343" s="304"/>
      <c r="AJ343" s="306"/>
      <c r="AK343" s="304"/>
      <c r="AL343" s="304"/>
      <c r="AM343" s="304"/>
      <c r="AN343" s="304"/>
      <c r="AO343" s="304"/>
      <c r="AP343" s="304"/>
      <c r="AQ343" s="304"/>
      <c r="AR343" s="304"/>
      <c r="AS343" s="304"/>
      <c r="AT343" s="304"/>
      <c r="AU343" s="304"/>
      <c r="AV343" s="307"/>
      <c r="AW343" s="429"/>
      <c r="AX343" s="429"/>
      <c r="AY343" s="429"/>
      <c r="AZ343" s="335"/>
    </row>
    <row r="344" spans="2:52">
      <c r="B344" s="310" t="s">
        <v>591</v>
      </c>
      <c r="C344" s="311" t="s">
        <v>592</v>
      </c>
      <c r="D344" s="312" t="s">
        <v>42</v>
      </c>
      <c r="E344" s="313" t="s">
        <v>228</v>
      </c>
      <c r="F344" s="314" t="s">
        <v>119</v>
      </c>
      <c r="G344" s="315">
        <v>15.297231400699999</v>
      </c>
      <c r="H344" s="315">
        <v>15.297231400699999</v>
      </c>
      <c r="I344" s="316"/>
      <c r="J344" s="317">
        <v>1</v>
      </c>
      <c r="K344" s="315">
        <v>14</v>
      </c>
      <c r="L344" s="318"/>
      <c r="M344" s="318">
        <v>0</v>
      </c>
      <c r="N344" s="318">
        <v>0</v>
      </c>
      <c r="O344" s="317">
        <v>13</v>
      </c>
      <c r="P344" s="336">
        <v>14</v>
      </c>
      <c r="Q344" s="319">
        <v>100</v>
      </c>
      <c r="R344" s="317">
        <v>2</v>
      </c>
      <c r="S344" s="317">
        <v>1</v>
      </c>
      <c r="T344" s="320"/>
      <c r="U344" s="320"/>
      <c r="V344" s="320"/>
      <c r="W344" s="320"/>
      <c r="X344" s="320"/>
      <c r="Y344" s="320"/>
      <c r="Z344" s="320"/>
      <c r="AA344" s="320"/>
      <c r="AB344" s="322"/>
      <c r="AC344" s="320"/>
      <c r="AD344" s="320"/>
      <c r="AE344" s="320"/>
      <c r="AF344" s="322"/>
      <c r="AG344" s="320"/>
      <c r="AH344" s="320"/>
      <c r="AI344" s="320"/>
      <c r="AJ344" s="322"/>
      <c r="AK344" s="320"/>
      <c r="AL344" s="315">
        <v>14</v>
      </c>
      <c r="AM344" s="320"/>
      <c r="AN344" s="320"/>
      <c r="AO344" s="320"/>
      <c r="AP344" s="320"/>
      <c r="AQ344" s="320"/>
      <c r="AR344" s="320"/>
      <c r="AS344" s="320"/>
      <c r="AT344" s="320"/>
      <c r="AU344" s="320"/>
      <c r="AV344" s="323"/>
      <c r="AW344" s="429">
        <v>10</v>
      </c>
      <c r="AX344" s="429">
        <v>10</v>
      </c>
      <c r="AY344" s="429">
        <v>30</v>
      </c>
      <c r="AZ344" s="335"/>
    </row>
    <row r="345" spans="2:52">
      <c r="B345" s="294"/>
      <c r="C345" s="295"/>
      <c r="D345" s="296" t="s">
        <v>120</v>
      </c>
      <c r="E345" s="297"/>
      <c r="F345" s="298"/>
      <c r="G345" s="299"/>
      <c r="H345" s="299"/>
      <c r="I345" s="300"/>
      <c r="J345" s="301">
        <v>1</v>
      </c>
      <c r="K345" s="299"/>
      <c r="L345" s="302">
        <v>1.3</v>
      </c>
      <c r="M345" s="302">
        <v>0</v>
      </c>
      <c r="N345" s="302">
        <v>0</v>
      </c>
      <c r="O345" s="301">
        <v>13</v>
      </c>
      <c r="P345" s="303">
        <v>0</v>
      </c>
      <c r="Q345" s="303">
        <v>0</v>
      </c>
      <c r="R345" s="301">
        <v>2</v>
      </c>
      <c r="S345" s="301">
        <v>1</v>
      </c>
      <c r="T345" s="304"/>
      <c r="U345" s="304"/>
      <c r="V345" s="304"/>
      <c r="W345" s="304"/>
      <c r="X345" s="304"/>
      <c r="Y345" s="304"/>
      <c r="Z345" s="304"/>
      <c r="AA345" s="304"/>
      <c r="AB345" s="306"/>
      <c r="AC345" s="304"/>
      <c r="AD345" s="304"/>
      <c r="AE345" s="304"/>
      <c r="AF345" s="306"/>
      <c r="AG345" s="304"/>
      <c r="AH345" s="304"/>
      <c r="AI345" s="304"/>
      <c r="AJ345" s="306"/>
      <c r="AK345" s="304"/>
      <c r="AL345" s="304"/>
      <c r="AM345" s="304"/>
      <c r="AN345" s="304"/>
      <c r="AO345" s="304"/>
      <c r="AP345" s="304"/>
      <c r="AQ345" s="304"/>
      <c r="AR345" s="304"/>
      <c r="AS345" s="304"/>
      <c r="AT345" s="304"/>
      <c r="AU345" s="304"/>
      <c r="AV345" s="307"/>
      <c r="AW345" s="429"/>
      <c r="AX345" s="429"/>
      <c r="AY345" s="429"/>
      <c r="AZ345" s="335"/>
    </row>
    <row r="346" spans="2:52">
      <c r="B346" s="310" t="s">
        <v>593</v>
      </c>
      <c r="C346" s="311" t="s">
        <v>594</v>
      </c>
      <c r="D346" s="312" t="s">
        <v>42</v>
      </c>
      <c r="E346" s="313" t="s">
        <v>228</v>
      </c>
      <c r="F346" s="314" t="s">
        <v>119</v>
      </c>
      <c r="G346" s="315">
        <v>9.7890828951300008</v>
      </c>
      <c r="H346" s="315">
        <v>9.7890828951300008</v>
      </c>
      <c r="I346" s="316"/>
      <c r="J346" s="317">
        <v>1</v>
      </c>
      <c r="K346" s="318">
        <v>10</v>
      </c>
      <c r="L346" s="318"/>
      <c r="M346" s="318">
        <v>0</v>
      </c>
      <c r="N346" s="318">
        <v>0</v>
      </c>
      <c r="O346" s="317">
        <v>12</v>
      </c>
      <c r="P346" s="319">
        <v>10</v>
      </c>
      <c r="Q346" s="319">
        <v>100</v>
      </c>
      <c r="R346" s="317">
        <v>2</v>
      </c>
      <c r="S346" s="317">
        <v>1</v>
      </c>
      <c r="T346" s="320"/>
      <c r="U346" s="320"/>
      <c r="V346" s="320"/>
      <c r="W346" s="320"/>
      <c r="X346" s="320"/>
      <c r="Y346" s="320"/>
      <c r="Z346" s="320"/>
      <c r="AA346" s="320"/>
      <c r="AB346" s="322"/>
      <c r="AC346" s="320"/>
      <c r="AD346" s="320"/>
      <c r="AE346" s="320"/>
      <c r="AF346" s="322"/>
      <c r="AG346" s="320"/>
      <c r="AH346" s="320"/>
      <c r="AI346" s="320"/>
      <c r="AJ346" s="322"/>
      <c r="AK346" s="320"/>
      <c r="AL346" s="320"/>
      <c r="AM346" s="318">
        <v>10</v>
      </c>
      <c r="AN346" s="320"/>
      <c r="AO346" s="320"/>
      <c r="AP346" s="320"/>
      <c r="AQ346" s="320"/>
      <c r="AR346" s="320"/>
      <c r="AS346" s="320"/>
      <c r="AT346" s="320"/>
      <c r="AU346" s="320"/>
      <c r="AV346" s="323"/>
      <c r="AW346" s="429">
        <v>10</v>
      </c>
      <c r="AX346" s="429">
        <v>10</v>
      </c>
      <c r="AY346" s="429">
        <v>30</v>
      </c>
      <c r="AZ346" s="335"/>
    </row>
    <row r="347" spans="2:52">
      <c r="B347" s="294" t="s">
        <v>595</v>
      </c>
      <c r="C347" s="295" t="s">
        <v>596</v>
      </c>
      <c r="D347" s="296" t="s">
        <v>42</v>
      </c>
      <c r="E347" s="297" t="s">
        <v>228</v>
      </c>
      <c r="F347" s="298" t="s">
        <v>119</v>
      </c>
      <c r="G347" s="299">
        <v>28.7670243584</v>
      </c>
      <c r="H347" s="299">
        <v>28.7670243584</v>
      </c>
      <c r="I347" s="300"/>
      <c r="J347" s="301">
        <v>2</v>
      </c>
      <c r="K347" s="299">
        <v>26.77</v>
      </c>
      <c r="L347" s="302"/>
      <c r="M347" s="302">
        <v>0</v>
      </c>
      <c r="N347" s="302">
        <v>0</v>
      </c>
      <c r="O347" s="301">
        <v>0</v>
      </c>
      <c r="P347" s="329">
        <v>0</v>
      </c>
      <c r="Q347" s="303">
        <v>0</v>
      </c>
      <c r="R347" s="301">
        <v>2</v>
      </c>
      <c r="S347" s="301">
        <v>1</v>
      </c>
      <c r="T347" s="304"/>
      <c r="U347" s="304"/>
      <c r="V347" s="304"/>
      <c r="W347" s="304"/>
      <c r="X347" s="304"/>
      <c r="Y347" s="304"/>
      <c r="Z347" s="304"/>
      <c r="AA347" s="304"/>
      <c r="AB347" s="306"/>
      <c r="AC347" s="304"/>
      <c r="AD347" s="304"/>
      <c r="AE347" s="304"/>
      <c r="AF347" s="306"/>
      <c r="AG347" s="304"/>
      <c r="AH347" s="304"/>
      <c r="AI347" s="304"/>
      <c r="AJ347" s="306"/>
      <c r="AK347" s="304"/>
      <c r="AL347" s="304"/>
      <c r="AM347" s="304"/>
      <c r="AN347" s="304"/>
      <c r="AO347" s="304"/>
      <c r="AP347" s="304"/>
      <c r="AQ347" s="304"/>
      <c r="AR347" s="304"/>
      <c r="AS347" s="304"/>
      <c r="AT347" s="304"/>
      <c r="AU347" s="304"/>
      <c r="AV347" s="307"/>
      <c r="AW347" s="429"/>
      <c r="AX347" s="429"/>
      <c r="AY347" s="429"/>
      <c r="AZ347" s="335"/>
    </row>
    <row r="348" spans="2:52">
      <c r="B348" s="294"/>
      <c r="C348" s="295"/>
      <c r="D348" s="296" t="s">
        <v>120</v>
      </c>
      <c r="E348" s="297"/>
      <c r="F348" s="298"/>
      <c r="G348" s="299"/>
      <c r="H348" s="299"/>
      <c r="I348" s="300"/>
      <c r="J348" s="301">
        <v>2</v>
      </c>
      <c r="K348" s="299"/>
      <c r="L348" s="302">
        <v>2</v>
      </c>
      <c r="M348" s="302">
        <v>0</v>
      </c>
      <c r="N348" s="302">
        <v>0</v>
      </c>
      <c r="O348" s="301">
        <v>0</v>
      </c>
      <c r="P348" s="329">
        <v>0</v>
      </c>
      <c r="Q348" s="303">
        <v>0</v>
      </c>
      <c r="R348" s="301">
        <v>2</v>
      </c>
      <c r="S348" s="301">
        <v>1</v>
      </c>
      <c r="T348" s="304"/>
      <c r="U348" s="304"/>
      <c r="V348" s="304"/>
      <c r="W348" s="304"/>
      <c r="X348" s="304"/>
      <c r="Y348" s="304"/>
      <c r="Z348" s="304"/>
      <c r="AA348" s="304"/>
      <c r="AB348" s="306"/>
      <c r="AC348" s="304"/>
      <c r="AD348" s="304"/>
      <c r="AE348" s="304"/>
      <c r="AF348" s="306"/>
      <c r="AG348" s="304"/>
      <c r="AH348" s="304"/>
      <c r="AI348" s="304"/>
      <c r="AJ348" s="306"/>
      <c r="AK348" s="304"/>
      <c r="AL348" s="304"/>
      <c r="AM348" s="304"/>
      <c r="AN348" s="304"/>
      <c r="AO348" s="304"/>
      <c r="AP348" s="304"/>
      <c r="AQ348" s="304"/>
      <c r="AR348" s="304"/>
      <c r="AS348" s="304"/>
      <c r="AT348" s="304"/>
      <c r="AU348" s="304"/>
      <c r="AV348" s="307"/>
      <c r="AW348" s="429"/>
      <c r="AX348" s="429"/>
      <c r="AY348" s="429"/>
      <c r="AZ348" s="335"/>
    </row>
    <row r="349" spans="2:52">
      <c r="B349" s="294" t="s">
        <v>597</v>
      </c>
      <c r="C349" s="295" t="s">
        <v>598</v>
      </c>
      <c r="D349" s="296" t="s">
        <v>42</v>
      </c>
      <c r="E349" s="297" t="s">
        <v>228</v>
      </c>
      <c r="F349" s="298" t="s">
        <v>119</v>
      </c>
      <c r="G349" s="299">
        <v>28.854038588800002</v>
      </c>
      <c r="H349" s="299">
        <v>28.854038588800002</v>
      </c>
      <c r="I349" s="300"/>
      <c r="J349" s="301">
        <v>1</v>
      </c>
      <c r="K349" s="299">
        <v>12.15</v>
      </c>
      <c r="L349" s="299"/>
      <c r="M349" s="302">
        <v>0</v>
      </c>
      <c r="N349" s="302">
        <v>0</v>
      </c>
      <c r="O349" s="301">
        <v>26</v>
      </c>
      <c r="P349" s="329">
        <v>0</v>
      </c>
      <c r="Q349" s="303">
        <v>0</v>
      </c>
      <c r="R349" s="301">
        <v>2</v>
      </c>
      <c r="S349" s="301">
        <v>1</v>
      </c>
      <c r="T349" s="304"/>
      <c r="U349" s="304"/>
      <c r="V349" s="304"/>
      <c r="W349" s="304"/>
      <c r="X349" s="304"/>
      <c r="Y349" s="304"/>
      <c r="Z349" s="304"/>
      <c r="AA349" s="304"/>
      <c r="AB349" s="306"/>
      <c r="AC349" s="304"/>
      <c r="AD349" s="304"/>
      <c r="AE349" s="304"/>
      <c r="AF349" s="306"/>
      <c r="AG349" s="304"/>
      <c r="AH349" s="304"/>
      <c r="AI349" s="304"/>
      <c r="AJ349" s="306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07"/>
      <c r="AW349" s="429"/>
      <c r="AX349" s="429"/>
      <c r="AY349" s="429"/>
      <c r="AZ349" s="335"/>
    </row>
    <row r="350" spans="2:52">
      <c r="B350" s="435"/>
      <c r="C350" s="436"/>
      <c r="D350" s="296" t="s">
        <v>120</v>
      </c>
      <c r="E350" s="297"/>
      <c r="F350" s="298"/>
      <c r="G350" s="299"/>
      <c r="H350" s="299"/>
      <c r="I350" s="300"/>
      <c r="J350" s="301">
        <v>1</v>
      </c>
      <c r="K350" s="299"/>
      <c r="L350" s="299">
        <v>16.7</v>
      </c>
      <c r="M350" s="302">
        <v>0</v>
      </c>
      <c r="N350" s="302">
        <v>0</v>
      </c>
      <c r="O350" s="301">
        <v>26</v>
      </c>
      <c r="P350" s="329">
        <v>0</v>
      </c>
      <c r="Q350" s="303">
        <v>0</v>
      </c>
      <c r="R350" s="301">
        <v>2</v>
      </c>
      <c r="S350" s="301">
        <v>1</v>
      </c>
      <c r="T350" s="304"/>
      <c r="U350" s="304"/>
      <c r="V350" s="304"/>
      <c r="W350" s="304"/>
      <c r="X350" s="304"/>
      <c r="Y350" s="304"/>
      <c r="Z350" s="304"/>
      <c r="AA350" s="304"/>
      <c r="AB350" s="306"/>
      <c r="AC350" s="304"/>
      <c r="AD350" s="304"/>
      <c r="AE350" s="304"/>
      <c r="AF350" s="306"/>
      <c r="AG350" s="304"/>
      <c r="AH350" s="304"/>
      <c r="AI350" s="304"/>
      <c r="AJ350" s="306"/>
      <c r="AK350" s="304"/>
      <c r="AL350" s="304"/>
      <c r="AM350" s="304"/>
      <c r="AN350" s="304"/>
      <c r="AO350" s="304"/>
      <c r="AP350" s="304"/>
      <c r="AQ350" s="304"/>
      <c r="AR350" s="304"/>
      <c r="AS350" s="304"/>
      <c r="AT350" s="304"/>
      <c r="AU350" s="304"/>
      <c r="AV350" s="307"/>
      <c r="AW350" s="429"/>
      <c r="AX350" s="429"/>
      <c r="AY350" s="429"/>
      <c r="AZ350" s="335"/>
    </row>
    <row r="351" spans="2:52">
      <c r="X351" s="385"/>
      <c r="Y351" s="382"/>
      <c r="Z351" s="382"/>
      <c r="AA351" s="382"/>
      <c r="AB351" s="238"/>
      <c r="AC351" s="382"/>
      <c r="AD351" s="382"/>
      <c r="AE351" s="382"/>
      <c r="AF351" s="382"/>
      <c r="AG351" s="382"/>
      <c r="AH351" s="382"/>
      <c r="AI351" s="382"/>
      <c r="AJ351" s="382"/>
      <c r="AK351" s="382"/>
      <c r="AL351" s="382"/>
      <c r="AM351" s="382"/>
      <c r="AN351" s="385"/>
    </row>
  </sheetData>
  <sheetProtection selectLockedCells="1"/>
  <mergeCells count="43">
    <mergeCell ref="AQ5:AU5"/>
    <mergeCell ref="J6:J8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R4:AT4"/>
    <mergeCell ref="AU4:AV4"/>
    <mergeCell ref="T6:AU6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</mergeCells>
  <conditionalFormatting sqref="T10:AU10 T23 T25 T28:U29 T31:V31 T35:V35 T12:AU16 U11:AU11 T18:AU22 U17:AU17 T24:AU24 V23:AU23 T26:AU27 V25:AU25 T30:AU30 W28:AU29 T32:AU34 X31:AU31 X35:AU35 T36:AU298">
    <cfRule type="cellIs" dxfId="2" priority="1" operator="greaterThan">
      <formula>0</formula>
    </cfRule>
  </conditionalFormatting>
  <dataValidations count="6">
    <dataValidation type="whole" allowBlank="1" showInputMessage="1" showErrorMessage="1" error="กรอกเฉพาะ 0 1 2" sqref="R351:R1048576 S2:S4">
      <formula1>0</formula1>
      <formula2>2</formula2>
    </dataValidation>
    <dataValidation type="whole" allowBlank="1" showInputMessage="1" showErrorMessage="1" error="กรอกเฉพาะ 0 1 2 3" sqref="S351:S1048576">
      <formula1>0</formula1>
      <formula2>3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351:O1048576">
      <formula1>0</formula1>
      <formula2>100</formula2>
    </dataValidation>
    <dataValidation type="whole" allowBlank="1" showInputMessage="1" showErrorMessage="1" error="กรอกเฉพาะ 0 1 2 3 9" sqref="J351:J1048576">
      <formula1>0</formula1>
      <formula2>9</formula2>
    </dataValidation>
    <dataValidation type="textLength" operator="equal" allowBlank="1" showInputMessage="1" showErrorMessage="1" error="กรอกรหัสผิดพลาด" sqref="C351:C1048576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460"/>
  <sheetViews>
    <sheetView showWhiteSpace="0" topLeftCell="A2" zoomScale="90" zoomScaleNormal="90" zoomScalePageLayoutView="70" workbookViewId="0">
      <selection activeCell="Y17" sqref="Y17"/>
    </sheetView>
  </sheetViews>
  <sheetFormatPr defaultColWidth="8.875" defaultRowHeight="17.25"/>
  <cols>
    <col min="1" max="1" width="9.25" style="6" bestFit="1" customWidth="1"/>
    <col min="2" max="2" width="7.875" style="5" bestFit="1" customWidth="1"/>
    <col min="3" max="3" width="9" style="5" bestFit="1" customWidth="1"/>
    <col min="4" max="4" width="8.75" style="29" customWidth="1"/>
    <col min="5" max="5" width="10.25" style="4" customWidth="1"/>
    <col min="6" max="6" width="4.625" style="4" customWidth="1"/>
    <col min="7" max="7" width="9.625" style="4" bestFit="1" customWidth="1"/>
    <col min="8" max="8" width="7.375" style="4" customWidth="1"/>
    <col min="9" max="9" width="9.25" style="4" customWidth="1"/>
    <col min="10" max="10" width="4.875" style="4" customWidth="1"/>
    <col min="11" max="11" width="7.625" style="3" bestFit="1" customWidth="1"/>
    <col min="12" max="12" width="7.25" style="3" customWidth="1"/>
    <col min="13" max="13" width="9" style="3" customWidth="1"/>
    <col min="14" max="14" width="7" style="3" customWidth="1"/>
    <col min="15" max="15" width="7.375" style="5" customWidth="1"/>
    <col min="16" max="16" width="8.375" style="4" customWidth="1"/>
    <col min="17" max="17" width="7.125" style="4" customWidth="1"/>
    <col min="18" max="18" width="10.25" style="4" customWidth="1"/>
    <col min="19" max="19" width="11.75" style="4" customWidth="1"/>
    <col min="20" max="20" width="4" style="4" customWidth="1"/>
    <col min="21" max="41" width="3.625" style="4" bestFit="1" customWidth="1"/>
    <col min="42" max="42" width="3.625" style="4" customWidth="1"/>
    <col min="43" max="43" width="3.125" style="4" customWidth="1"/>
    <col min="44" max="45" width="3.625" style="4" bestFit="1" customWidth="1"/>
    <col min="46" max="46" width="6.75" style="4" customWidth="1"/>
    <col min="47" max="47" width="3.25" style="4" customWidth="1"/>
    <col min="48" max="48" width="18.75" style="4" customWidth="1"/>
    <col min="49" max="16384" width="8.875" style="4"/>
  </cols>
  <sheetData>
    <row r="1" spans="1:48" s="1" customFormat="1" ht="31.5">
      <c r="A1" s="56"/>
      <c r="B1" s="161" t="s">
        <v>28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56"/>
    </row>
    <row r="2" spans="1:48" customFormat="1" ht="26.25">
      <c r="A2" s="54"/>
      <c r="B2" s="164" t="s">
        <v>0</v>
      </c>
      <c r="C2" s="164"/>
      <c r="D2" s="164"/>
      <c r="E2" s="164"/>
      <c r="F2" s="205" t="s">
        <v>599</v>
      </c>
      <c r="G2" s="205"/>
      <c r="H2" s="205"/>
      <c r="I2" s="205"/>
      <c r="J2" s="205"/>
      <c r="K2" s="111"/>
      <c r="L2" s="55"/>
      <c r="M2" s="55"/>
      <c r="N2" s="57"/>
      <c r="O2" s="57"/>
      <c r="P2" s="112"/>
      <c r="Q2" s="57"/>
      <c r="R2" s="57"/>
      <c r="S2" s="113"/>
      <c r="T2" s="58"/>
      <c r="U2" s="58"/>
      <c r="V2" s="56"/>
      <c r="W2" s="59"/>
      <c r="X2" s="59"/>
      <c r="Y2" s="59"/>
      <c r="Z2" s="59"/>
      <c r="AA2" s="60"/>
      <c r="AB2" s="60"/>
      <c r="AC2" s="54"/>
      <c r="AD2" s="54"/>
      <c r="AE2" s="59"/>
      <c r="AF2" s="59"/>
      <c r="AG2" s="59"/>
      <c r="AH2" s="59"/>
      <c r="AI2" s="59"/>
      <c r="AJ2" s="54"/>
      <c r="AK2" s="54"/>
      <c r="AL2" s="163" t="s">
        <v>1</v>
      </c>
      <c r="AM2" s="163"/>
      <c r="AN2" s="163"/>
      <c r="AO2" s="163"/>
      <c r="AP2" s="163"/>
      <c r="AQ2" s="163"/>
      <c r="AR2" s="165">
        <v>2047</v>
      </c>
      <c r="AS2" s="165"/>
      <c r="AT2" s="165"/>
      <c r="AU2" s="59"/>
      <c r="AV2" s="59"/>
    </row>
    <row r="3" spans="1:48" customFormat="1" ht="26.25">
      <c r="A3" s="54"/>
      <c r="B3" s="164"/>
      <c r="C3" s="164"/>
      <c r="D3" s="164"/>
      <c r="E3" s="164"/>
      <c r="F3" s="205"/>
      <c r="G3" s="205"/>
      <c r="H3" s="205"/>
      <c r="I3" s="205"/>
      <c r="J3" s="205"/>
      <c r="K3" s="111"/>
      <c r="L3" s="55"/>
      <c r="M3" s="55"/>
      <c r="N3" s="68"/>
      <c r="O3" s="68"/>
      <c r="P3" s="61"/>
      <c r="Q3" s="110"/>
      <c r="R3" s="110"/>
      <c r="S3" s="114"/>
      <c r="T3" s="62"/>
      <c r="U3" s="62"/>
      <c r="V3" s="62"/>
      <c r="W3" s="62"/>
      <c r="X3" s="62"/>
      <c r="Y3" s="62"/>
      <c r="Z3" s="62"/>
      <c r="AA3" s="60"/>
      <c r="AB3" s="60"/>
      <c r="AC3" s="54"/>
      <c r="AD3" s="54"/>
      <c r="AE3" s="54"/>
      <c r="AF3" s="59"/>
      <c r="AG3" s="163" t="s">
        <v>115</v>
      </c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204">
        <v>10252.18260350677</v>
      </c>
      <c r="AS3" s="204"/>
      <c r="AT3" s="204"/>
      <c r="AU3" s="162" t="s">
        <v>3</v>
      </c>
      <c r="AV3" s="162"/>
    </row>
    <row r="4" spans="1:48" customFormat="1" ht="26.25">
      <c r="A4" s="54"/>
      <c r="B4" s="164"/>
      <c r="C4" s="164"/>
      <c r="D4" s="164"/>
      <c r="E4" s="164"/>
      <c r="F4" s="205"/>
      <c r="G4" s="205"/>
      <c r="H4" s="205"/>
      <c r="I4" s="205"/>
      <c r="J4" s="205"/>
      <c r="K4" s="111"/>
      <c r="L4" s="55"/>
      <c r="M4" s="55"/>
      <c r="N4" s="115"/>
      <c r="O4" s="115"/>
      <c r="P4" s="61"/>
      <c r="Q4" s="110"/>
      <c r="R4" s="110"/>
      <c r="S4" s="116"/>
      <c r="T4" s="63"/>
      <c r="U4" s="63"/>
      <c r="V4" s="62"/>
      <c r="W4" s="62"/>
      <c r="X4" s="62"/>
      <c r="Y4" s="62"/>
      <c r="Z4" s="62"/>
      <c r="AA4" s="54"/>
      <c r="AB4" s="54"/>
      <c r="AC4" s="54"/>
      <c r="AD4" s="54"/>
      <c r="AE4" s="163" t="s">
        <v>116</v>
      </c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206">
        <v>3422.6230259201088</v>
      </c>
      <c r="AS4" s="206"/>
      <c r="AT4" s="206"/>
      <c r="AU4" s="162" t="s">
        <v>3</v>
      </c>
      <c r="AV4" s="162"/>
    </row>
    <row r="5" spans="1:48" customFormat="1" ht="18.75" customHeight="1">
      <c r="A5" s="64"/>
      <c r="B5" s="65"/>
      <c r="C5" s="65"/>
      <c r="D5" s="54"/>
      <c r="E5" s="54"/>
      <c r="F5" s="54"/>
      <c r="G5" s="66"/>
      <c r="H5" s="54"/>
      <c r="I5" s="54"/>
      <c r="J5" s="54"/>
      <c r="K5" s="67"/>
      <c r="L5" s="67"/>
      <c r="M5" s="67"/>
      <c r="N5" s="67"/>
      <c r="O5" s="65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60"/>
      <c r="AE5" s="60"/>
      <c r="AF5" s="60"/>
      <c r="AG5" s="54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196" t="s">
        <v>5</v>
      </c>
      <c r="AS5" s="196"/>
      <c r="AT5" s="196"/>
      <c r="AU5" s="196"/>
      <c r="AV5" s="196"/>
    </row>
    <row r="6" spans="1:48" ht="21" customHeight="1">
      <c r="A6" s="180" t="s">
        <v>43</v>
      </c>
      <c r="B6" s="181" t="s">
        <v>6</v>
      </c>
      <c r="C6" s="181" t="s">
        <v>7</v>
      </c>
      <c r="D6" s="181" t="s">
        <v>8</v>
      </c>
      <c r="E6" s="181" t="s">
        <v>9</v>
      </c>
      <c r="F6" s="181" t="s">
        <v>10</v>
      </c>
      <c r="G6" s="189" t="s">
        <v>45</v>
      </c>
      <c r="H6" s="190"/>
      <c r="I6" s="191"/>
      <c r="J6" s="168" t="s">
        <v>11</v>
      </c>
      <c r="K6" s="167" t="s">
        <v>35</v>
      </c>
      <c r="L6" s="167"/>
      <c r="M6" s="167"/>
      <c r="N6" s="167"/>
      <c r="O6" s="168" t="s">
        <v>12</v>
      </c>
      <c r="P6" s="171" t="s">
        <v>4</v>
      </c>
      <c r="Q6" s="168" t="s">
        <v>29</v>
      </c>
      <c r="R6" s="174" t="s">
        <v>36</v>
      </c>
      <c r="S6" s="177" t="s">
        <v>37</v>
      </c>
      <c r="T6" s="201" t="s">
        <v>13</v>
      </c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3"/>
      <c r="AV6" s="199" t="s">
        <v>46</v>
      </c>
    </row>
    <row r="7" spans="1:48" ht="18.75" customHeight="1">
      <c r="A7" s="180"/>
      <c r="B7" s="181"/>
      <c r="C7" s="181"/>
      <c r="D7" s="181"/>
      <c r="E7" s="181"/>
      <c r="F7" s="181"/>
      <c r="G7" s="182" t="s">
        <v>2</v>
      </c>
      <c r="H7" s="183" t="s">
        <v>44</v>
      </c>
      <c r="I7" s="183"/>
      <c r="J7" s="169"/>
      <c r="K7" s="184" t="s">
        <v>38</v>
      </c>
      <c r="L7" s="185" t="s">
        <v>39</v>
      </c>
      <c r="M7" s="187" t="s">
        <v>40</v>
      </c>
      <c r="N7" s="188" t="s">
        <v>41</v>
      </c>
      <c r="O7" s="169"/>
      <c r="P7" s="172"/>
      <c r="Q7" s="169"/>
      <c r="R7" s="175"/>
      <c r="S7" s="178"/>
      <c r="T7" s="195" t="s">
        <v>14</v>
      </c>
      <c r="U7" s="195"/>
      <c r="V7" s="195"/>
      <c r="W7" s="195"/>
      <c r="X7" s="200" t="s">
        <v>15</v>
      </c>
      <c r="Y7" s="200"/>
      <c r="Z7" s="200"/>
      <c r="AA7" s="200"/>
      <c r="AB7" s="192" t="s">
        <v>16</v>
      </c>
      <c r="AC7" s="192"/>
      <c r="AD7" s="192"/>
      <c r="AE7" s="192"/>
      <c r="AF7" s="193" t="s">
        <v>17</v>
      </c>
      <c r="AG7" s="193"/>
      <c r="AH7" s="193"/>
      <c r="AI7" s="193"/>
      <c r="AJ7" s="194" t="s">
        <v>18</v>
      </c>
      <c r="AK7" s="194"/>
      <c r="AL7" s="194"/>
      <c r="AM7" s="194"/>
      <c r="AN7" s="197" t="s">
        <v>19</v>
      </c>
      <c r="AO7" s="197"/>
      <c r="AP7" s="197"/>
      <c r="AQ7" s="197"/>
      <c r="AR7" s="198" t="s">
        <v>20</v>
      </c>
      <c r="AS7" s="198"/>
      <c r="AT7" s="198"/>
      <c r="AU7" s="198"/>
      <c r="AV7" s="199"/>
    </row>
    <row r="8" spans="1:48" ht="21.75" customHeight="1">
      <c r="A8" s="180"/>
      <c r="B8" s="181"/>
      <c r="C8" s="181"/>
      <c r="D8" s="181"/>
      <c r="E8" s="181"/>
      <c r="F8" s="181"/>
      <c r="G8" s="182"/>
      <c r="H8" s="117" t="s">
        <v>21</v>
      </c>
      <c r="I8" s="118" t="s">
        <v>22</v>
      </c>
      <c r="J8" s="170"/>
      <c r="K8" s="184"/>
      <c r="L8" s="186"/>
      <c r="M8" s="187"/>
      <c r="N8" s="188"/>
      <c r="O8" s="170"/>
      <c r="P8" s="173"/>
      <c r="Q8" s="170"/>
      <c r="R8" s="176"/>
      <c r="S8" s="179"/>
      <c r="T8" s="123" t="s">
        <v>23</v>
      </c>
      <c r="U8" s="123" t="s">
        <v>24</v>
      </c>
      <c r="V8" s="123" t="s">
        <v>25</v>
      </c>
      <c r="W8" s="123" t="s">
        <v>26</v>
      </c>
      <c r="X8" s="124" t="s">
        <v>23</v>
      </c>
      <c r="Y8" s="124" t="s">
        <v>24</v>
      </c>
      <c r="Z8" s="124" t="s">
        <v>25</v>
      </c>
      <c r="AA8" s="124" t="s">
        <v>26</v>
      </c>
      <c r="AB8" s="125" t="s">
        <v>23</v>
      </c>
      <c r="AC8" s="125" t="s">
        <v>24</v>
      </c>
      <c r="AD8" s="125" t="s">
        <v>25</v>
      </c>
      <c r="AE8" s="125" t="s">
        <v>26</v>
      </c>
      <c r="AF8" s="126" t="s">
        <v>23</v>
      </c>
      <c r="AG8" s="126" t="s">
        <v>24</v>
      </c>
      <c r="AH8" s="126" t="s">
        <v>25</v>
      </c>
      <c r="AI8" s="126" t="s">
        <v>26</v>
      </c>
      <c r="AJ8" s="127" t="s">
        <v>23</v>
      </c>
      <c r="AK8" s="127" t="s">
        <v>24</v>
      </c>
      <c r="AL8" s="127" t="s">
        <v>25</v>
      </c>
      <c r="AM8" s="127" t="s">
        <v>26</v>
      </c>
      <c r="AN8" s="128" t="s">
        <v>23</v>
      </c>
      <c r="AO8" s="128" t="s">
        <v>24</v>
      </c>
      <c r="AP8" s="128" t="s">
        <v>25</v>
      </c>
      <c r="AQ8" s="128" t="s">
        <v>26</v>
      </c>
      <c r="AR8" s="129" t="s">
        <v>23</v>
      </c>
      <c r="AS8" s="129" t="s">
        <v>24</v>
      </c>
      <c r="AT8" s="129" t="s">
        <v>25</v>
      </c>
      <c r="AU8" s="129" t="s">
        <v>26</v>
      </c>
      <c r="AV8" s="199"/>
    </row>
    <row r="9" spans="1:48">
      <c r="A9" s="166" t="s">
        <v>27</v>
      </c>
      <c r="B9" s="166"/>
      <c r="C9" s="166"/>
      <c r="D9" s="166"/>
      <c r="E9" s="166"/>
      <c r="F9" s="166"/>
      <c r="G9" s="130">
        <f>I9+H9</f>
        <v>10031.023799129332</v>
      </c>
      <c r="H9" s="131">
        <f>SUM(H10:H100012)</f>
        <v>6075.1661810394644</v>
      </c>
      <c r="I9" s="131">
        <f>SUM(I10:I100012)</f>
        <v>3955.8576180898681</v>
      </c>
      <c r="J9" s="131"/>
      <c r="K9" s="131">
        <f>SUM(K10:K100012)</f>
        <v>4678.2800798425124</v>
      </c>
      <c r="L9" s="131">
        <f>SUM(L10:L100012)</f>
        <v>5518.8575021837851</v>
      </c>
      <c r="M9" s="131">
        <f>SUM(M10:M100012)</f>
        <v>0</v>
      </c>
      <c r="N9" s="131">
        <f>SUM(N10:N100012)</f>
        <v>0</v>
      </c>
      <c r="O9" s="132"/>
      <c r="P9" s="132">
        <f>SUM(P10:P350)</f>
        <v>424.22929024954999</v>
      </c>
      <c r="Q9" s="132"/>
      <c r="R9" s="132"/>
      <c r="S9" s="132"/>
      <c r="T9" s="131">
        <f t="shared" ref="T9:AU9" si="0">SUM(T10:T100012)</f>
        <v>0</v>
      </c>
      <c r="U9" s="131">
        <f t="shared" si="0"/>
        <v>0</v>
      </c>
      <c r="V9" s="131">
        <f t="shared" si="0"/>
        <v>0</v>
      </c>
      <c r="W9" s="131">
        <f t="shared" si="0"/>
        <v>0</v>
      </c>
      <c r="X9" s="131">
        <f t="shared" si="0"/>
        <v>0</v>
      </c>
      <c r="Y9" s="131">
        <f t="shared" si="0"/>
        <v>0</v>
      </c>
      <c r="Z9" s="131">
        <f t="shared" si="0"/>
        <v>0</v>
      </c>
      <c r="AA9" s="131">
        <f t="shared" si="0"/>
        <v>0</v>
      </c>
      <c r="AB9" s="131">
        <f t="shared" si="0"/>
        <v>10.427986722549999</v>
      </c>
      <c r="AC9" s="131">
        <f t="shared" si="0"/>
        <v>18</v>
      </c>
      <c r="AD9" s="131">
        <f t="shared" si="0"/>
        <v>38.06</v>
      </c>
      <c r="AE9" s="131">
        <f t="shared" si="0"/>
        <v>28.85</v>
      </c>
      <c r="AF9" s="131">
        <f t="shared" si="0"/>
        <v>28.16</v>
      </c>
      <c r="AG9" s="131">
        <f t="shared" si="0"/>
        <v>69.55</v>
      </c>
      <c r="AH9" s="131">
        <f t="shared" si="0"/>
        <v>35</v>
      </c>
      <c r="AI9" s="131">
        <f t="shared" si="0"/>
        <v>14.26</v>
      </c>
      <c r="AJ9" s="131">
        <f t="shared" si="0"/>
        <v>27.74</v>
      </c>
      <c r="AK9" s="131">
        <f t="shared" si="0"/>
        <v>28.32</v>
      </c>
      <c r="AL9" s="131">
        <f t="shared" si="0"/>
        <v>11.04</v>
      </c>
      <c r="AM9" s="131">
        <f t="shared" si="0"/>
        <v>16.060000000000002</v>
      </c>
      <c r="AN9" s="131">
        <f t="shared" si="0"/>
        <v>18.34</v>
      </c>
      <c r="AO9" s="131">
        <f t="shared" si="0"/>
        <v>47.191303527000002</v>
      </c>
      <c r="AP9" s="131">
        <f t="shared" si="0"/>
        <v>23.23</v>
      </c>
      <c r="AQ9" s="131">
        <f t="shared" si="0"/>
        <v>10</v>
      </c>
      <c r="AR9" s="131">
        <f t="shared" si="0"/>
        <v>0</v>
      </c>
      <c r="AS9" s="131">
        <f t="shared" si="0"/>
        <v>0</v>
      </c>
      <c r="AT9" s="131">
        <f t="shared" si="0"/>
        <v>0</v>
      </c>
      <c r="AU9" s="131">
        <f t="shared" si="0"/>
        <v>0</v>
      </c>
      <c r="AV9" s="133"/>
    </row>
    <row r="10" spans="1:48" s="47" customFormat="1">
      <c r="A10" s="119"/>
      <c r="B10" s="72">
        <v>1</v>
      </c>
      <c r="C10" s="73" t="s">
        <v>175</v>
      </c>
      <c r="D10" s="74" t="s">
        <v>42</v>
      </c>
      <c r="E10" s="75" t="s">
        <v>176</v>
      </c>
      <c r="F10" s="76" t="s">
        <v>119</v>
      </c>
      <c r="G10" s="77">
        <v>31.743904549100002</v>
      </c>
      <c r="H10" s="77">
        <v>31.743904549100002</v>
      </c>
      <c r="I10" s="78" t="s">
        <v>148</v>
      </c>
      <c r="J10" s="79">
        <v>1</v>
      </c>
      <c r="K10" s="78" t="s">
        <v>148</v>
      </c>
      <c r="L10" s="77">
        <v>31.743904549100002</v>
      </c>
      <c r="M10" s="80">
        <v>0</v>
      </c>
      <c r="N10" s="80">
        <v>0</v>
      </c>
      <c r="O10" s="79">
        <v>10</v>
      </c>
      <c r="P10" s="81">
        <v>0</v>
      </c>
      <c r="Q10" s="81">
        <v>100</v>
      </c>
      <c r="R10" s="79">
        <v>2</v>
      </c>
      <c r="S10" s="79">
        <v>1</v>
      </c>
      <c r="T10" s="69"/>
      <c r="U10" s="69"/>
      <c r="V10" s="69"/>
      <c r="W10" s="69"/>
      <c r="X10" s="82"/>
      <c r="Y10" s="69"/>
      <c r="Z10" s="69"/>
      <c r="AA10" s="69"/>
      <c r="AB10" s="70"/>
      <c r="AC10" s="69"/>
      <c r="AD10" s="69"/>
      <c r="AE10" s="69"/>
      <c r="AF10" s="70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71"/>
    </row>
    <row r="11" spans="1:48" s="6" customFormat="1">
      <c r="A11" s="119"/>
      <c r="B11" s="72">
        <v>2</v>
      </c>
      <c r="C11" s="73" t="s">
        <v>177</v>
      </c>
      <c r="D11" s="74" t="s">
        <v>42</v>
      </c>
      <c r="E11" s="75" t="s">
        <v>176</v>
      </c>
      <c r="F11" s="76" t="s">
        <v>119</v>
      </c>
      <c r="G11" s="77">
        <v>13.993967024571599</v>
      </c>
      <c r="H11" s="77">
        <v>0.42798672254999998</v>
      </c>
      <c r="I11" s="78">
        <v>13.56</v>
      </c>
      <c r="J11" s="79">
        <v>1</v>
      </c>
      <c r="K11" s="77">
        <v>0.42798672254999998</v>
      </c>
      <c r="L11" s="77">
        <v>13.56</v>
      </c>
      <c r="M11" s="80">
        <v>0</v>
      </c>
      <c r="N11" s="80">
        <v>0</v>
      </c>
      <c r="O11" s="79">
        <v>10</v>
      </c>
      <c r="P11" s="81">
        <v>0.42798672254999998</v>
      </c>
      <c r="Q11" s="81">
        <v>100</v>
      </c>
      <c r="R11" s="79">
        <v>2</v>
      </c>
      <c r="S11" s="79">
        <v>1</v>
      </c>
      <c r="T11" s="77"/>
      <c r="U11" s="69"/>
      <c r="V11" s="69"/>
      <c r="W11" s="69"/>
      <c r="X11" s="82"/>
      <c r="Y11" s="69"/>
      <c r="Z11" s="69"/>
      <c r="AA11" s="69"/>
      <c r="AB11" s="77">
        <v>0.42798672254999998</v>
      </c>
      <c r="AC11" s="69"/>
      <c r="AD11" s="69"/>
      <c r="AE11" s="69"/>
      <c r="AF11" s="82"/>
      <c r="AG11" s="69"/>
      <c r="AH11" s="69"/>
      <c r="AI11" s="69"/>
      <c r="AJ11" s="70"/>
      <c r="AK11" s="69"/>
      <c r="AL11" s="69"/>
      <c r="AM11" s="69"/>
      <c r="AN11" s="70"/>
      <c r="AO11" s="69"/>
      <c r="AP11" s="69"/>
      <c r="AQ11" s="69"/>
      <c r="AR11" s="69"/>
      <c r="AS11" s="69"/>
      <c r="AT11" s="69"/>
      <c r="AU11" s="69"/>
      <c r="AV11" s="71"/>
    </row>
    <row r="12" spans="1:48" s="6" customFormat="1">
      <c r="A12" s="119"/>
      <c r="B12" s="72">
        <v>3</v>
      </c>
      <c r="C12" s="73" t="s">
        <v>178</v>
      </c>
      <c r="D12" s="74" t="s">
        <v>42</v>
      </c>
      <c r="E12" s="75" t="s">
        <v>176</v>
      </c>
      <c r="F12" s="76" t="s">
        <v>119</v>
      </c>
      <c r="G12" s="77">
        <v>128.50937726399999</v>
      </c>
      <c r="H12" s="77">
        <v>128.50937726399999</v>
      </c>
      <c r="I12" s="78" t="s">
        <v>148</v>
      </c>
      <c r="J12" s="79">
        <v>1</v>
      </c>
      <c r="K12" s="77">
        <v>128.50937726399999</v>
      </c>
      <c r="L12" s="80">
        <v>0</v>
      </c>
      <c r="M12" s="80">
        <v>0</v>
      </c>
      <c r="N12" s="80">
        <v>0</v>
      </c>
      <c r="O12" s="79">
        <v>15</v>
      </c>
      <c r="P12" s="81">
        <v>0</v>
      </c>
      <c r="Q12" s="81">
        <v>0</v>
      </c>
      <c r="R12" s="79">
        <v>2</v>
      </c>
      <c r="S12" s="79">
        <v>1</v>
      </c>
      <c r="T12" s="69"/>
      <c r="U12" s="69"/>
      <c r="V12" s="69"/>
      <c r="W12" s="69"/>
      <c r="X12" s="82"/>
      <c r="Y12" s="69"/>
      <c r="Z12" s="69"/>
      <c r="AA12" s="69"/>
      <c r="AB12" s="69"/>
      <c r="AC12" s="69"/>
      <c r="AD12" s="69"/>
      <c r="AE12" s="69"/>
      <c r="AF12" s="82"/>
      <c r="AG12" s="69"/>
      <c r="AH12" s="69"/>
      <c r="AI12" s="69"/>
      <c r="AJ12" s="70"/>
      <c r="AK12" s="69"/>
      <c r="AL12" s="69"/>
      <c r="AM12" s="69"/>
      <c r="AN12" s="70"/>
      <c r="AO12" s="69"/>
      <c r="AP12" s="69"/>
      <c r="AQ12" s="69"/>
      <c r="AR12" s="69"/>
      <c r="AS12" s="69"/>
      <c r="AT12" s="69"/>
      <c r="AU12" s="69"/>
      <c r="AV12" s="71"/>
    </row>
    <row r="13" spans="1:48" s="6" customFormat="1">
      <c r="A13" s="119"/>
      <c r="B13" s="72">
        <v>4</v>
      </c>
      <c r="C13" s="73" t="s">
        <v>179</v>
      </c>
      <c r="D13" s="74" t="s">
        <v>42</v>
      </c>
      <c r="E13" s="75" t="s">
        <v>176</v>
      </c>
      <c r="F13" s="76" t="s">
        <v>119</v>
      </c>
      <c r="G13" s="77">
        <v>5.1252564311100004</v>
      </c>
      <c r="H13" s="77">
        <v>5.1252564311100004</v>
      </c>
      <c r="I13" s="78"/>
      <c r="J13" s="79">
        <v>1</v>
      </c>
      <c r="K13" s="80">
        <v>8</v>
      </c>
      <c r="L13" s="80">
        <v>0</v>
      </c>
      <c r="M13" s="80">
        <v>0</v>
      </c>
      <c r="N13" s="80">
        <v>0</v>
      </c>
      <c r="O13" s="79">
        <v>14</v>
      </c>
      <c r="P13" s="81">
        <v>0</v>
      </c>
      <c r="Q13" s="81">
        <v>0</v>
      </c>
      <c r="R13" s="79">
        <v>2</v>
      </c>
      <c r="S13" s="79">
        <v>1</v>
      </c>
      <c r="T13" s="69"/>
      <c r="U13" s="69"/>
      <c r="V13" s="69"/>
      <c r="W13" s="69"/>
      <c r="X13" s="82"/>
      <c r="Y13" s="69"/>
      <c r="Z13" s="69"/>
      <c r="AA13" s="69"/>
      <c r="AB13" s="69"/>
      <c r="AC13" s="69"/>
      <c r="AD13" s="69"/>
      <c r="AE13" s="69"/>
      <c r="AF13" s="82"/>
      <c r="AG13" s="69"/>
      <c r="AH13" s="69"/>
      <c r="AI13" s="69"/>
      <c r="AJ13" s="70"/>
      <c r="AK13" s="69"/>
      <c r="AL13" s="69"/>
      <c r="AM13" s="69"/>
      <c r="AN13" s="70"/>
      <c r="AO13" s="69"/>
      <c r="AP13" s="69"/>
      <c r="AQ13" s="69"/>
      <c r="AR13" s="69"/>
      <c r="AS13" s="69"/>
      <c r="AT13" s="69"/>
      <c r="AU13" s="69"/>
      <c r="AV13" s="71"/>
    </row>
    <row r="14" spans="1:48" s="6" customFormat="1">
      <c r="A14" s="119"/>
      <c r="B14" s="72">
        <v>5</v>
      </c>
      <c r="C14" s="73" t="s">
        <v>180</v>
      </c>
      <c r="D14" s="74" t="s">
        <v>42</v>
      </c>
      <c r="E14" s="75" t="s">
        <v>176</v>
      </c>
      <c r="F14" s="76" t="s">
        <v>119</v>
      </c>
      <c r="G14" s="77">
        <v>9.2330310534399995</v>
      </c>
      <c r="H14" s="77">
        <v>9.2330310534399995</v>
      </c>
      <c r="I14" s="78"/>
      <c r="J14" s="79">
        <v>1</v>
      </c>
      <c r="K14" s="80">
        <v>10</v>
      </c>
      <c r="L14" s="80">
        <v>0</v>
      </c>
      <c r="M14" s="80">
        <v>0</v>
      </c>
      <c r="N14" s="80">
        <v>0</v>
      </c>
      <c r="O14" s="79">
        <v>15</v>
      </c>
      <c r="P14" s="81">
        <v>0</v>
      </c>
      <c r="Q14" s="81">
        <v>0</v>
      </c>
      <c r="R14" s="79">
        <v>2</v>
      </c>
      <c r="S14" s="79">
        <v>1</v>
      </c>
      <c r="T14" s="69"/>
      <c r="U14" s="69"/>
      <c r="V14" s="69"/>
      <c r="W14" s="69"/>
      <c r="X14" s="82"/>
      <c r="Y14" s="69"/>
      <c r="Z14" s="69"/>
      <c r="AA14" s="69"/>
      <c r="AB14" s="69"/>
      <c r="AC14" s="69"/>
      <c r="AD14" s="69"/>
      <c r="AE14" s="69"/>
      <c r="AF14" s="82"/>
      <c r="AG14" s="69"/>
      <c r="AH14" s="69"/>
      <c r="AI14" s="69"/>
      <c r="AJ14" s="70"/>
      <c r="AK14" s="69"/>
      <c r="AL14" s="69"/>
      <c r="AM14" s="69"/>
      <c r="AN14" s="70"/>
      <c r="AO14" s="69"/>
      <c r="AP14" s="69"/>
      <c r="AQ14" s="69"/>
      <c r="AR14" s="69"/>
      <c r="AS14" s="69"/>
      <c r="AT14" s="69"/>
      <c r="AU14" s="69"/>
      <c r="AV14" s="71"/>
    </row>
    <row r="15" spans="1:48" s="6" customFormat="1">
      <c r="A15" s="119"/>
      <c r="B15" s="72">
        <v>6</v>
      </c>
      <c r="C15" s="73" t="s">
        <v>181</v>
      </c>
      <c r="D15" s="74" t="s">
        <v>42</v>
      </c>
      <c r="E15" s="75" t="s">
        <v>176</v>
      </c>
      <c r="F15" s="76" t="s">
        <v>119</v>
      </c>
      <c r="G15" s="77">
        <v>58.828843202199998</v>
      </c>
      <c r="H15" s="77">
        <v>58.828843202199998</v>
      </c>
      <c r="I15" s="78" t="s">
        <v>148</v>
      </c>
      <c r="J15" s="79">
        <v>1</v>
      </c>
      <c r="K15" s="77">
        <v>34.770000000000003</v>
      </c>
      <c r="L15" s="80">
        <v>0</v>
      </c>
      <c r="M15" s="80">
        <v>0</v>
      </c>
      <c r="N15" s="80">
        <v>0</v>
      </c>
      <c r="O15" s="79">
        <v>20</v>
      </c>
      <c r="P15" s="81">
        <v>0</v>
      </c>
      <c r="Q15" s="81">
        <v>0</v>
      </c>
      <c r="R15" s="79">
        <v>2</v>
      </c>
      <c r="S15" s="79">
        <v>1</v>
      </c>
      <c r="T15" s="83"/>
      <c r="U15" s="83"/>
      <c r="V15" s="83"/>
      <c r="W15" s="83"/>
      <c r="X15" s="78"/>
      <c r="Y15" s="83"/>
      <c r="Z15" s="83"/>
      <c r="AA15" s="83"/>
      <c r="AB15" s="83"/>
      <c r="AC15" s="83"/>
      <c r="AD15" s="83"/>
      <c r="AE15" s="83"/>
      <c r="AF15" s="78"/>
      <c r="AG15" s="83"/>
      <c r="AH15" s="83"/>
      <c r="AI15" s="83"/>
      <c r="AJ15" s="84"/>
      <c r="AK15" s="83"/>
      <c r="AL15" s="83"/>
      <c r="AM15" s="83"/>
      <c r="AN15" s="84"/>
      <c r="AO15" s="83"/>
      <c r="AP15" s="83"/>
      <c r="AQ15" s="83"/>
      <c r="AR15" s="83"/>
      <c r="AS15" s="83"/>
      <c r="AT15" s="83"/>
      <c r="AU15" s="83"/>
      <c r="AV15" s="85"/>
    </row>
    <row r="16" spans="1:48" s="6" customFormat="1">
      <c r="A16" s="119"/>
      <c r="B16" s="72"/>
      <c r="C16" s="73"/>
      <c r="D16" s="74"/>
      <c r="E16" s="75"/>
      <c r="F16" s="76"/>
      <c r="G16" s="77"/>
      <c r="H16" s="77"/>
      <c r="I16" s="78"/>
      <c r="J16" s="79">
        <v>1</v>
      </c>
      <c r="K16" s="77"/>
      <c r="L16" s="80">
        <v>24.06</v>
      </c>
      <c r="M16" s="80"/>
      <c r="N16" s="80"/>
      <c r="O16" s="79"/>
      <c r="P16" s="136"/>
      <c r="Q16" s="81"/>
      <c r="R16" s="79"/>
      <c r="S16" s="79"/>
      <c r="T16" s="83"/>
      <c r="U16" s="83"/>
      <c r="V16" s="83"/>
      <c r="W16" s="83"/>
      <c r="X16" s="78"/>
      <c r="Y16" s="83"/>
      <c r="Z16" s="83"/>
      <c r="AA16" s="83"/>
      <c r="AB16" s="83"/>
      <c r="AC16" s="83"/>
      <c r="AD16" s="83"/>
      <c r="AE16" s="83"/>
      <c r="AF16" s="78"/>
      <c r="AG16" s="83"/>
      <c r="AH16" s="83"/>
      <c r="AI16" s="83"/>
      <c r="AJ16" s="84"/>
      <c r="AK16" s="83"/>
      <c r="AL16" s="83"/>
      <c r="AM16" s="83"/>
      <c r="AN16" s="84"/>
      <c r="AO16" s="83"/>
      <c r="AP16" s="83"/>
      <c r="AQ16" s="83"/>
      <c r="AR16" s="83"/>
      <c r="AS16" s="83"/>
      <c r="AT16" s="83"/>
      <c r="AU16" s="83"/>
      <c r="AV16" s="85"/>
    </row>
    <row r="17" spans="1:48" s="6" customFormat="1">
      <c r="A17" s="119"/>
      <c r="B17" s="72">
        <v>7</v>
      </c>
      <c r="C17" s="73" t="s">
        <v>182</v>
      </c>
      <c r="D17" s="74" t="s">
        <v>42</v>
      </c>
      <c r="E17" s="75" t="s">
        <v>176</v>
      </c>
      <c r="F17" s="76" t="s">
        <v>119</v>
      </c>
      <c r="G17" s="77">
        <v>6.7349529540599997</v>
      </c>
      <c r="H17" s="77">
        <v>6.7349529540599997</v>
      </c>
      <c r="I17" s="78"/>
      <c r="J17" s="79">
        <v>1</v>
      </c>
      <c r="K17" s="80">
        <v>10</v>
      </c>
      <c r="L17" s="80">
        <v>0</v>
      </c>
      <c r="M17" s="80">
        <v>0</v>
      </c>
      <c r="N17" s="80">
        <v>0</v>
      </c>
      <c r="O17" s="79">
        <v>10</v>
      </c>
      <c r="P17" s="81">
        <v>10</v>
      </c>
      <c r="Q17" s="81">
        <v>100</v>
      </c>
      <c r="R17" s="79">
        <v>2</v>
      </c>
      <c r="S17" s="79">
        <v>1</v>
      </c>
      <c r="T17" s="80"/>
      <c r="U17" s="69"/>
      <c r="V17" s="69"/>
      <c r="W17" s="69"/>
      <c r="X17" s="82"/>
      <c r="Y17" s="69"/>
      <c r="Z17" s="69"/>
      <c r="AA17" s="69"/>
      <c r="AB17" s="80">
        <v>10</v>
      </c>
      <c r="AC17" s="69"/>
      <c r="AD17" s="69"/>
      <c r="AE17" s="69"/>
      <c r="AF17" s="82"/>
      <c r="AG17" s="69"/>
      <c r="AH17" s="69"/>
      <c r="AI17" s="69"/>
      <c r="AJ17" s="70"/>
      <c r="AK17" s="69"/>
      <c r="AL17" s="69"/>
      <c r="AM17" s="69"/>
      <c r="AN17" s="70"/>
      <c r="AO17" s="69"/>
      <c r="AP17" s="69"/>
      <c r="AQ17" s="69"/>
      <c r="AR17" s="69"/>
      <c r="AS17" s="69"/>
      <c r="AT17" s="69"/>
      <c r="AU17" s="69"/>
      <c r="AV17" s="71"/>
    </row>
    <row r="18" spans="1:48" s="6" customFormat="1">
      <c r="A18" s="119"/>
      <c r="B18" s="72">
        <v>8</v>
      </c>
      <c r="C18" s="73" t="s">
        <v>183</v>
      </c>
      <c r="D18" s="74" t="s">
        <v>42</v>
      </c>
      <c r="E18" s="75" t="s">
        <v>176</v>
      </c>
      <c r="F18" s="76" t="s">
        <v>119</v>
      </c>
      <c r="G18" s="77">
        <v>5.80936474666</v>
      </c>
      <c r="H18" s="77">
        <v>5.80936474666</v>
      </c>
      <c r="I18" s="78"/>
      <c r="J18" s="79">
        <v>1</v>
      </c>
      <c r="K18" s="80">
        <v>8</v>
      </c>
      <c r="L18" s="80">
        <v>0</v>
      </c>
      <c r="M18" s="80">
        <v>0</v>
      </c>
      <c r="N18" s="80">
        <v>0</v>
      </c>
      <c r="O18" s="79">
        <v>25</v>
      </c>
      <c r="P18" s="81">
        <v>0</v>
      </c>
      <c r="Q18" s="81">
        <v>0</v>
      </c>
      <c r="R18" s="79">
        <v>2</v>
      </c>
      <c r="S18" s="79">
        <v>1</v>
      </c>
      <c r="T18" s="69"/>
      <c r="U18" s="69"/>
      <c r="V18" s="69"/>
      <c r="W18" s="69"/>
      <c r="X18" s="82"/>
      <c r="Y18" s="69"/>
      <c r="Z18" s="69"/>
      <c r="AA18" s="69"/>
      <c r="AB18" s="69"/>
      <c r="AC18" s="69"/>
      <c r="AD18" s="69"/>
      <c r="AE18" s="69"/>
      <c r="AF18" s="82"/>
      <c r="AG18" s="69"/>
      <c r="AH18" s="69"/>
      <c r="AI18" s="69"/>
      <c r="AJ18" s="70"/>
      <c r="AK18" s="69"/>
      <c r="AL18" s="69"/>
      <c r="AM18" s="69"/>
      <c r="AN18" s="70"/>
      <c r="AO18" s="69"/>
      <c r="AP18" s="69"/>
      <c r="AQ18" s="69"/>
      <c r="AR18" s="69"/>
      <c r="AS18" s="69"/>
      <c r="AT18" s="69"/>
      <c r="AU18" s="69"/>
      <c r="AV18" s="71"/>
    </row>
    <row r="19" spans="1:48" s="6" customFormat="1">
      <c r="A19" s="121"/>
      <c r="B19" s="72">
        <v>9</v>
      </c>
      <c r="C19" s="73" t="s">
        <v>184</v>
      </c>
      <c r="D19" s="74" t="s">
        <v>42</v>
      </c>
      <c r="E19" s="75" t="s">
        <v>176</v>
      </c>
      <c r="F19" s="76" t="s">
        <v>119</v>
      </c>
      <c r="G19" s="77">
        <v>21.526300777399999</v>
      </c>
      <c r="H19" s="77">
        <v>21.526300777399999</v>
      </c>
      <c r="I19" s="78"/>
      <c r="J19" s="79">
        <v>2</v>
      </c>
      <c r="K19" s="80">
        <v>21.53</v>
      </c>
      <c r="L19" s="80">
        <v>0</v>
      </c>
      <c r="M19" s="80">
        <v>0</v>
      </c>
      <c r="N19" s="80">
        <v>0</v>
      </c>
      <c r="O19" s="79">
        <v>0</v>
      </c>
      <c r="P19" s="81">
        <v>0</v>
      </c>
      <c r="Q19" s="81">
        <v>0</v>
      </c>
      <c r="R19" s="79">
        <v>2</v>
      </c>
      <c r="S19" s="79">
        <v>1</v>
      </c>
      <c r="T19" s="69"/>
      <c r="U19" s="69"/>
      <c r="V19" s="69"/>
      <c r="W19" s="69"/>
      <c r="X19" s="70"/>
      <c r="Y19" s="69"/>
      <c r="Z19" s="69"/>
      <c r="AA19" s="69"/>
      <c r="AB19" s="69"/>
      <c r="AC19" s="69"/>
      <c r="AD19" s="69"/>
      <c r="AE19" s="69"/>
      <c r="AF19" s="70"/>
      <c r="AG19" s="69"/>
      <c r="AH19" s="69"/>
      <c r="AI19" s="69"/>
      <c r="AJ19" s="70"/>
      <c r="AK19" s="69"/>
      <c r="AL19" s="69"/>
      <c r="AM19" s="69"/>
      <c r="AN19" s="70"/>
      <c r="AO19" s="69"/>
      <c r="AP19" s="69"/>
      <c r="AQ19" s="69"/>
      <c r="AR19" s="69"/>
      <c r="AS19" s="69"/>
      <c r="AT19" s="69"/>
      <c r="AU19" s="69"/>
      <c r="AV19" s="71"/>
    </row>
    <row r="20" spans="1:48" s="6" customFormat="1">
      <c r="A20" s="121"/>
      <c r="B20" s="72">
        <v>10</v>
      </c>
      <c r="C20" s="73" t="s">
        <v>185</v>
      </c>
      <c r="D20" s="74" t="s">
        <v>42</v>
      </c>
      <c r="E20" s="75" t="s">
        <v>176</v>
      </c>
      <c r="F20" s="76" t="s">
        <v>119</v>
      </c>
      <c r="G20" s="86">
        <v>10</v>
      </c>
      <c r="H20" s="87">
        <v>0</v>
      </c>
      <c r="I20" s="88">
        <v>10</v>
      </c>
      <c r="J20" s="79">
        <v>2</v>
      </c>
      <c r="K20" s="80">
        <v>10</v>
      </c>
      <c r="L20" s="80">
        <v>0</v>
      </c>
      <c r="M20" s="80">
        <v>0</v>
      </c>
      <c r="N20" s="80">
        <v>0</v>
      </c>
      <c r="O20" s="79">
        <v>0</v>
      </c>
      <c r="P20" s="81">
        <v>0</v>
      </c>
      <c r="Q20" s="81">
        <v>0</v>
      </c>
      <c r="R20" s="79">
        <v>2</v>
      </c>
      <c r="S20" s="79">
        <v>1</v>
      </c>
      <c r="T20" s="89"/>
      <c r="U20" s="89"/>
      <c r="V20" s="89"/>
      <c r="W20" s="89"/>
      <c r="X20" s="90"/>
      <c r="Y20" s="89"/>
      <c r="Z20" s="89"/>
      <c r="AA20" s="89"/>
      <c r="AB20" s="89"/>
      <c r="AC20" s="89"/>
      <c r="AD20" s="89"/>
      <c r="AE20" s="89"/>
      <c r="AF20" s="90"/>
      <c r="AG20" s="89"/>
      <c r="AH20" s="89"/>
      <c r="AI20" s="89"/>
      <c r="AJ20" s="90"/>
      <c r="AK20" s="89"/>
      <c r="AL20" s="89"/>
      <c r="AM20" s="89"/>
      <c r="AN20" s="90"/>
      <c r="AO20" s="89"/>
      <c r="AP20" s="89"/>
      <c r="AQ20" s="89"/>
      <c r="AR20" s="89"/>
      <c r="AS20" s="89"/>
      <c r="AT20" s="89"/>
      <c r="AU20" s="89"/>
      <c r="AV20" s="91"/>
    </row>
    <row r="21" spans="1:48" s="6" customFormat="1">
      <c r="A21" s="121"/>
      <c r="B21" s="72">
        <v>11</v>
      </c>
      <c r="C21" s="73" t="s">
        <v>186</v>
      </c>
      <c r="D21" s="74" t="s">
        <v>42</v>
      </c>
      <c r="E21" s="75" t="s">
        <v>176</v>
      </c>
      <c r="F21" s="76" t="s">
        <v>119</v>
      </c>
      <c r="G21" s="77">
        <v>11.354721771394901</v>
      </c>
      <c r="H21" s="77">
        <v>0.23490828109799999</v>
      </c>
      <c r="I21" s="78">
        <v>11.119813490296901</v>
      </c>
      <c r="J21" s="79">
        <v>1</v>
      </c>
      <c r="K21" s="80">
        <v>0</v>
      </c>
      <c r="L21" s="80">
        <v>12</v>
      </c>
      <c r="M21" s="80">
        <v>0</v>
      </c>
      <c r="N21" s="80">
        <v>0</v>
      </c>
      <c r="O21" s="79">
        <v>20</v>
      </c>
      <c r="P21" s="81">
        <v>0</v>
      </c>
      <c r="Q21" s="81">
        <v>0</v>
      </c>
      <c r="R21" s="79">
        <v>2</v>
      </c>
      <c r="S21" s="79">
        <v>1</v>
      </c>
      <c r="T21" s="69"/>
      <c r="U21" s="69"/>
      <c r="V21" s="69"/>
      <c r="W21" s="69"/>
      <c r="X21" s="70"/>
      <c r="Y21" s="69"/>
      <c r="Z21" s="69"/>
      <c r="AA21" s="69"/>
      <c r="AB21" s="69"/>
      <c r="AC21" s="69"/>
      <c r="AD21" s="69"/>
      <c r="AE21" s="69"/>
      <c r="AF21" s="70"/>
      <c r="AG21" s="69"/>
      <c r="AH21" s="69"/>
      <c r="AI21" s="69"/>
      <c r="AJ21" s="70"/>
      <c r="AK21" s="69"/>
      <c r="AL21" s="69"/>
      <c r="AM21" s="69"/>
      <c r="AN21" s="70"/>
      <c r="AO21" s="69"/>
      <c r="AP21" s="69"/>
      <c r="AQ21" s="69"/>
      <c r="AR21" s="69"/>
      <c r="AS21" s="69"/>
      <c r="AT21" s="69"/>
      <c r="AU21" s="69"/>
      <c r="AV21" s="71"/>
    </row>
    <row r="22" spans="1:48" s="6" customFormat="1">
      <c r="A22" s="121"/>
      <c r="B22" s="72">
        <v>12</v>
      </c>
      <c r="C22" s="73" t="s">
        <v>187</v>
      </c>
      <c r="D22" s="74" t="s">
        <v>42</v>
      </c>
      <c r="E22" s="75" t="s">
        <v>176</v>
      </c>
      <c r="F22" s="76" t="s">
        <v>119</v>
      </c>
      <c r="G22" s="77">
        <v>14.199219394144691</v>
      </c>
      <c r="H22" s="77">
        <v>1.4493050324900001</v>
      </c>
      <c r="I22" s="78">
        <v>12.749914361654691</v>
      </c>
      <c r="J22" s="79">
        <v>1</v>
      </c>
      <c r="K22" s="80">
        <v>0</v>
      </c>
      <c r="L22" s="80">
        <v>14.2</v>
      </c>
      <c r="M22" s="80">
        <v>0</v>
      </c>
      <c r="N22" s="80">
        <v>0</v>
      </c>
      <c r="O22" s="79">
        <v>15</v>
      </c>
      <c r="P22" s="81">
        <v>0</v>
      </c>
      <c r="Q22" s="81">
        <v>0</v>
      </c>
      <c r="R22" s="79">
        <v>2</v>
      </c>
      <c r="S22" s="79">
        <v>1</v>
      </c>
      <c r="T22" s="69"/>
      <c r="U22" s="69"/>
      <c r="V22" s="69"/>
      <c r="W22" s="69"/>
      <c r="X22" s="82"/>
      <c r="Y22" s="69"/>
      <c r="Z22" s="69"/>
      <c r="AA22" s="69"/>
      <c r="AB22" s="69"/>
      <c r="AC22" s="69"/>
      <c r="AD22" s="69"/>
      <c r="AE22" s="69"/>
      <c r="AF22" s="82"/>
      <c r="AG22" s="69"/>
      <c r="AH22" s="69"/>
      <c r="AI22" s="69"/>
      <c r="AJ22" s="70"/>
      <c r="AK22" s="69"/>
      <c r="AL22" s="69"/>
      <c r="AM22" s="69"/>
      <c r="AN22" s="70"/>
      <c r="AO22" s="69"/>
      <c r="AP22" s="69"/>
      <c r="AQ22" s="69"/>
      <c r="AR22" s="69"/>
      <c r="AS22" s="69"/>
      <c r="AT22" s="69"/>
      <c r="AU22" s="69"/>
      <c r="AV22" s="71"/>
    </row>
    <row r="23" spans="1:48" s="6" customFormat="1">
      <c r="A23" s="119"/>
      <c r="B23" s="72">
        <v>13</v>
      </c>
      <c r="C23" s="73" t="s">
        <v>188</v>
      </c>
      <c r="D23" s="74" t="s">
        <v>42</v>
      </c>
      <c r="E23" s="75" t="s">
        <v>176</v>
      </c>
      <c r="F23" s="76" t="s">
        <v>119</v>
      </c>
      <c r="G23" s="77">
        <v>23.6134490074</v>
      </c>
      <c r="H23" s="77">
        <v>23.6134490074</v>
      </c>
      <c r="I23" s="78"/>
      <c r="J23" s="79">
        <v>1</v>
      </c>
      <c r="K23" s="80">
        <v>5</v>
      </c>
      <c r="L23" s="80">
        <v>0</v>
      </c>
      <c r="M23" s="80">
        <v>0</v>
      </c>
      <c r="N23" s="80">
        <v>0</v>
      </c>
      <c r="O23" s="79">
        <v>12</v>
      </c>
      <c r="P23" s="81">
        <v>5</v>
      </c>
      <c r="Q23" s="81">
        <v>100</v>
      </c>
      <c r="R23" s="79">
        <v>2</v>
      </c>
      <c r="S23" s="79">
        <v>1</v>
      </c>
      <c r="T23" s="69"/>
      <c r="U23" s="80"/>
      <c r="V23" s="69"/>
      <c r="W23" s="69"/>
      <c r="X23" s="82"/>
      <c r="Y23" s="69"/>
      <c r="Z23" s="69"/>
      <c r="AA23" s="69"/>
      <c r="AB23" s="69"/>
      <c r="AC23" s="80">
        <v>5</v>
      </c>
      <c r="AD23" s="69"/>
      <c r="AE23" s="69"/>
      <c r="AF23" s="82"/>
      <c r="AG23" s="69"/>
      <c r="AH23" s="69"/>
      <c r="AI23" s="69"/>
      <c r="AJ23" s="70"/>
      <c r="AK23" s="69"/>
      <c r="AL23" s="69"/>
      <c r="AM23" s="69"/>
      <c r="AN23" s="70"/>
      <c r="AO23" s="69"/>
      <c r="AP23" s="69"/>
      <c r="AQ23" s="69"/>
      <c r="AR23" s="69"/>
      <c r="AS23" s="69"/>
      <c r="AT23" s="69"/>
      <c r="AU23" s="69"/>
      <c r="AV23" s="71"/>
    </row>
    <row r="24" spans="1:48" s="6" customFormat="1">
      <c r="A24" s="119"/>
      <c r="B24" s="72"/>
      <c r="C24" s="73"/>
      <c r="D24" s="74" t="s">
        <v>120</v>
      </c>
      <c r="E24" s="75" t="s">
        <v>176</v>
      </c>
      <c r="F24" s="76" t="s">
        <v>119</v>
      </c>
      <c r="G24" s="77"/>
      <c r="H24" s="77"/>
      <c r="I24" s="78"/>
      <c r="J24" s="79">
        <v>3</v>
      </c>
      <c r="K24" s="80">
        <v>30</v>
      </c>
      <c r="L24" s="80">
        <v>0</v>
      </c>
      <c r="M24" s="80">
        <v>0</v>
      </c>
      <c r="N24" s="80">
        <v>0</v>
      </c>
      <c r="O24" s="79">
        <v>0</v>
      </c>
      <c r="P24" s="81">
        <v>0</v>
      </c>
      <c r="Q24" s="81">
        <v>0</v>
      </c>
      <c r="R24" s="79">
        <v>2</v>
      </c>
      <c r="S24" s="79">
        <v>1</v>
      </c>
      <c r="T24" s="69"/>
      <c r="U24" s="69"/>
      <c r="V24" s="69"/>
      <c r="W24" s="69"/>
      <c r="X24" s="82"/>
      <c r="Y24" s="69"/>
      <c r="Z24" s="69"/>
      <c r="AA24" s="69"/>
      <c r="AB24" s="69"/>
      <c r="AC24" s="69"/>
      <c r="AD24" s="69"/>
      <c r="AE24" s="69"/>
      <c r="AF24" s="82"/>
      <c r="AG24" s="69"/>
      <c r="AH24" s="69"/>
      <c r="AI24" s="69"/>
      <c r="AJ24" s="70"/>
      <c r="AK24" s="69"/>
      <c r="AL24" s="69"/>
      <c r="AM24" s="69"/>
      <c r="AN24" s="70"/>
      <c r="AO24" s="69"/>
      <c r="AP24" s="69"/>
      <c r="AQ24" s="69"/>
      <c r="AR24" s="69"/>
      <c r="AS24" s="69"/>
      <c r="AT24" s="69"/>
      <c r="AU24" s="69"/>
      <c r="AV24" s="71"/>
    </row>
    <row r="25" spans="1:48" s="6" customFormat="1">
      <c r="A25" s="119"/>
      <c r="B25" s="72">
        <v>14</v>
      </c>
      <c r="C25" s="73" t="s">
        <v>189</v>
      </c>
      <c r="D25" s="74" t="s">
        <v>42</v>
      </c>
      <c r="E25" s="75" t="s">
        <v>176</v>
      </c>
      <c r="F25" s="76" t="s">
        <v>119</v>
      </c>
      <c r="G25" s="77">
        <v>12.7571095439</v>
      </c>
      <c r="H25" s="77">
        <v>12.7571095439</v>
      </c>
      <c r="I25" s="78"/>
      <c r="J25" s="79">
        <v>1</v>
      </c>
      <c r="K25" s="80">
        <v>13</v>
      </c>
      <c r="L25" s="80">
        <v>0</v>
      </c>
      <c r="M25" s="80">
        <v>0</v>
      </c>
      <c r="N25" s="80">
        <v>0</v>
      </c>
      <c r="O25" s="79">
        <v>9</v>
      </c>
      <c r="P25" s="81">
        <v>13</v>
      </c>
      <c r="Q25" s="81">
        <v>100</v>
      </c>
      <c r="R25" s="79">
        <v>2</v>
      </c>
      <c r="S25" s="79">
        <v>1</v>
      </c>
      <c r="T25" s="69"/>
      <c r="U25" s="80"/>
      <c r="V25" s="69"/>
      <c r="W25" s="69"/>
      <c r="X25" s="82"/>
      <c r="Y25" s="69"/>
      <c r="Z25" s="69"/>
      <c r="AA25" s="69"/>
      <c r="AB25" s="69"/>
      <c r="AC25" s="80">
        <v>13</v>
      </c>
      <c r="AD25" s="69"/>
      <c r="AE25" s="69"/>
      <c r="AF25" s="82"/>
      <c r="AG25" s="69"/>
      <c r="AH25" s="69"/>
      <c r="AI25" s="69"/>
      <c r="AJ25" s="70"/>
      <c r="AK25" s="69"/>
      <c r="AL25" s="69"/>
      <c r="AM25" s="69"/>
      <c r="AN25" s="70"/>
      <c r="AO25" s="69"/>
      <c r="AP25" s="69"/>
      <c r="AQ25" s="69"/>
      <c r="AR25" s="69"/>
      <c r="AS25" s="69"/>
      <c r="AT25" s="69"/>
      <c r="AU25" s="69"/>
      <c r="AV25" s="71"/>
    </row>
    <row r="26" spans="1:48" s="6" customFormat="1">
      <c r="A26" s="119"/>
      <c r="B26" s="72">
        <v>15</v>
      </c>
      <c r="C26" s="73" t="s">
        <v>190</v>
      </c>
      <c r="D26" s="74" t="s">
        <v>42</v>
      </c>
      <c r="E26" s="75" t="s">
        <v>176</v>
      </c>
      <c r="F26" s="76" t="s">
        <v>119</v>
      </c>
      <c r="G26" s="77">
        <v>196.60041341100001</v>
      </c>
      <c r="H26" s="77">
        <v>196.60041341100001</v>
      </c>
      <c r="I26" s="78" t="s">
        <v>148</v>
      </c>
      <c r="J26" s="79">
        <v>1</v>
      </c>
      <c r="K26" s="77">
        <v>25</v>
      </c>
      <c r="L26" s="80">
        <v>0</v>
      </c>
      <c r="M26" s="80">
        <v>0</v>
      </c>
      <c r="N26" s="80">
        <v>0</v>
      </c>
      <c r="O26" s="79">
        <v>15</v>
      </c>
      <c r="P26" s="81">
        <v>0</v>
      </c>
      <c r="Q26" s="81">
        <v>0</v>
      </c>
      <c r="R26" s="79">
        <v>2</v>
      </c>
      <c r="S26" s="79">
        <v>1</v>
      </c>
      <c r="T26" s="69"/>
      <c r="U26" s="69"/>
      <c r="V26" s="69"/>
      <c r="W26" s="69"/>
      <c r="X26" s="78"/>
      <c r="Y26" s="69"/>
      <c r="Z26" s="69"/>
      <c r="AA26" s="69"/>
      <c r="AB26" s="69"/>
      <c r="AC26" s="69"/>
      <c r="AD26" s="69"/>
      <c r="AE26" s="69"/>
      <c r="AF26" s="78"/>
      <c r="AG26" s="69"/>
      <c r="AH26" s="69"/>
      <c r="AI26" s="69"/>
      <c r="AJ26" s="70"/>
      <c r="AK26" s="69"/>
      <c r="AL26" s="69"/>
      <c r="AM26" s="69"/>
      <c r="AN26" s="70"/>
      <c r="AO26" s="69"/>
      <c r="AP26" s="69"/>
      <c r="AQ26" s="69"/>
      <c r="AR26" s="69"/>
      <c r="AS26" s="69"/>
      <c r="AT26" s="69"/>
      <c r="AU26" s="69"/>
      <c r="AV26" s="71"/>
    </row>
    <row r="27" spans="1:48" s="6" customFormat="1">
      <c r="A27" s="120"/>
      <c r="B27" s="72"/>
      <c r="C27" s="73"/>
      <c r="D27" s="74" t="s">
        <v>120</v>
      </c>
      <c r="E27" s="75" t="s">
        <v>176</v>
      </c>
      <c r="F27" s="76" t="s">
        <v>119</v>
      </c>
      <c r="G27" s="77"/>
      <c r="H27" s="77"/>
      <c r="I27" s="78" t="s">
        <v>148</v>
      </c>
      <c r="J27" s="79">
        <v>3</v>
      </c>
      <c r="K27" s="77">
        <v>171.6</v>
      </c>
      <c r="L27" s="80">
        <v>0</v>
      </c>
      <c r="M27" s="80">
        <v>0</v>
      </c>
      <c r="N27" s="80">
        <v>0</v>
      </c>
      <c r="O27" s="79">
        <v>15</v>
      </c>
      <c r="P27" s="136">
        <v>0</v>
      </c>
      <c r="Q27" s="81">
        <v>0</v>
      </c>
      <c r="R27" s="79">
        <v>2</v>
      </c>
      <c r="S27" s="79">
        <v>1</v>
      </c>
      <c r="T27" s="69"/>
      <c r="U27" s="69"/>
      <c r="V27" s="69"/>
      <c r="W27" s="69"/>
      <c r="X27" s="78"/>
      <c r="Y27" s="69"/>
      <c r="Z27" s="69"/>
      <c r="AA27" s="69"/>
      <c r="AB27" s="69"/>
      <c r="AC27" s="69"/>
      <c r="AD27" s="69"/>
      <c r="AE27" s="69"/>
      <c r="AF27" s="78"/>
      <c r="AG27" s="69"/>
      <c r="AH27" s="69"/>
      <c r="AI27" s="69"/>
      <c r="AJ27" s="70"/>
      <c r="AK27" s="69"/>
      <c r="AL27" s="69"/>
      <c r="AM27" s="69"/>
      <c r="AN27" s="70"/>
      <c r="AO27" s="69"/>
      <c r="AP27" s="69"/>
      <c r="AQ27" s="69"/>
      <c r="AR27" s="69"/>
      <c r="AS27" s="69"/>
      <c r="AT27" s="69"/>
      <c r="AU27" s="69"/>
      <c r="AV27" s="71"/>
    </row>
    <row r="28" spans="1:48" s="6" customFormat="1">
      <c r="A28" s="119"/>
      <c r="B28" s="72">
        <v>16</v>
      </c>
      <c r="C28" s="73" t="s">
        <v>191</v>
      </c>
      <c r="D28" s="74" t="s">
        <v>42</v>
      </c>
      <c r="E28" s="75" t="s">
        <v>176</v>
      </c>
      <c r="F28" s="76" t="s">
        <v>119</v>
      </c>
      <c r="G28" s="77">
        <v>31.761089892231002</v>
      </c>
      <c r="H28" s="77">
        <v>8.0659166810599991</v>
      </c>
      <c r="I28" s="78">
        <v>23.695173211171003</v>
      </c>
      <c r="J28" s="79">
        <v>1</v>
      </c>
      <c r="K28" s="80">
        <v>8.06</v>
      </c>
      <c r="L28" s="80">
        <v>23.7</v>
      </c>
      <c r="M28" s="80">
        <v>0</v>
      </c>
      <c r="N28" s="80">
        <v>0</v>
      </c>
      <c r="O28" s="79">
        <v>13</v>
      </c>
      <c r="P28" s="81">
        <v>8.06</v>
      </c>
      <c r="Q28" s="81">
        <v>100</v>
      </c>
      <c r="R28" s="79">
        <v>2</v>
      </c>
      <c r="S28" s="79">
        <v>1</v>
      </c>
      <c r="T28" s="69"/>
      <c r="U28" s="69"/>
      <c r="V28" s="80"/>
      <c r="W28" s="69"/>
      <c r="X28" s="70"/>
      <c r="Y28" s="69"/>
      <c r="Z28" s="69"/>
      <c r="AA28" s="69"/>
      <c r="AB28" s="69"/>
      <c r="AC28" s="69"/>
      <c r="AD28" s="80">
        <v>8.06</v>
      </c>
      <c r="AE28" s="69"/>
      <c r="AF28" s="70"/>
      <c r="AG28" s="69"/>
      <c r="AH28" s="69"/>
      <c r="AI28" s="69"/>
      <c r="AJ28" s="70"/>
      <c r="AK28" s="69"/>
      <c r="AL28" s="69"/>
      <c r="AM28" s="69"/>
      <c r="AN28" s="70"/>
      <c r="AO28" s="69"/>
      <c r="AP28" s="69"/>
      <c r="AQ28" s="69"/>
      <c r="AR28" s="69"/>
      <c r="AS28" s="69"/>
      <c r="AT28" s="69"/>
      <c r="AU28" s="69"/>
      <c r="AV28" s="71"/>
    </row>
    <row r="29" spans="1:48" s="6" customFormat="1">
      <c r="A29" s="119"/>
      <c r="B29" s="72">
        <v>17</v>
      </c>
      <c r="C29" s="73" t="s">
        <v>192</v>
      </c>
      <c r="D29" s="74" t="s">
        <v>42</v>
      </c>
      <c r="E29" s="75" t="s">
        <v>176</v>
      </c>
      <c r="F29" s="76" t="s">
        <v>119</v>
      </c>
      <c r="G29" s="77">
        <v>25.471490134500002</v>
      </c>
      <c r="H29" s="77">
        <v>25.471490134500002</v>
      </c>
      <c r="I29" s="78"/>
      <c r="J29" s="79">
        <v>1</v>
      </c>
      <c r="K29" s="80">
        <v>30</v>
      </c>
      <c r="L29" s="80">
        <v>0</v>
      </c>
      <c r="M29" s="80">
        <v>0</v>
      </c>
      <c r="N29" s="80">
        <v>0</v>
      </c>
      <c r="O29" s="79">
        <v>7</v>
      </c>
      <c r="P29" s="81">
        <v>30</v>
      </c>
      <c r="Q29" s="81">
        <v>100</v>
      </c>
      <c r="R29" s="79">
        <v>2</v>
      </c>
      <c r="S29" s="79">
        <v>1</v>
      </c>
      <c r="T29" s="69"/>
      <c r="U29" s="69"/>
      <c r="V29" s="80"/>
      <c r="W29" s="69"/>
      <c r="X29" s="82"/>
      <c r="Y29" s="69"/>
      <c r="Z29" s="69"/>
      <c r="AA29" s="69"/>
      <c r="AB29" s="69"/>
      <c r="AC29" s="69"/>
      <c r="AD29" s="80">
        <v>30</v>
      </c>
      <c r="AE29" s="69"/>
      <c r="AF29" s="82"/>
      <c r="AG29" s="69"/>
      <c r="AH29" s="69"/>
      <c r="AI29" s="69"/>
      <c r="AJ29" s="70"/>
      <c r="AK29" s="69"/>
      <c r="AL29" s="69"/>
      <c r="AM29" s="69"/>
      <c r="AN29" s="70"/>
      <c r="AO29" s="69"/>
      <c r="AP29" s="69"/>
      <c r="AQ29" s="69"/>
      <c r="AR29" s="69"/>
      <c r="AS29" s="69"/>
      <c r="AT29" s="69"/>
      <c r="AU29" s="69"/>
      <c r="AV29" s="71"/>
    </row>
    <row r="30" spans="1:48" s="6" customFormat="1">
      <c r="A30" s="119"/>
      <c r="B30" s="72">
        <v>18</v>
      </c>
      <c r="C30" s="73" t="s">
        <v>193</v>
      </c>
      <c r="D30" s="74" t="s">
        <v>42</v>
      </c>
      <c r="E30" s="75" t="s">
        <v>176</v>
      </c>
      <c r="F30" s="76" t="s">
        <v>119</v>
      </c>
      <c r="G30" s="77">
        <v>1290.5424666067224</v>
      </c>
      <c r="H30" s="77">
        <v>410.05525200400001</v>
      </c>
      <c r="I30" s="78">
        <v>880.48721460272247</v>
      </c>
      <c r="J30" s="79">
        <v>1</v>
      </c>
      <c r="K30" s="77"/>
      <c r="L30" s="78">
        <v>1282.54</v>
      </c>
      <c r="M30" s="80">
        <v>0</v>
      </c>
      <c r="N30" s="80">
        <v>0</v>
      </c>
      <c r="O30" s="79">
        <v>15</v>
      </c>
      <c r="P30" s="136">
        <v>0</v>
      </c>
      <c r="Q30" s="81">
        <v>0</v>
      </c>
      <c r="R30" s="79">
        <v>2</v>
      </c>
      <c r="S30" s="79">
        <v>1</v>
      </c>
      <c r="T30" s="69"/>
      <c r="U30" s="69"/>
      <c r="V30" s="69"/>
      <c r="W30" s="69"/>
      <c r="X30" s="70"/>
      <c r="Y30" s="69"/>
      <c r="Z30" s="69"/>
      <c r="AA30" s="69"/>
      <c r="AB30" s="69"/>
      <c r="AC30" s="69"/>
      <c r="AD30" s="69"/>
      <c r="AE30" s="69"/>
      <c r="AF30" s="70"/>
      <c r="AG30" s="69"/>
      <c r="AH30" s="69"/>
      <c r="AI30" s="69"/>
      <c r="AJ30" s="70"/>
      <c r="AK30" s="69"/>
      <c r="AL30" s="69"/>
      <c r="AM30" s="69"/>
      <c r="AN30" s="70"/>
      <c r="AO30" s="69"/>
      <c r="AP30" s="69"/>
      <c r="AQ30" s="69"/>
      <c r="AR30" s="69"/>
      <c r="AS30" s="69"/>
      <c r="AT30" s="69"/>
      <c r="AU30" s="69"/>
      <c r="AV30" s="71"/>
    </row>
    <row r="31" spans="1:48" s="6" customFormat="1">
      <c r="A31" s="119"/>
      <c r="B31" s="72"/>
      <c r="C31" s="73"/>
      <c r="D31" s="74" t="s">
        <v>120</v>
      </c>
      <c r="E31" s="75" t="s">
        <v>176</v>
      </c>
      <c r="F31" s="76" t="s">
        <v>119</v>
      </c>
      <c r="G31" s="77"/>
      <c r="H31" s="77"/>
      <c r="I31" s="78"/>
      <c r="J31" s="79">
        <v>1</v>
      </c>
      <c r="K31" s="77">
        <v>8</v>
      </c>
      <c r="L31" s="78"/>
      <c r="M31" s="80">
        <v>0</v>
      </c>
      <c r="N31" s="80">
        <v>0</v>
      </c>
      <c r="O31" s="79">
        <v>13</v>
      </c>
      <c r="P31" s="136">
        <v>8</v>
      </c>
      <c r="Q31" s="81">
        <v>100</v>
      </c>
      <c r="R31" s="79">
        <v>2</v>
      </c>
      <c r="S31" s="79">
        <v>1</v>
      </c>
      <c r="T31" s="69"/>
      <c r="U31" s="69"/>
      <c r="V31" s="69"/>
      <c r="W31" s="77"/>
      <c r="X31" s="70"/>
      <c r="Y31" s="69"/>
      <c r="Z31" s="69"/>
      <c r="AA31" s="69"/>
      <c r="AB31" s="69"/>
      <c r="AC31" s="69"/>
      <c r="AD31" s="69"/>
      <c r="AE31" s="77">
        <v>8</v>
      </c>
      <c r="AF31" s="70"/>
      <c r="AG31" s="69"/>
      <c r="AH31" s="69"/>
      <c r="AI31" s="69"/>
      <c r="AJ31" s="70"/>
      <c r="AK31" s="69"/>
      <c r="AL31" s="69"/>
      <c r="AM31" s="69"/>
      <c r="AN31" s="70"/>
      <c r="AO31" s="69"/>
      <c r="AP31" s="69"/>
      <c r="AQ31" s="69"/>
      <c r="AR31" s="69"/>
      <c r="AS31" s="69"/>
      <c r="AT31" s="69"/>
      <c r="AU31" s="69"/>
      <c r="AV31" s="71"/>
    </row>
    <row r="32" spans="1:48" s="6" customFormat="1">
      <c r="A32" s="119"/>
      <c r="B32" s="72">
        <v>19</v>
      </c>
      <c r="C32" s="73" t="s">
        <v>194</v>
      </c>
      <c r="D32" s="74" t="s">
        <v>42</v>
      </c>
      <c r="E32" s="75" t="s">
        <v>176</v>
      </c>
      <c r="F32" s="76" t="s">
        <v>119</v>
      </c>
      <c r="G32" s="77">
        <v>11.98552100981</v>
      </c>
      <c r="H32" s="77">
        <v>0.97866905012500005</v>
      </c>
      <c r="I32" s="78">
        <v>11.006851959685001</v>
      </c>
      <c r="J32" s="79">
        <v>1</v>
      </c>
      <c r="K32" s="80"/>
      <c r="L32" s="80">
        <v>11.99</v>
      </c>
      <c r="M32" s="80">
        <v>0</v>
      </c>
      <c r="N32" s="80">
        <v>0</v>
      </c>
      <c r="O32" s="79">
        <v>15</v>
      </c>
      <c r="P32" s="81">
        <v>0</v>
      </c>
      <c r="Q32" s="81">
        <v>0</v>
      </c>
      <c r="R32" s="79">
        <v>2</v>
      </c>
      <c r="S32" s="79">
        <v>1</v>
      </c>
      <c r="T32" s="69"/>
      <c r="U32" s="69"/>
      <c r="V32" s="69"/>
      <c r="W32" s="69"/>
      <c r="X32" s="70"/>
      <c r="Y32" s="69"/>
      <c r="Z32" s="69"/>
      <c r="AA32" s="69"/>
      <c r="AB32" s="69"/>
      <c r="AC32" s="69"/>
      <c r="AD32" s="69"/>
      <c r="AE32" s="69"/>
      <c r="AF32" s="70"/>
      <c r="AG32" s="69"/>
      <c r="AH32" s="69"/>
      <c r="AI32" s="69"/>
      <c r="AJ32" s="70"/>
      <c r="AK32" s="69"/>
      <c r="AL32" s="69"/>
      <c r="AM32" s="69"/>
      <c r="AN32" s="70"/>
      <c r="AO32" s="69"/>
      <c r="AP32" s="69"/>
      <c r="AQ32" s="69"/>
      <c r="AR32" s="69"/>
      <c r="AS32" s="69"/>
      <c r="AT32" s="69"/>
      <c r="AU32" s="69"/>
      <c r="AV32" s="71"/>
    </row>
    <row r="33" spans="1:48" s="6" customFormat="1">
      <c r="A33" s="119"/>
      <c r="B33" s="72">
        <v>20</v>
      </c>
      <c r="C33" s="73" t="s">
        <v>195</v>
      </c>
      <c r="D33" s="74" t="s">
        <v>42</v>
      </c>
      <c r="E33" s="75" t="s">
        <v>176</v>
      </c>
      <c r="F33" s="76" t="s">
        <v>119</v>
      </c>
      <c r="G33" s="77">
        <v>171.65014966480754</v>
      </c>
      <c r="H33" s="77">
        <v>117.887499987</v>
      </c>
      <c r="I33" s="78">
        <v>53.762649677807559</v>
      </c>
      <c r="J33" s="79">
        <v>2</v>
      </c>
      <c r="K33" s="77">
        <v>87.89</v>
      </c>
      <c r="L33" s="78" t="s">
        <v>148</v>
      </c>
      <c r="M33" s="78">
        <v>0</v>
      </c>
      <c r="N33" s="78">
        <v>0</v>
      </c>
      <c r="O33" s="79">
        <v>0</v>
      </c>
      <c r="P33" s="81">
        <v>0</v>
      </c>
      <c r="Q33" s="81">
        <v>0</v>
      </c>
      <c r="R33" s="79">
        <v>2</v>
      </c>
      <c r="S33" s="79">
        <v>1</v>
      </c>
      <c r="T33" s="69"/>
      <c r="U33" s="69"/>
      <c r="V33" s="69"/>
      <c r="W33" s="69"/>
      <c r="X33" s="78"/>
      <c r="Y33" s="69"/>
      <c r="Z33" s="69"/>
      <c r="AA33" s="69"/>
      <c r="AB33" s="69"/>
      <c r="AC33" s="69"/>
      <c r="AD33" s="69"/>
      <c r="AE33" s="69"/>
      <c r="AF33" s="78"/>
      <c r="AG33" s="69"/>
      <c r="AH33" s="69"/>
      <c r="AI33" s="69"/>
      <c r="AJ33" s="70"/>
      <c r="AK33" s="69"/>
      <c r="AL33" s="69"/>
      <c r="AM33" s="69"/>
      <c r="AN33" s="70"/>
      <c r="AO33" s="69"/>
      <c r="AP33" s="69"/>
      <c r="AQ33" s="69"/>
      <c r="AR33" s="69"/>
      <c r="AS33" s="69"/>
      <c r="AT33" s="69"/>
      <c r="AU33" s="69"/>
      <c r="AV33" s="71"/>
    </row>
    <row r="34" spans="1:48" s="6" customFormat="1">
      <c r="A34" s="119"/>
      <c r="B34" s="72"/>
      <c r="C34" s="73"/>
      <c r="D34" s="74" t="s">
        <v>120</v>
      </c>
      <c r="E34" s="75" t="s">
        <v>176</v>
      </c>
      <c r="F34" s="76" t="s">
        <v>119</v>
      </c>
      <c r="G34" s="77"/>
      <c r="H34" s="77"/>
      <c r="I34" s="78"/>
      <c r="J34" s="79">
        <v>2</v>
      </c>
      <c r="K34" s="77"/>
      <c r="L34" s="77">
        <v>83.76</v>
      </c>
      <c r="M34" s="80"/>
      <c r="N34" s="80"/>
      <c r="O34" s="79">
        <v>0</v>
      </c>
      <c r="P34" s="81">
        <v>0</v>
      </c>
      <c r="Q34" s="81">
        <v>0</v>
      </c>
      <c r="R34" s="79">
        <v>2</v>
      </c>
      <c r="S34" s="79">
        <v>1</v>
      </c>
      <c r="T34" s="69"/>
      <c r="U34" s="69"/>
      <c r="V34" s="69"/>
      <c r="W34" s="69"/>
      <c r="X34" s="78"/>
      <c r="Y34" s="69"/>
      <c r="Z34" s="69"/>
      <c r="AA34" s="69"/>
      <c r="AB34" s="69"/>
      <c r="AC34" s="69"/>
      <c r="AD34" s="69"/>
      <c r="AE34" s="69"/>
      <c r="AF34" s="78"/>
      <c r="AG34" s="69"/>
      <c r="AH34" s="69"/>
      <c r="AI34" s="69"/>
      <c r="AJ34" s="70"/>
      <c r="AK34" s="69"/>
      <c r="AL34" s="69"/>
      <c r="AM34" s="69"/>
      <c r="AN34" s="70"/>
      <c r="AO34" s="69"/>
      <c r="AP34" s="69"/>
      <c r="AQ34" s="69"/>
      <c r="AR34" s="69"/>
      <c r="AS34" s="69"/>
      <c r="AT34" s="69"/>
      <c r="AU34" s="69"/>
      <c r="AV34" s="71"/>
    </row>
    <row r="35" spans="1:48" s="6" customFormat="1">
      <c r="A35" s="119"/>
      <c r="B35" s="72">
        <v>21</v>
      </c>
      <c r="C35" s="73" t="s">
        <v>196</v>
      </c>
      <c r="D35" s="74" t="s">
        <v>42</v>
      </c>
      <c r="E35" s="75" t="s">
        <v>176</v>
      </c>
      <c r="F35" s="76" t="s">
        <v>119</v>
      </c>
      <c r="G35" s="77">
        <v>56.477487980869661</v>
      </c>
      <c r="H35" s="77">
        <v>39.846630389600001</v>
      </c>
      <c r="I35" s="78">
        <v>16.63085759126966</v>
      </c>
      <c r="J35" s="79">
        <v>1</v>
      </c>
      <c r="K35" s="77">
        <v>20.85</v>
      </c>
      <c r="L35" s="78" t="s">
        <v>148</v>
      </c>
      <c r="M35" s="80">
        <v>0</v>
      </c>
      <c r="N35" s="80">
        <v>0</v>
      </c>
      <c r="O35" s="79">
        <v>12</v>
      </c>
      <c r="P35" s="136">
        <v>20.85</v>
      </c>
      <c r="Q35" s="81">
        <v>100</v>
      </c>
      <c r="R35" s="79">
        <v>2</v>
      </c>
      <c r="S35" s="79">
        <v>1</v>
      </c>
      <c r="T35" s="69"/>
      <c r="U35" s="69"/>
      <c r="V35" s="69"/>
      <c r="W35" s="77"/>
      <c r="X35" s="77"/>
      <c r="Y35" s="69"/>
      <c r="Z35" s="69"/>
      <c r="AA35" s="69"/>
      <c r="AB35" s="69"/>
      <c r="AC35" s="69"/>
      <c r="AD35" s="69"/>
      <c r="AE35" s="77">
        <v>20.85</v>
      </c>
      <c r="AF35" s="77"/>
      <c r="AG35" s="69"/>
      <c r="AH35" s="69"/>
      <c r="AI35" s="69"/>
      <c r="AJ35" s="70"/>
      <c r="AK35" s="69"/>
      <c r="AL35" s="69"/>
      <c r="AM35" s="69"/>
      <c r="AN35" s="70"/>
      <c r="AO35" s="69"/>
      <c r="AP35" s="69"/>
      <c r="AQ35" s="69"/>
      <c r="AR35" s="69"/>
      <c r="AS35" s="69"/>
      <c r="AT35" s="69"/>
      <c r="AU35" s="69"/>
      <c r="AV35" s="71"/>
    </row>
    <row r="36" spans="1:48" s="6" customFormat="1">
      <c r="A36" s="119"/>
      <c r="B36" s="72"/>
      <c r="C36" s="73"/>
      <c r="D36" s="74" t="s">
        <v>120</v>
      </c>
      <c r="E36" s="75" t="s">
        <v>176</v>
      </c>
      <c r="F36" s="76" t="s">
        <v>119</v>
      </c>
      <c r="G36" s="77"/>
      <c r="H36" s="77"/>
      <c r="I36" s="78"/>
      <c r="J36" s="79">
        <v>1</v>
      </c>
      <c r="K36" s="77"/>
      <c r="L36" s="77">
        <v>35.630000000000003</v>
      </c>
      <c r="M36" s="80">
        <v>0</v>
      </c>
      <c r="N36" s="80">
        <v>0</v>
      </c>
      <c r="O36" s="79">
        <v>12</v>
      </c>
      <c r="P36" s="136">
        <v>0</v>
      </c>
      <c r="Q36" s="81">
        <v>0</v>
      </c>
      <c r="R36" s="79">
        <v>2</v>
      </c>
      <c r="S36" s="79">
        <v>1</v>
      </c>
      <c r="T36" s="69"/>
      <c r="U36" s="69"/>
      <c r="V36" s="69"/>
      <c r="W36" s="69"/>
      <c r="X36" s="78"/>
      <c r="Y36" s="69"/>
      <c r="Z36" s="69"/>
      <c r="AA36" s="69"/>
      <c r="AB36" s="69"/>
      <c r="AC36" s="69"/>
      <c r="AD36" s="69"/>
      <c r="AE36" s="69"/>
      <c r="AF36" s="78"/>
      <c r="AG36" s="69"/>
      <c r="AH36" s="69"/>
      <c r="AI36" s="69"/>
      <c r="AJ36" s="70"/>
      <c r="AK36" s="69"/>
      <c r="AL36" s="69"/>
      <c r="AM36" s="69"/>
      <c r="AN36" s="70"/>
      <c r="AO36" s="69"/>
      <c r="AP36" s="69"/>
      <c r="AQ36" s="69"/>
      <c r="AR36" s="69"/>
      <c r="AS36" s="69"/>
      <c r="AT36" s="69"/>
      <c r="AU36" s="69"/>
      <c r="AV36" s="71"/>
    </row>
    <row r="37" spans="1:48" s="6" customFormat="1">
      <c r="A37" s="119"/>
      <c r="B37" s="72">
        <v>22</v>
      </c>
      <c r="C37" s="73" t="s">
        <v>197</v>
      </c>
      <c r="D37" s="74" t="s">
        <v>120</v>
      </c>
      <c r="E37" s="75" t="s">
        <v>176</v>
      </c>
      <c r="F37" s="76" t="s">
        <v>119</v>
      </c>
      <c r="G37" s="77">
        <v>80.446917067499996</v>
      </c>
      <c r="H37" s="77">
        <v>80.446917067499996</v>
      </c>
      <c r="I37" s="78"/>
      <c r="J37" s="79">
        <v>1</v>
      </c>
      <c r="K37" s="77">
        <v>11</v>
      </c>
      <c r="L37" s="80">
        <v>0</v>
      </c>
      <c r="M37" s="80">
        <v>0</v>
      </c>
      <c r="N37" s="80">
        <v>0</v>
      </c>
      <c r="O37" s="79">
        <v>8</v>
      </c>
      <c r="P37" s="136">
        <v>11</v>
      </c>
      <c r="Q37" s="81">
        <v>100</v>
      </c>
      <c r="R37" s="79">
        <v>2</v>
      </c>
      <c r="S37" s="79">
        <v>1</v>
      </c>
      <c r="T37" s="69"/>
      <c r="U37" s="69"/>
      <c r="V37" s="69"/>
      <c r="W37" s="69"/>
      <c r="X37" s="77"/>
      <c r="Y37" s="69"/>
      <c r="Z37" s="69"/>
      <c r="AA37" s="69"/>
      <c r="AB37" s="69"/>
      <c r="AC37" s="69"/>
      <c r="AD37" s="69"/>
      <c r="AE37" s="69"/>
      <c r="AF37" s="77">
        <v>11</v>
      </c>
      <c r="AG37" s="69"/>
      <c r="AH37" s="69"/>
      <c r="AI37" s="69"/>
      <c r="AJ37" s="70"/>
      <c r="AK37" s="69"/>
      <c r="AL37" s="69"/>
      <c r="AM37" s="69"/>
      <c r="AN37" s="70"/>
      <c r="AO37" s="69"/>
      <c r="AP37" s="69"/>
      <c r="AQ37" s="69"/>
      <c r="AR37" s="69"/>
      <c r="AS37" s="69"/>
      <c r="AT37" s="69"/>
      <c r="AU37" s="69"/>
      <c r="AV37" s="71"/>
    </row>
    <row r="38" spans="1:48" s="6" customFormat="1">
      <c r="A38" s="119"/>
      <c r="B38" s="72"/>
      <c r="C38" s="73"/>
      <c r="D38" s="74" t="s">
        <v>121</v>
      </c>
      <c r="E38" s="75" t="s">
        <v>176</v>
      </c>
      <c r="F38" s="76" t="s">
        <v>119</v>
      </c>
      <c r="G38" s="77"/>
      <c r="H38" s="77"/>
      <c r="I38" s="78"/>
      <c r="J38" s="79">
        <v>3</v>
      </c>
      <c r="K38" s="77">
        <v>69.45</v>
      </c>
      <c r="L38" s="80">
        <v>0</v>
      </c>
      <c r="M38" s="80">
        <v>0</v>
      </c>
      <c r="N38" s="80">
        <v>0</v>
      </c>
      <c r="O38" s="79">
        <v>0</v>
      </c>
      <c r="P38" s="136">
        <v>0</v>
      </c>
      <c r="Q38" s="81">
        <v>0</v>
      </c>
      <c r="R38" s="79">
        <v>2</v>
      </c>
      <c r="S38" s="79">
        <v>1</v>
      </c>
      <c r="T38" s="69"/>
      <c r="U38" s="69"/>
      <c r="V38" s="69"/>
      <c r="W38" s="69"/>
      <c r="X38" s="78"/>
      <c r="Y38" s="69"/>
      <c r="Z38" s="69"/>
      <c r="AA38" s="69"/>
      <c r="AB38" s="69"/>
      <c r="AC38" s="69"/>
      <c r="AD38" s="69"/>
      <c r="AE38" s="69"/>
      <c r="AF38" s="78"/>
      <c r="AG38" s="69"/>
      <c r="AH38" s="69"/>
      <c r="AI38" s="69"/>
      <c r="AJ38" s="70"/>
      <c r="AK38" s="69"/>
      <c r="AL38" s="69"/>
      <c r="AM38" s="69"/>
      <c r="AN38" s="70"/>
      <c r="AO38" s="69"/>
      <c r="AP38" s="69"/>
      <c r="AQ38" s="69"/>
      <c r="AR38" s="69"/>
      <c r="AS38" s="69"/>
      <c r="AT38" s="69"/>
      <c r="AU38" s="69"/>
      <c r="AV38" s="71"/>
    </row>
    <row r="39" spans="1:48" s="6" customFormat="1">
      <c r="A39" s="119"/>
      <c r="B39" s="72">
        <v>23</v>
      </c>
      <c r="C39" s="73" t="s">
        <v>198</v>
      </c>
      <c r="D39" s="74" t="s">
        <v>42</v>
      </c>
      <c r="E39" s="75" t="s">
        <v>176</v>
      </c>
      <c r="F39" s="76" t="s">
        <v>119</v>
      </c>
      <c r="G39" s="77">
        <v>57.271334939600003</v>
      </c>
      <c r="H39" s="77">
        <v>57.271334939600003</v>
      </c>
      <c r="I39" s="78"/>
      <c r="J39" s="79">
        <v>1</v>
      </c>
      <c r="K39" s="77">
        <v>57.271334939600003</v>
      </c>
      <c r="L39" s="80">
        <v>0</v>
      </c>
      <c r="M39" s="80">
        <v>0</v>
      </c>
      <c r="N39" s="80">
        <v>0</v>
      </c>
      <c r="O39" s="79">
        <v>15</v>
      </c>
      <c r="P39" s="136">
        <v>0</v>
      </c>
      <c r="Q39" s="81">
        <v>0</v>
      </c>
      <c r="R39" s="79">
        <v>0</v>
      </c>
      <c r="S39" s="79">
        <v>1</v>
      </c>
      <c r="T39" s="69"/>
      <c r="U39" s="69"/>
      <c r="V39" s="69"/>
      <c r="W39" s="69"/>
      <c r="X39" s="78"/>
      <c r="Y39" s="69"/>
      <c r="Z39" s="69"/>
      <c r="AA39" s="69"/>
      <c r="AB39" s="69"/>
      <c r="AC39" s="69"/>
      <c r="AD39" s="69"/>
      <c r="AE39" s="69"/>
      <c r="AF39" s="78"/>
      <c r="AG39" s="69"/>
      <c r="AH39" s="69"/>
      <c r="AI39" s="69"/>
      <c r="AJ39" s="70"/>
      <c r="AK39" s="69"/>
      <c r="AL39" s="69"/>
      <c r="AM39" s="69"/>
      <c r="AN39" s="70"/>
      <c r="AO39" s="69"/>
      <c r="AP39" s="69"/>
      <c r="AQ39" s="69"/>
      <c r="AR39" s="69"/>
      <c r="AS39" s="69"/>
      <c r="AT39" s="69"/>
      <c r="AU39" s="69"/>
      <c r="AV39" s="71"/>
    </row>
    <row r="40" spans="1:48" s="6" customFormat="1">
      <c r="A40" s="119"/>
      <c r="B40" s="72">
        <v>24</v>
      </c>
      <c r="C40" s="73" t="s">
        <v>199</v>
      </c>
      <c r="D40" s="74" t="s">
        <v>42</v>
      </c>
      <c r="E40" s="75" t="s">
        <v>176</v>
      </c>
      <c r="F40" s="76" t="s">
        <v>119</v>
      </c>
      <c r="G40" s="77">
        <v>84.393933906900003</v>
      </c>
      <c r="H40" s="77">
        <v>84.393933906900003</v>
      </c>
      <c r="I40" s="78"/>
      <c r="J40" s="79">
        <v>1</v>
      </c>
      <c r="K40" s="77">
        <v>84.393933906900003</v>
      </c>
      <c r="L40" s="80">
        <v>0</v>
      </c>
      <c r="M40" s="80">
        <v>0</v>
      </c>
      <c r="N40" s="80">
        <v>0</v>
      </c>
      <c r="O40" s="79">
        <v>15</v>
      </c>
      <c r="P40" s="136">
        <v>0</v>
      </c>
      <c r="Q40" s="81">
        <v>0</v>
      </c>
      <c r="R40" s="79">
        <v>2</v>
      </c>
      <c r="S40" s="79">
        <v>1</v>
      </c>
      <c r="T40" s="69"/>
      <c r="U40" s="69"/>
      <c r="V40" s="69"/>
      <c r="W40" s="69"/>
      <c r="X40" s="82"/>
      <c r="Y40" s="69"/>
      <c r="Z40" s="69"/>
      <c r="AA40" s="69"/>
      <c r="AB40" s="69"/>
      <c r="AC40" s="69"/>
      <c r="AD40" s="69"/>
      <c r="AE40" s="69"/>
      <c r="AF40" s="82"/>
      <c r="AG40" s="69"/>
      <c r="AH40" s="69"/>
      <c r="AI40" s="69"/>
      <c r="AJ40" s="78"/>
      <c r="AK40" s="69"/>
      <c r="AL40" s="69"/>
      <c r="AM40" s="69"/>
      <c r="AN40" s="70"/>
      <c r="AO40" s="69"/>
      <c r="AP40" s="69"/>
      <c r="AQ40" s="69"/>
      <c r="AR40" s="69"/>
      <c r="AS40" s="69"/>
      <c r="AT40" s="69"/>
      <c r="AU40" s="69"/>
      <c r="AV40" s="71"/>
    </row>
    <row r="41" spans="1:48" s="6" customFormat="1">
      <c r="A41" s="119"/>
      <c r="B41" s="72">
        <v>25</v>
      </c>
      <c r="C41" s="73" t="s">
        <v>200</v>
      </c>
      <c r="D41" s="74" t="s">
        <v>42</v>
      </c>
      <c r="E41" s="75" t="s">
        <v>176</v>
      </c>
      <c r="F41" s="76" t="s">
        <v>119</v>
      </c>
      <c r="G41" s="77">
        <v>194.72796248447094</v>
      </c>
      <c r="H41" s="77">
        <v>109.65021899200001</v>
      </c>
      <c r="I41" s="78">
        <v>85.077743492470915</v>
      </c>
      <c r="J41" s="79">
        <v>1</v>
      </c>
      <c r="K41" s="77">
        <v>109.65021899200001</v>
      </c>
      <c r="L41" s="80">
        <v>0</v>
      </c>
      <c r="M41" s="80">
        <v>0</v>
      </c>
      <c r="N41" s="80">
        <v>0</v>
      </c>
      <c r="O41" s="79">
        <v>14</v>
      </c>
      <c r="P41" s="136">
        <v>0</v>
      </c>
      <c r="Q41" s="81">
        <v>0</v>
      </c>
      <c r="R41" s="79">
        <v>2</v>
      </c>
      <c r="S41" s="79">
        <v>1</v>
      </c>
      <c r="T41" s="69"/>
      <c r="U41" s="69"/>
      <c r="V41" s="69"/>
      <c r="W41" s="69"/>
      <c r="X41" s="82"/>
      <c r="Y41" s="69"/>
      <c r="Z41" s="69"/>
      <c r="AA41" s="69"/>
      <c r="AB41" s="69"/>
      <c r="AC41" s="69"/>
      <c r="AD41" s="69"/>
      <c r="AE41" s="69"/>
      <c r="AF41" s="82"/>
      <c r="AG41" s="69"/>
      <c r="AH41" s="69"/>
      <c r="AI41" s="69"/>
      <c r="AJ41" s="78"/>
      <c r="AK41" s="69"/>
      <c r="AL41" s="69"/>
      <c r="AM41" s="69"/>
      <c r="AN41" s="70"/>
      <c r="AO41" s="69"/>
      <c r="AP41" s="69"/>
      <c r="AQ41" s="69"/>
      <c r="AR41" s="69"/>
      <c r="AS41" s="69"/>
      <c r="AT41" s="69"/>
      <c r="AU41" s="69"/>
      <c r="AV41" s="71"/>
    </row>
    <row r="42" spans="1:48" s="6" customFormat="1">
      <c r="A42" s="119"/>
      <c r="B42" s="72"/>
      <c r="C42" s="73"/>
      <c r="D42" s="74" t="s">
        <v>120</v>
      </c>
      <c r="E42" s="75"/>
      <c r="F42" s="76"/>
      <c r="G42" s="77"/>
      <c r="H42" s="77"/>
      <c r="I42" s="78"/>
      <c r="J42" s="79">
        <v>1</v>
      </c>
      <c r="K42" s="77"/>
      <c r="L42" s="77">
        <v>85.077743492470915</v>
      </c>
      <c r="M42" s="80"/>
      <c r="N42" s="80"/>
      <c r="O42" s="79">
        <v>14</v>
      </c>
      <c r="P42" s="136">
        <v>0</v>
      </c>
      <c r="Q42" s="81">
        <v>0</v>
      </c>
      <c r="R42" s="79">
        <v>2</v>
      </c>
      <c r="S42" s="79">
        <v>1</v>
      </c>
      <c r="T42" s="69"/>
      <c r="U42" s="69"/>
      <c r="V42" s="69"/>
      <c r="W42" s="69"/>
      <c r="X42" s="82"/>
      <c r="Y42" s="69"/>
      <c r="Z42" s="69"/>
      <c r="AA42" s="69"/>
      <c r="AB42" s="69"/>
      <c r="AC42" s="69"/>
      <c r="AD42" s="69"/>
      <c r="AE42" s="69"/>
      <c r="AF42" s="82"/>
      <c r="AG42" s="69"/>
      <c r="AH42" s="69"/>
      <c r="AI42" s="69"/>
      <c r="AJ42" s="78"/>
      <c r="AK42" s="69"/>
      <c r="AL42" s="69"/>
      <c r="AM42" s="69"/>
      <c r="AN42" s="70"/>
      <c r="AO42" s="69"/>
      <c r="AP42" s="69"/>
      <c r="AQ42" s="69"/>
      <c r="AR42" s="69"/>
      <c r="AS42" s="69"/>
      <c r="AT42" s="69"/>
      <c r="AU42" s="69"/>
      <c r="AV42" s="71"/>
    </row>
    <row r="43" spans="1:48" s="6" customFormat="1">
      <c r="A43" s="120"/>
      <c r="B43" s="72">
        <v>26</v>
      </c>
      <c r="C43" s="73" t="s">
        <v>201</v>
      </c>
      <c r="D43" s="74" t="s">
        <v>42</v>
      </c>
      <c r="E43" s="75" t="s">
        <v>176</v>
      </c>
      <c r="F43" s="76" t="s">
        <v>119</v>
      </c>
      <c r="G43" s="77">
        <v>17.163679198600001</v>
      </c>
      <c r="H43" s="77">
        <v>17.163679198600001</v>
      </c>
      <c r="I43" s="78"/>
      <c r="J43" s="79">
        <v>1</v>
      </c>
      <c r="K43" s="80">
        <v>17.16</v>
      </c>
      <c r="L43" s="80">
        <v>0</v>
      </c>
      <c r="M43" s="80">
        <v>0</v>
      </c>
      <c r="N43" s="80">
        <v>0</v>
      </c>
      <c r="O43" s="79">
        <v>13</v>
      </c>
      <c r="P43" s="81">
        <v>17.16</v>
      </c>
      <c r="Q43" s="81">
        <v>100</v>
      </c>
      <c r="R43" s="79">
        <v>2</v>
      </c>
      <c r="S43" s="79">
        <v>1</v>
      </c>
      <c r="T43" s="69"/>
      <c r="U43" s="69"/>
      <c r="V43" s="69"/>
      <c r="W43" s="69"/>
      <c r="X43" s="80"/>
      <c r="Y43" s="69"/>
      <c r="Z43" s="69"/>
      <c r="AA43" s="69"/>
      <c r="AB43" s="69"/>
      <c r="AC43" s="69"/>
      <c r="AD43" s="69"/>
      <c r="AE43" s="69"/>
      <c r="AF43" s="80">
        <v>17.16</v>
      </c>
      <c r="AG43" s="69"/>
      <c r="AH43" s="69"/>
      <c r="AI43" s="69"/>
      <c r="AJ43" s="70"/>
      <c r="AK43" s="69"/>
      <c r="AL43" s="69"/>
      <c r="AM43" s="69"/>
      <c r="AN43" s="70"/>
      <c r="AO43" s="69"/>
      <c r="AP43" s="69"/>
      <c r="AQ43" s="69"/>
      <c r="AR43" s="69"/>
      <c r="AS43" s="69"/>
      <c r="AT43" s="69"/>
      <c r="AU43" s="69"/>
      <c r="AV43" s="71"/>
    </row>
    <row r="44" spans="1:48" s="6" customFormat="1">
      <c r="A44" s="119"/>
      <c r="B44" s="72">
        <v>27</v>
      </c>
      <c r="C44" s="73" t="s">
        <v>202</v>
      </c>
      <c r="D44" s="74" t="s">
        <v>42</v>
      </c>
      <c r="E44" s="75" t="s">
        <v>176</v>
      </c>
      <c r="F44" s="76" t="s">
        <v>119</v>
      </c>
      <c r="G44" s="77">
        <v>33.128284219000001</v>
      </c>
      <c r="H44" s="77">
        <v>33.128284219000001</v>
      </c>
      <c r="I44" s="78"/>
      <c r="J44" s="79">
        <v>1</v>
      </c>
      <c r="K44" s="77">
        <v>33.128284219000001</v>
      </c>
      <c r="L44" s="80">
        <v>0</v>
      </c>
      <c r="M44" s="80">
        <v>0</v>
      </c>
      <c r="N44" s="80">
        <v>0</v>
      </c>
      <c r="O44" s="79">
        <v>15</v>
      </c>
      <c r="P44" s="136">
        <v>0</v>
      </c>
      <c r="Q44" s="81">
        <v>0</v>
      </c>
      <c r="R44" s="79">
        <v>2</v>
      </c>
      <c r="S44" s="79">
        <v>1</v>
      </c>
      <c r="T44" s="69"/>
      <c r="U44" s="69"/>
      <c r="V44" s="69"/>
      <c r="W44" s="69"/>
      <c r="X44" s="70"/>
      <c r="Y44" s="69"/>
      <c r="Z44" s="69"/>
      <c r="AA44" s="69"/>
      <c r="AB44" s="69"/>
      <c r="AC44" s="69"/>
      <c r="AD44" s="69"/>
      <c r="AE44" s="69"/>
      <c r="AF44" s="70"/>
      <c r="AG44" s="69"/>
      <c r="AH44" s="69"/>
      <c r="AI44" s="69"/>
      <c r="AJ44" s="82"/>
      <c r="AK44" s="69"/>
      <c r="AL44" s="69"/>
      <c r="AM44" s="69"/>
      <c r="AN44" s="70"/>
      <c r="AO44" s="69"/>
      <c r="AP44" s="69"/>
      <c r="AQ44" s="69"/>
      <c r="AR44" s="69"/>
      <c r="AS44" s="69"/>
      <c r="AT44" s="69"/>
      <c r="AU44" s="69"/>
      <c r="AV44" s="71"/>
    </row>
    <row r="45" spans="1:48" s="6" customFormat="1">
      <c r="A45" s="121"/>
      <c r="B45" s="72">
        <v>28</v>
      </c>
      <c r="C45" s="73" t="s">
        <v>203</v>
      </c>
      <c r="D45" s="74" t="s">
        <v>42</v>
      </c>
      <c r="E45" s="75" t="s">
        <v>176</v>
      </c>
      <c r="F45" s="76" t="s">
        <v>119</v>
      </c>
      <c r="G45" s="77">
        <v>581.04097466646363</v>
      </c>
      <c r="H45" s="77">
        <v>123.388239705</v>
      </c>
      <c r="I45" s="78">
        <v>457.65273496146364</v>
      </c>
      <c r="J45" s="79">
        <v>1</v>
      </c>
      <c r="K45" s="77"/>
      <c r="L45" s="77">
        <v>581</v>
      </c>
      <c r="M45" s="80">
        <v>0</v>
      </c>
      <c r="N45" s="80">
        <v>0</v>
      </c>
      <c r="O45" s="79">
        <v>15</v>
      </c>
      <c r="P45" s="136">
        <v>0</v>
      </c>
      <c r="Q45" s="81">
        <v>0</v>
      </c>
      <c r="R45" s="79">
        <v>2</v>
      </c>
      <c r="S45" s="79">
        <v>1</v>
      </c>
      <c r="T45" s="69"/>
      <c r="U45" s="69"/>
      <c r="V45" s="69"/>
      <c r="W45" s="69"/>
      <c r="X45" s="70"/>
      <c r="Y45" s="69"/>
      <c r="Z45" s="69"/>
      <c r="AA45" s="69"/>
      <c r="AB45" s="69"/>
      <c r="AC45" s="69"/>
      <c r="AD45" s="69"/>
      <c r="AE45" s="69"/>
      <c r="AF45" s="70"/>
      <c r="AG45" s="69"/>
      <c r="AH45" s="69"/>
      <c r="AI45" s="69"/>
      <c r="AJ45" s="70"/>
      <c r="AK45" s="69"/>
      <c r="AL45" s="69"/>
      <c r="AM45" s="69"/>
      <c r="AN45" s="70"/>
      <c r="AO45" s="69"/>
      <c r="AP45" s="69"/>
      <c r="AQ45" s="69"/>
      <c r="AR45" s="69"/>
      <c r="AS45" s="69"/>
      <c r="AT45" s="69"/>
      <c r="AU45" s="69"/>
      <c r="AV45" s="71"/>
    </row>
    <row r="46" spans="1:48" s="6" customFormat="1">
      <c r="A46" s="121"/>
      <c r="B46" s="72"/>
      <c r="C46" s="73"/>
      <c r="D46" s="74" t="s">
        <v>121</v>
      </c>
      <c r="E46" s="75" t="s">
        <v>176</v>
      </c>
      <c r="F46" s="76" t="s">
        <v>119</v>
      </c>
      <c r="G46" s="77"/>
      <c r="H46" s="77"/>
      <c r="I46" s="78"/>
      <c r="J46" s="79">
        <v>2</v>
      </c>
      <c r="K46" s="77">
        <v>5</v>
      </c>
      <c r="L46" s="77">
        <v>0</v>
      </c>
      <c r="M46" s="80">
        <v>0</v>
      </c>
      <c r="N46" s="80">
        <v>0</v>
      </c>
      <c r="O46" s="79">
        <v>0</v>
      </c>
      <c r="P46" s="136">
        <v>0</v>
      </c>
      <c r="Q46" s="81">
        <v>0</v>
      </c>
      <c r="R46" s="79">
        <v>2</v>
      </c>
      <c r="S46" s="79">
        <v>1</v>
      </c>
      <c r="T46" s="69"/>
      <c r="U46" s="69"/>
      <c r="V46" s="69"/>
      <c r="W46" s="69"/>
      <c r="X46" s="70"/>
      <c r="Y46" s="69"/>
      <c r="Z46" s="69"/>
      <c r="AA46" s="69"/>
      <c r="AB46" s="69"/>
      <c r="AC46" s="69"/>
      <c r="AD46" s="69"/>
      <c r="AE46" s="69"/>
      <c r="AF46" s="70"/>
      <c r="AG46" s="69"/>
      <c r="AH46" s="69"/>
      <c r="AI46" s="69"/>
      <c r="AJ46" s="70"/>
      <c r="AK46" s="69"/>
      <c r="AL46" s="69"/>
      <c r="AM46" s="69"/>
      <c r="AN46" s="70"/>
      <c r="AO46" s="69"/>
      <c r="AP46" s="69"/>
      <c r="AQ46" s="69"/>
      <c r="AR46" s="69"/>
      <c r="AS46" s="69"/>
      <c r="AT46" s="69"/>
      <c r="AU46" s="69"/>
      <c r="AV46" s="71"/>
    </row>
    <row r="47" spans="1:48" s="6" customFormat="1">
      <c r="A47" s="121"/>
      <c r="B47" s="72">
        <v>29</v>
      </c>
      <c r="C47" s="73" t="s">
        <v>204</v>
      </c>
      <c r="D47" s="74" t="s">
        <v>42</v>
      </c>
      <c r="E47" s="75" t="s">
        <v>176</v>
      </c>
      <c r="F47" s="76" t="s">
        <v>119</v>
      </c>
      <c r="G47" s="77">
        <v>30.974338232725373</v>
      </c>
      <c r="H47" s="77">
        <v>5.71342497912</v>
      </c>
      <c r="I47" s="78">
        <v>25.260913253605374</v>
      </c>
      <c r="J47" s="79">
        <v>2</v>
      </c>
      <c r="K47" s="80">
        <v>0</v>
      </c>
      <c r="L47" s="80">
        <v>30.97</v>
      </c>
      <c r="M47" s="80">
        <v>0</v>
      </c>
      <c r="N47" s="80">
        <v>0</v>
      </c>
      <c r="O47" s="79">
        <v>0</v>
      </c>
      <c r="P47" s="81">
        <v>0</v>
      </c>
      <c r="Q47" s="81">
        <v>0</v>
      </c>
      <c r="R47" s="79">
        <v>2</v>
      </c>
      <c r="S47" s="79">
        <v>1</v>
      </c>
      <c r="T47" s="69"/>
      <c r="U47" s="69"/>
      <c r="V47" s="69"/>
      <c r="W47" s="69"/>
      <c r="X47" s="70"/>
      <c r="Y47" s="69"/>
      <c r="Z47" s="69"/>
      <c r="AA47" s="69"/>
      <c r="AB47" s="69"/>
      <c r="AC47" s="69"/>
      <c r="AD47" s="69"/>
      <c r="AE47" s="69"/>
      <c r="AF47" s="70"/>
      <c r="AG47" s="69"/>
      <c r="AH47" s="69"/>
      <c r="AI47" s="69"/>
      <c r="AJ47" s="70"/>
      <c r="AK47" s="69"/>
      <c r="AL47" s="69"/>
      <c r="AM47" s="69"/>
      <c r="AN47" s="70"/>
      <c r="AO47" s="69"/>
      <c r="AP47" s="69"/>
      <c r="AQ47" s="69"/>
      <c r="AR47" s="69"/>
      <c r="AS47" s="69"/>
      <c r="AT47" s="69"/>
      <c r="AU47" s="69"/>
      <c r="AV47" s="71"/>
    </row>
    <row r="48" spans="1:48" s="6" customFormat="1">
      <c r="A48" s="121"/>
      <c r="B48" s="72">
        <v>30</v>
      </c>
      <c r="C48" s="73" t="s">
        <v>205</v>
      </c>
      <c r="D48" s="74" t="s">
        <v>120</v>
      </c>
      <c r="E48" s="75" t="s">
        <v>176</v>
      </c>
      <c r="F48" s="76" t="s">
        <v>119</v>
      </c>
      <c r="G48" s="77">
        <v>284.71048711899999</v>
      </c>
      <c r="H48" s="77">
        <v>284.71048711899999</v>
      </c>
      <c r="I48" s="78"/>
      <c r="J48" s="79">
        <v>1</v>
      </c>
      <c r="K48" s="80">
        <v>224.71</v>
      </c>
      <c r="L48" s="80">
        <v>0</v>
      </c>
      <c r="M48" s="80">
        <v>0</v>
      </c>
      <c r="N48" s="80">
        <v>0</v>
      </c>
      <c r="O48" s="79">
        <v>20</v>
      </c>
      <c r="P48" s="81">
        <v>0</v>
      </c>
      <c r="Q48" s="81">
        <v>0</v>
      </c>
      <c r="R48" s="79">
        <v>2</v>
      </c>
      <c r="S48" s="79">
        <v>1</v>
      </c>
      <c r="T48" s="69"/>
      <c r="U48" s="69"/>
      <c r="V48" s="69"/>
      <c r="W48" s="69"/>
      <c r="X48" s="70"/>
      <c r="Y48" s="69"/>
      <c r="Z48" s="69"/>
      <c r="AA48" s="69"/>
      <c r="AB48" s="69"/>
      <c r="AC48" s="69"/>
      <c r="AD48" s="69"/>
      <c r="AE48" s="69"/>
      <c r="AF48" s="70"/>
      <c r="AG48" s="69"/>
      <c r="AH48" s="69"/>
      <c r="AI48" s="69"/>
      <c r="AJ48" s="82"/>
      <c r="AK48" s="69"/>
      <c r="AL48" s="69"/>
      <c r="AM48" s="69"/>
      <c r="AN48" s="70"/>
      <c r="AO48" s="69"/>
      <c r="AP48" s="69"/>
      <c r="AQ48" s="69"/>
      <c r="AR48" s="69"/>
      <c r="AS48" s="69"/>
      <c r="AT48" s="69"/>
      <c r="AU48" s="69"/>
      <c r="AV48" s="71"/>
    </row>
    <row r="49" spans="1:48" s="6" customFormat="1">
      <c r="A49" s="119"/>
      <c r="B49" s="72"/>
      <c r="C49" s="73"/>
      <c r="D49" s="74" t="s">
        <v>121</v>
      </c>
      <c r="E49" s="75" t="s">
        <v>176</v>
      </c>
      <c r="F49" s="76" t="s">
        <v>119</v>
      </c>
      <c r="G49" s="77"/>
      <c r="H49" s="77"/>
      <c r="I49" s="78"/>
      <c r="J49" s="79">
        <v>1</v>
      </c>
      <c r="K49" s="80">
        <v>60</v>
      </c>
      <c r="L49" s="80">
        <v>0</v>
      </c>
      <c r="M49" s="80">
        <v>0</v>
      </c>
      <c r="N49" s="80">
        <v>0</v>
      </c>
      <c r="O49" s="79">
        <v>13</v>
      </c>
      <c r="P49" s="81">
        <v>60</v>
      </c>
      <c r="Q49" s="81">
        <v>100</v>
      </c>
      <c r="R49" s="79">
        <v>2</v>
      </c>
      <c r="S49" s="79">
        <v>1</v>
      </c>
      <c r="T49" s="69"/>
      <c r="U49" s="69"/>
      <c r="V49" s="69"/>
      <c r="W49" s="69"/>
      <c r="X49" s="70"/>
      <c r="Y49" s="80"/>
      <c r="Z49" s="69"/>
      <c r="AA49" s="69"/>
      <c r="AB49" s="69"/>
      <c r="AC49" s="69"/>
      <c r="AD49" s="69"/>
      <c r="AE49" s="69"/>
      <c r="AF49" s="70"/>
      <c r="AG49" s="80">
        <v>60</v>
      </c>
      <c r="AH49" s="69"/>
      <c r="AI49" s="69"/>
      <c r="AJ49" s="82"/>
      <c r="AK49" s="69"/>
      <c r="AL49" s="69"/>
      <c r="AM49" s="69"/>
      <c r="AN49" s="70"/>
      <c r="AO49" s="69"/>
      <c r="AP49" s="69"/>
      <c r="AQ49" s="69"/>
      <c r="AR49" s="69"/>
      <c r="AS49" s="69"/>
      <c r="AT49" s="69"/>
      <c r="AU49" s="69"/>
      <c r="AV49" s="71"/>
    </row>
    <row r="50" spans="1:48" s="6" customFormat="1">
      <c r="A50" s="119"/>
      <c r="B50" s="72">
        <v>31</v>
      </c>
      <c r="C50" s="73" t="s">
        <v>206</v>
      </c>
      <c r="D50" s="74" t="s">
        <v>42</v>
      </c>
      <c r="E50" s="75" t="s">
        <v>176</v>
      </c>
      <c r="F50" s="76" t="s">
        <v>119</v>
      </c>
      <c r="G50" s="77">
        <v>9.5476401598099994</v>
      </c>
      <c r="H50" s="77">
        <v>9.5476401598099994</v>
      </c>
      <c r="I50" s="78"/>
      <c r="J50" s="79">
        <v>1</v>
      </c>
      <c r="K50" s="80">
        <v>9.5500000000000007</v>
      </c>
      <c r="L50" s="80">
        <v>0</v>
      </c>
      <c r="M50" s="80">
        <v>0</v>
      </c>
      <c r="N50" s="80">
        <v>0</v>
      </c>
      <c r="O50" s="79">
        <v>13</v>
      </c>
      <c r="P50" s="81">
        <v>9.5500000000000007</v>
      </c>
      <c r="Q50" s="81">
        <v>100</v>
      </c>
      <c r="R50" s="79">
        <v>2</v>
      </c>
      <c r="S50" s="79">
        <v>1</v>
      </c>
      <c r="T50" s="89"/>
      <c r="U50" s="89"/>
      <c r="V50" s="89"/>
      <c r="W50" s="89"/>
      <c r="X50" s="90"/>
      <c r="Y50" s="80"/>
      <c r="Z50" s="89"/>
      <c r="AA50" s="89"/>
      <c r="AB50" s="89"/>
      <c r="AC50" s="89"/>
      <c r="AD50" s="89"/>
      <c r="AE50" s="89"/>
      <c r="AF50" s="90"/>
      <c r="AG50" s="80">
        <v>9.5500000000000007</v>
      </c>
      <c r="AH50" s="89"/>
      <c r="AI50" s="89"/>
      <c r="AJ50" s="90"/>
      <c r="AK50" s="89"/>
      <c r="AL50" s="89"/>
      <c r="AM50" s="89"/>
      <c r="AN50" s="90"/>
      <c r="AO50" s="89"/>
      <c r="AP50" s="89"/>
      <c r="AQ50" s="89"/>
      <c r="AR50" s="89"/>
      <c r="AS50" s="89"/>
      <c r="AT50" s="89"/>
      <c r="AU50" s="89"/>
      <c r="AV50" s="91"/>
    </row>
    <row r="51" spans="1:48" s="6" customFormat="1">
      <c r="A51" s="119"/>
      <c r="B51" s="72">
        <v>32</v>
      </c>
      <c r="C51" s="73" t="s">
        <v>207</v>
      </c>
      <c r="D51" s="74" t="s">
        <v>42</v>
      </c>
      <c r="E51" s="75" t="s">
        <v>176</v>
      </c>
      <c r="F51" s="76" t="s">
        <v>119</v>
      </c>
      <c r="G51" s="77">
        <v>9.8967000188924992</v>
      </c>
      <c r="H51" s="77">
        <v>3.1268372532200002</v>
      </c>
      <c r="I51" s="78">
        <v>6.7698627656724994</v>
      </c>
      <c r="J51" s="79">
        <v>1</v>
      </c>
      <c r="K51" s="80">
        <v>3.13</v>
      </c>
      <c r="L51" s="80">
        <v>6.77</v>
      </c>
      <c r="M51" s="80">
        <v>0</v>
      </c>
      <c r="N51" s="80">
        <v>0</v>
      </c>
      <c r="O51" s="79">
        <v>15</v>
      </c>
      <c r="P51" s="81">
        <v>0</v>
      </c>
      <c r="Q51" s="81">
        <v>0</v>
      </c>
      <c r="R51" s="79">
        <v>2</v>
      </c>
      <c r="S51" s="79">
        <v>1</v>
      </c>
      <c r="T51" s="69"/>
      <c r="U51" s="69"/>
      <c r="V51" s="69"/>
      <c r="W51" s="69"/>
      <c r="X51" s="70"/>
      <c r="Y51" s="69"/>
      <c r="Z51" s="69"/>
      <c r="AA51" s="69"/>
      <c r="AB51" s="69"/>
      <c r="AC51" s="69"/>
      <c r="AD51" s="69"/>
      <c r="AE51" s="69"/>
      <c r="AF51" s="70"/>
      <c r="AG51" s="69"/>
      <c r="AH51" s="69"/>
      <c r="AI51" s="69"/>
      <c r="AJ51" s="70"/>
      <c r="AK51" s="69"/>
      <c r="AL51" s="69"/>
      <c r="AM51" s="69"/>
      <c r="AN51" s="70"/>
      <c r="AO51" s="69"/>
      <c r="AP51" s="69"/>
      <c r="AQ51" s="69"/>
      <c r="AR51" s="69"/>
      <c r="AS51" s="69"/>
      <c r="AT51" s="69"/>
      <c r="AU51" s="69"/>
      <c r="AV51" s="71"/>
    </row>
    <row r="52" spans="1:48" s="6" customFormat="1">
      <c r="A52" s="120"/>
      <c r="B52" s="72">
        <v>33</v>
      </c>
      <c r="C52" s="73" t="s">
        <v>208</v>
      </c>
      <c r="D52" s="74" t="s">
        <v>42</v>
      </c>
      <c r="E52" s="75" t="s">
        <v>176</v>
      </c>
      <c r="F52" s="76" t="s">
        <v>119</v>
      </c>
      <c r="G52" s="86">
        <v>5</v>
      </c>
      <c r="H52" s="87">
        <v>0</v>
      </c>
      <c r="I52" s="88">
        <v>5</v>
      </c>
      <c r="J52" s="79">
        <v>1</v>
      </c>
      <c r="K52" s="80">
        <v>5</v>
      </c>
      <c r="L52" s="80">
        <v>0</v>
      </c>
      <c r="M52" s="80">
        <v>0</v>
      </c>
      <c r="N52" s="80">
        <v>0</v>
      </c>
      <c r="O52" s="79">
        <v>13</v>
      </c>
      <c r="P52" s="81">
        <v>5</v>
      </c>
      <c r="Q52" s="81">
        <v>100</v>
      </c>
      <c r="R52" s="79">
        <v>2</v>
      </c>
      <c r="S52" s="79">
        <v>1</v>
      </c>
      <c r="T52" s="69"/>
      <c r="U52" s="69"/>
      <c r="V52" s="69"/>
      <c r="W52" s="69"/>
      <c r="X52" s="70"/>
      <c r="Y52" s="69"/>
      <c r="Z52" s="80"/>
      <c r="AA52" s="69"/>
      <c r="AB52" s="69"/>
      <c r="AC52" s="69"/>
      <c r="AD52" s="69"/>
      <c r="AE52" s="69"/>
      <c r="AF52" s="70"/>
      <c r="AG52" s="69"/>
      <c r="AH52" s="80">
        <v>5</v>
      </c>
      <c r="AI52" s="69"/>
      <c r="AJ52" s="70"/>
      <c r="AK52" s="69"/>
      <c r="AL52" s="69"/>
      <c r="AM52" s="69"/>
      <c r="AN52" s="70"/>
      <c r="AO52" s="69"/>
      <c r="AP52" s="69"/>
      <c r="AQ52" s="69"/>
      <c r="AR52" s="69"/>
      <c r="AS52" s="69"/>
      <c r="AT52" s="69"/>
      <c r="AU52" s="69"/>
      <c r="AV52" s="71"/>
    </row>
    <row r="53" spans="1:48" s="6" customFormat="1">
      <c r="A53" s="119"/>
      <c r="B53" s="72">
        <v>34</v>
      </c>
      <c r="C53" s="73" t="s">
        <v>209</v>
      </c>
      <c r="D53" s="74" t="s">
        <v>42</v>
      </c>
      <c r="E53" s="75" t="s">
        <v>176</v>
      </c>
      <c r="F53" s="76" t="s">
        <v>119</v>
      </c>
      <c r="G53" s="77">
        <v>12.313506845799999</v>
      </c>
      <c r="H53" s="77">
        <v>12.313506845799999</v>
      </c>
      <c r="I53" s="78"/>
      <c r="J53" s="79">
        <v>1</v>
      </c>
      <c r="K53" s="80">
        <v>12.31</v>
      </c>
      <c r="L53" s="80">
        <v>0</v>
      </c>
      <c r="M53" s="80">
        <v>0</v>
      </c>
      <c r="N53" s="80">
        <v>0</v>
      </c>
      <c r="O53" s="79">
        <v>14</v>
      </c>
      <c r="P53" s="81">
        <v>0</v>
      </c>
      <c r="Q53" s="81">
        <v>0</v>
      </c>
      <c r="R53" s="79">
        <v>2</v>
      </c>
      <c r="S53" s="79">
        <v>1</v>
      </c>
      <c r="T53" s="89"/>
      <c r="U53" s="89"/>
      <c r="V53" s="89"/>
      <c r="W53" s="89"/>
      <c r="X53" s="90"/>
      <c r="Y53" s="89"/>
      <c r="Z53" s="89"/>
      <c r="AA53" s="89"/>
      <c r="AB53" s="89"/>
      <c r="AC53" s="89"/>
      <c r="AD53" s="89"/>
      <c r="AE53" s="89"/>
      <c r="AF53" s="90"/>
      <c r="AG53" s="89"/>
      <c r="AH53" s="89"/>
      <c r="AI53" s="89"/>
      <c r="AJ53" s="82"/>
      <c r="AK53" s="89"/>
      <c r="AL53" s="89"/>
      <c r="AM53" s="89"/>
      <c r="AN53" s="82"/>
      <c r="AO53" s="89"/>
      <c r="AP53" s="89"/>
      <c r="AQ53" s="89"/>
      <c r="AR53" s="89"/>
      <c r="AS53" s="89"/>
      <c r="AT53" s="89"/>
      <c r="AU53" s="89"/>
      <c r="AV53" s="91"/>
    </row>
    <row r="54" spans="1:48" s="6" customFormat="1">
      <c r="A54" s="119"/>
      <c r="B54" s="72">
        <v>35</v>
      </c>
      <c r="C54" s="73" t="s">
        <v>210</v>
      </c>
      <c r="D54" s="74" t="s">
        <v>42</v>
      </c>
      <c r="E54" s="75" t="s">
        <v>176</v>
      </c>
      <c r="F54" s="76" t="s">
        <v>119</v>
      </c>
      <c r="G54" s="77">
        <v>25.9936443878</v>
      </c>
      <c r="H54" s="77">
        <v>1.73438053629</v>
      </c>
      <c r="I54" s="78">
        <v>24.259263851509999</v>
      </c>
      <c r="J54" s="79">
        <v>1</v>
      </c>
      <c r="K54" s="80">
        <v>1.73</v>
      </c>
      <c r="L54" s="80">
        <v>24.26</v>
      </c>
      <c r="M54" s="80">
        <v>0</v>
      </c>
      <c r="N54" s="80">
        <v>0</v>
      </c>
      <c r="O54" s="79">
        <v>15</v>
      </c>
      <c r="P54" s="81">
        <v>0</v>
      </c>
      <c r="Q54" s="81">
        <v>0</v>
      </c>
      <c r="R54" s="79">
        <v>2</v>
      </c>
      <c r="S54" s="79">
        <v>1</v>
      </c>
      <c r="T54" s="69"/>
      <c r="U54" s="69"/>
      <c r="V54" s="69"/>
      <c r="W54" s="69"/>
      <c r="X54" s="70"/>
      <c r="Y54" s="69"/>
      <c r="Z54" s="69"/>
      <c r="AA54" s="69"/>
      <c r="AB54" s="69"/>
      <c r="AC54" s="69"/>
      <c r="AD54" s="69"/>
      <c r="AE54" s="69"/>
      <c r="AF54" s="70"/>
      <c r="AG54" s="69"/>
      <c r="AH54" s="69"/>
      <c r="AI54" s="69"/>
      <c r="AJ54" s="70"/>
      <c r="AK54" s="69"/>
      <c r="AL54" s="69"/>
      <c r="AM54" s="69"/>
      <c r="AN54" s="70"/>
      <c r="AO54" s="69"/>
      <c r="AP54" s="69"/>
      <c r="AQ54" s="69"/>
      <c r="AR54" s="69"/>
      <c r="AS54" s="69"/>
      <c r="AT54" s="69"/>
      <c r="AU54" s="69"/>
      <c r="AV54" s="71"/>
    </row>
    <row r="55" spans="1:48" s="6" customFormat="1">
      <c r="A55" s="119"/>
      <c r="B55" s="72">
        <v>36</v>
      </c>
      <c r="C55" s="73" t="s">
        <v>211</v>
      </c>
      <c r="D55" s="74" t="s">
        <v>42</v>
      </c>
      <c r="E55" s="75" t="s">
        <v>176</v>
      </c>
      <c r="F55" s="76" t="s">
        <v>119</v>
      </c>
      <c r="G55" s="77">
        <v>7.9285847030299994</v>
      </c>
      <c r="H55" s="77">
        <v>2.7011530665799999</v>
      </c>
      <c r="I55" s="78">
        <v>5.2274316364499995</v>
      </c>
      <c r="J55" s="79">
        <v>1</v>
      </c>
      <c r="K55" s="80">
        <v>2.7</v>
      </c>
      <c r="L55" s="80">
        <v>5.23</v>
      </c>
      <c r="M55" s="80">
        <v>0</v>
      </c>
      <c r="N55" s="80">
        <v>0</v>
      </c>
      <c r="O55" s="79">
        <v>15</v>
      </c>
      <c r="P55" s="81">
        <v>0</v>
      </c>
      <c r="Q55" s="81">
        <v>0</v>
      </c>
      <c r="R55" s="79">
        <v>2</v>
      </c>
      <c r="S55" s="79">
        <v>1</v>
      </c>
      <c r="T55" s="69"/>
      <c r="U55" s="69"/>
      <c r="V55" s="69"/>
      <c r="W55" s="69"/>
      <c r="X55" s="70"/>
      <c r="Y55" s="69"/>
      <c r="Z55" s="69"/>
      <c r="AA55" s="69"/>
      <c r="AB55" s="69"/>
      <c r="AC55" s="69"/>
      <c r="AD55" s="69"/>
      <c r="AE55" s="69"/>
      <c r="AF55" s="70"/>
      <c r="AG55" s="69"/>
      <c r="AH55" s="69"/>
      <c r="AI55" s="69"/>
      <c r="AJ55" s="70"/>
      <c r="AK55" s="69"/>
      <c r="AL55" s="69"/>
      <c r="AM55" s="69"/>
      <c r="AN55" s="70"/>
      <c r="AO55" s="69"/>
      <c r="AP55" s="69"/>
      <c r="AQ55" s="69"/>
      <c r="AR55" s="69"/>
      <c r="AS55" s="69"/>
      <c r="AT55" s="69"/>
      <c r="AU55" s="69"/>
      <c r="AV55" s="71"/>
    </row>
    <row r="56" spans="1:48" s="6" customFormat="1">
      <c r="A56" s="119"/>
      <c r="B56" s="72">
        <v>37</v>
      </c>
      <c r="C56" s="73" t="s">
        <v>212</v>
      </c>
      <c r="D56" s="74" t="s">
        <v>42</v>
      </c>
      <c r="E56" s="75" t="s">
        <v>176</v>
      </c>
      <c r="F56" s="76" t="s">
        <v>119</v>
      </c>
      <c r="G56" s="77">
        <v>51.3156119633</v>
      </c>
      <c r="H56" s="77">
        <v>51.3156119633</v>
      </c>
      <c r="I56" s="78"/>
      <c r="J56" s="79">
        <v>1</v>
      </c>
      <c r="K56" s="80">
        <v>51.32</v>
      </c>
      <c r="L56" s="80">
        <v>0</v>
      </c>
      <c r="M56" s="80">
        <v>0</v>
      </c>
      <c r="N56" s="80">
        <v>0</v>
      </c>
      <c r="O56" s="79">
        <v>20</v>
      </c>
      <c r="P56" s="81">
        <v>0</v>
      </c>
      <c r="Q56" s="81">
        <v>0</v>
      </c>
      <c r="R56" s="79">
        <v>2</v>
      </c>
      <c r="S56" s="79">
        <v>1</v>
      </c>
      <c r="T56" s="69"/>
      <c r="U56" s="69"/>
      <c r="V56" s="69"/>
      <c r="W56" s="69"/>
      <c r="X56" s="70"/>
      <c r="Y56" s="69"/>
      <c r="Z56" s="69"/>
      <c r="AA56" s="69"/>
      <c r="AB56" s="69"/>
      <c r="AC56" s="69"/>
      <c r="AD56" s="69"/>
      <c r="AE56" s="69"/>
      <c r="AF56" s="70"/>
      <c r="AG56" s="69"/>
      <c r="AH56" s="69"/>
      <c r="AI56" s="69"/>
      <c r="AJ56" s="70"/>
      <c r="AK56" s="69"/>
      <c r="AL56" s="69"/>
      <c r="AM56" s="69"/>
      <c r="AN56" s="70"/>
      <c r="AO56" s="69"/>
      <c r="AP56" s="69"/>
      <c r="AQ56" s="69"/>
      <c r="AR56" s="69"/>
      <c r="AS56" s="69"/>
      <c r="AT56" s="69"/>
      <c r="AU56" s="69"/>
      <c r="AV56" s="71"/>
    </row>
    <row r="57" spans="1:48" s="6" customFormat="1">
      <c r="A57" s="119"/>
      <c r="B57" s="72">
        <v>38</v>
      </c>
      <c r="C57" s="73" t="s">
        <v>213</v>
      </c>
      <c r="D57" s="74" t="s">
        <v>42</v>
      </c>
      <c r="E57" s="75" t="s">
        <v>176</v>
      </c>
      <c r="F57" s="76" t="s">
        <v>119</v>
      </c>
      <c r="G57" s="77">
        <v>60.2242496386</v>
      </c>
      <c r="H57" s="77">
        <v>60.2242496386</v>
      </c>
      <c r="I57" s="78"/>
      <c r="J57" s="79">
        <v>1</v>
      </c>
      <c r="K57" s="80">
        <v>60.22</v>
      </c>
      <c r="L57" s="80">
        <v>0</v>
      </c>
      <c r="M57" s="80">
        <v>0</v>
      </c>
      <c r="N57" s="80">
        <v>0</v>
      </c>
      <c r="O57" s="79">
        <v>14</v>
      </c>
      <c r="P57" s="81">
        <v>0</v>
      </c>
      <c r="Q57" s="81">
        <v>0</v>
      </c>
      <c r="R57" s="79">
        <v>2</v>
      </c>
      <c r="S57" s="79">
        <v>1</v>
      </c>
      <c r="T57" s="69"/>
      <c r="U57" s="69"/>
      <c r="V57" s="69"/>
      <c r="W57" s="69"/>
      <c r="X57" s="70"/>
      <c r="Y57" s="69"/>
      <c r="Z57" s="69"/>
      <c r="AA57" s="69"/>
      <c r="AB57" s="69"/>
      <c r="AC57" s="69"/>
      <c r="AD57" s="69"/>
      <c r="AE57" s="69"/>
      <c r="AF57" s="70"/>
      <c r="AG57" s="69"/>
      <c r="AH57" s="69"/>
      <c r="AI57" s="69"/>
      <c r="AJ57" s="70"/>
      <c r="AK57" s="69"/>
      <c r="AL57" s="69"/>
      <c r="AM57" s="69"/>
      <c r="AN57" s="70"/>
      <c r="AO57" s="69"/>
      <c r="AP57" s="69"/>
      <c r="AQ57" s="69"/>
      <c r="AR57" s="69"/>
      <c r="AS57" s="69"/>
      <c r="AT57" s="69"/>
      <c r="AU57" s="69"/>
      <c r="AV57" s="71"/>
    </row>
    <row r="58" spans="1:48" s="6" customFormat="1">
      <c r="A58" s="119"/>
      <c r="B58" s="72">
        <v>39</v>
      </c>
      <c r="C58" s="73" t="s">
        <v>214</v>
      </c>
      <c r="D58" s="74" t="s">
        <v>42</v>
      </c>
      <c r="E58" s="75" t="s">
        <v>176</v>
      </c>
      <c r="F58" s="76" t="s">
        <v>119</v>
      </c>
      <c r="G58" s="77">
        <v>5.9720765722399998</v>
      </c>
      <c r="H58" s="77">
        <v>5.9720765722399998</v>
      </c>
      <c r="I58" s="78"/>
      <c r="J58" s="79">
        <v>1</v>
      </c>
      <c r="K58" s="80">
        <v>5.97</v>
      </c>
      <c r="L58" s="80">
        <v>0</v>
      </c>
      <c r="M58" s="80">
        <v>0</v>
      </c>
      <c r="N58" s="80">
        <v>0</v>
      </c>
      <c r="O58" s="79">
        <v>15</v>
      </c>
      <c r="P58" s="81">
        <v>0</v>
      </c>
      <c r="Q58" s="81">
        <v>0</v>
      </c>
      <c r="R58" s="79">
        <v>2</v>
      </c>
      <c r="S58" s="79">
        <v>1</v>
      </c>
      <c r="T58" s="69"/>
      <c r="U58" s="69"/>
      <c r="V58" s="69"/>
      <c r="W58" s="69"/>
      <c r="X58" s="70"/>
      <c r="Y58" s="69"/>
      <c r="Z58" s="69"/>
      <c r="AA58" s="69"/>
      <c r="AB58" s="69"/>
      <c r="AC58" s="69"/>
      <c r="AD58" s="69"/>
      <c r="AE58" s="69"/>
      <c r="AF58" s="70"/>
      <c r="AG58" s="69"/>
      <c r="AH58" s="69"/>
      <c r="AI58" s="69"/>
      <c r="AJ58" s="70"/>
      <c r="AK58" s="69"/>
      <c r="AL58" s="69"/>
      <c r="AM58" s="69"/>
      <c r="AN58" s="70"/>
      <c r="AO58" s="69"/>
      <c r="AP58" s="69"/>
      <c r="AQ58" s="69"/>
      <c r="AR58" s="69"/>
      <c r="AS58" s="69"/>
      <c r="AT58" s="69"/>
      <c r="AU58" s="69"/>
      <c r="AV58" s="71"/>
    </row>
    <row r="59" spans="1:48" s="6" customFormat="1">
      <c r="A59" s="119"/>
      <c r="B59" s="72">
        <v>40</v>
      </c>
      <c r="C59" s="73" t="s">
        <v>215</v>
      </c>
      <c r="D59" s="74" t="s">
        <v>120</v>
      </c>
      <c r="E59" s="75" t="s">
        <v>176</v>
      </c>
      <c r="F59" s="76" t="s">
        <v>119</v>
      </c>
      <c r="G59" s="77">
        <v>125.753403796</v>
      </c>
      <c r="H59" s="77">
        <v>125.753403796</v>
      </c>
      <c r="I59" s="78"/>
      <c r="J59" s="79">
        <v>1</v>
      </c>
      <c r="K59" s="80">
        <v>30</v>
      </c>
      <c r="L59" s="80">
        <v>0</v>
      </c>
      <c r="M59" s="80">
        <v>0</v>
      </c>
      <c r="N59" s="80">
        <v>0</v>
      </c>
      <c r="O59" s="79">
        <v>13</v>
      </c>
      <c r="P59" s="81">
        <v>30</v>
      </c>
      <c r="Q59" s="81">
        <v>100</v>
      </c>
      <c r="R59" s="79">
        <v>2</v>
      </c>
      <c r="S59" s="79">
        <v>1</v>
      </c>
      <c r="T59" s="69"/>
      <c r="U59" s="69"/>
      <c r="V59" s="69"/>
      <c r="W59" s="69"/>
      <c r="X59" s="70"/>
      <c r="Y59" s="69"/>
      <c r="Z59" s="80"/>
      <c r="AA59" s="69"/>
      <c r="AB59" s="69"/>
      <c r="AC59" s="69"/>
      <c r="AD59" s="69"/>
      <c r="AE59" s="69"/>
      <c r="AF59" s="70"/>
      <c r="AG59" s="69"/>
      <c r="AH59" s="80">
        <v>30</v>
      </c>
      <c r="AI59" s="69"/>
      <c r="AJ59" s="70"/>
      <c r="AK59" s="69"/>
      <c r="AL59" s="69"/>
      <c r="AM59" s="69"/>
      <c r="AN59" s="70"/>
      <c r="AO59" s="69"/>
      <c r="AP59" s="69"/>
      <c r="AQ59" s="69"/>
      <c r="AR59" s="69"/>
      <c r="AS59" s="69"/>
      <c r="AT59" s="69"/>
      <c r="AU59" s="69"/>
      <c r="AV59" s="71"/>
    </row>
    <row r="60" spans="1:48" s="6" customFormat="1">
      <c r="A60" s="119"/>
      <c r="B60" s="72"/>
      <c r="C60" s="73"/>
      <c r="D60" s="74" t="s">
        <v>121</v>
      </c>
      <c r="E60" s="75" t="s">
        <v>176</v>
      </c>
      <c r="F60" s="76" t="s">
        <v>119</v>
      </c>
      <c r="G60" s="77"/>
      <c r="H60" s="77"/>
      <c r="I60" s="78"/>
      <c r="J60" s="79">
        <v>2</v>
      </c>
      <c r="K60" s="80">
        <v>95.75</v>
      </c>
      <c r="L60" s="80">
        <v>0</v>
      </c>
      <c r="M60" s="80">
        <v>0</v>
      </c>
      <c r="N60" s="80">
        <v>0</v>
      </c>
      <c r="O60" s="79">
        <v>0</v>
      </c>
      <c r="P60" s="81">
        <v>0</v>
      </c>
      <c r="Q60" s="81">
        <v>0</v>
      </c>
      <c r="R60" s="79">
        <v>2</v>
      </c>
      <c r="S60" s="79">
        <v>1</v>
      </c>
      <c r="T60" s="69"/>
      <c r="U60" s="69"/>
      <c r="V60" s="69"/>
      <c r="W60" s="69"/>
      <c r="X60" s="70"/>
      <c r="Y60" s="69"/>
      <c r="Z60" s="69"/>
      <c r="AA60" s="69"/>
      <c r="AB60" s="69"/>
      <c r="AC60" s="69"/>
      <c r="AD60" s="69"/>
      <c r="AE60" s="69"/>
      <c r="AF60" s="70"/>
      <c r="AG60" s="69"/>
      <c r="AH60" s="69"/>
      <c r="AI60" s="69"/>
      <c r="AJ60" s="70"/>
      <c r="AK60" s="69"/>
      <c r="AL60" s="69"/>
      <c r="AM60" s="69"/>
      <c r="AN60" s="70"/>
      <c r="AO60" s="69"/>
      <c r="AP60" s="69"/>
      <c r="AQ60" s="69"/>
      <c r="AR60" s="69"/>
      <c r="AS60" s="69"/>
      <c r="AT60" s="69"/>
      <c r="AU60" s="69"/>
      <c r="AV60" s="71"/>
    </row>
    <row r="61" spans="1:48" s="6" customFormat="1">
      <c r="A61" s="119"/>
      <c r="B61" s="72">
        <v>41</v>
      </c>
      <c r="C61" s="73" t="s">
        <v>216</v>
      </c>
      <c r="D61" s="74" t="s">
        <v>42</v>
      </c>
      <c r="E61" s="75" t="s">
        <v>176</v>
      </c>
      <c r="F61" s="76" t="s">
        <v>119</v>
      </c>
      <c r="G61" s="77">
        <v>30.411650275300001</v>
      </c>
      <c r="H61" s="77">
        <v>30.411650275300001</v>
      </c>
      <c r="I61" s="78"/>
      <c r="J61" s="79">
        <v>2</v>
      </c>
      <c r="K61" s="80">
        <v>30.41</v>
      </c>
      <c r="L61" s="80">
        <v>0</v>
      </c>
      <c r="M61" s="80">
        <v>0</v>
      </c>
      <c r="N61" s="80">
        <v>0</v>
      </c>
      <c r="O61" s="79">
        <v>0</v>
      </c>
      <c r="P61" s="81">
        <v>0</v>
      </c>
      <c r="Q61" s="81">
        <v>0</v>
      </c>
      <c r="R61" s="79">
        <v>2</v>
      </c>
      <c r="S61" s="79">
        <v>1</v>
      </c>
      <c r="T61" s="69"/>
      <c r="U61" s="69"/>
      <c r="V61" s="69"/>
      <c r="W61" s="69"/>
      <c r="X61" s="70"/>
      <c r="Y61" s="69"/>
      <c r="Z61" s="69"/>
      <c r="AA61" s="69"/>
      <c r="AB61" s="69"/>
      <c r="AC61" s="69"/>
      <c r="AD61" s="69"/>
      <c r="AE61" s="69"/>
      <c r="AF61" s="70"/>
      <c r="AG61" s="69"/>
      <c r="AH61" s="69"/>
      <c r="AI61" s="69"/>
      <c r="AJ61" s="70"/>
      <c r="AK61" s="69"/>
      <c r="AL61" s="69"/>
      <c r="AM61" s="69"/>
      <c r="AN61" s="70"/>
      <c r="AO61" s="69"/>
      <c r="AP61" s="69"/>
      <c r="AQ61" s="69"/>
      <c r="AR61" s="69"/>
      <c r="AS61" s="69"/>
      <c r="AT61" s="69"/>
      <c r="AU61" s="69"/>
      <c r="AV61" s="71"/>
    </row>
    <row r="62" spans="1:48" s="6" customFormat="1">
      <c r="A62" s="119"/>
      <c r="B62" s="72">
        <v>42</v>
      </c>
      <c r="C62" s="73" t="s">
        <v>217</v>
      </c>
      <c r="D62" s="74" t="s">
        <v>42</v>
      </c>
      <c r="E62" s="75" t="s">
        <v>176</v>
      </c>
      <c r="F62" s="76" t="s">
        <v>119</v>
      </c>
      <c r="G62" s="77">
        <v>20.34894458274</v>
      </c>
      <c r="H62" s="77">
        <v>11.969218091</v>
      </c>
      <c r="I62" s="78">
        <v>8.3797264917399996</v>
      </c>
      <c r="J62" s="79">
        <v>1</v>
      </c>
      <c r="K62" s="77">
        <v>11.969218091</v>
      </c>
      <c r="L62" s="78" t="s">
        <v>148</v>
      </c>
      <c r="M62" s="80">
        <v>0</v>
      </c>
      <c r="N62" s="80">
        <v>0</v>
      </c>
      <c r="O62" s="79">
        <v>15</v>
      </c>
      <c r="P62" s="136">
        <v>0</v>
      </c>
      <c r="Q62" s="81">
        <v>0</v>
      </c>
      <c r="R62" s="79">
        <v>0</v>
      </c>
      <c r="S62" s="79">
        <v>1</v>
      </c>
      <c r="T62" s="69"/>
      <c r="U62" s="69"/>
      <c r="V62" s="69"/>
      <c r="W62" s="69"/>
      <c r="X62" s="70"/>
      <c r="Y62" s="69"/>
      <c r="Z62" s="69"/>
      <c r="AA62" s="69"/>
      <c r="AB62" s="69"/>
      <c r="AC62" s="69"/>
      <c r="AD62" s="69"/>
      <c r="AE62" s="69"/>
      <c r="AF62" s="70"/>
      <c r="AG62" s="69"/>
      <c r="AH62" s="69"/>
      <c r="AI62" s="69"/>
      <c r="AJ62" s="70"/>
      <c r="AK62" s="69"/>
      <c r="AL62" s="69"/>
      <c r="AM62" s="69"/>
      <c r="AN62" s="78"/>
      <c r="AO62" s="69"/>
      <c r="AP62" s="69"/>
      <c r="AQ62" s="69"/>
      <c r="AR62" s="69"/>
      <c r="AS62" s="69"/>
      <c r="AT62" s="69"/>
      <c r="AU62" s="69"/>
      <c r="AV62" s="71"/>
    </row>
    <row r="63" spans="1:48" s="6" customFormat="1">
      <c r="A63" s="119"/>
      <c r="B63" s="72"/>
      <c r="C63" s="73"/>
      <c r="D63" s="74" t="s">
        <v>120</v>
      </c>
      <c r="E63" s="75" t="s">
        <v>176</v>
      </c>
      <c r="F63" s="76" t="s">
        <v>119</v>
      </c>
      <c r="G63" s="77"/>
      <c r="H63" s="77"/>
      <c r="I63" s="78"/>
      <c r="J63" s="79">
        <v>1</v>
      </c>
      <c r="K63" s="77"/>
      <c r="L63" s="77">
        <v>8.3797264917399996</v>
      </c>
      <c r="M63" s="80">
        <v>0</v>
      </c>
      <c r="N63" s="80">
        <v>0</v>
      </c>
      <c r="O63" s="79">
        <v>15</v>
      </c>
      <c r="P63" s="136">
        <v>0</v>
      </c>
      <c r="Q63" s="81">
        <v>0</v>
      </c>
      <c r="R63" s="79">
        <v>0</v>
      </c>
      <c r="S63" s="79">
        <v>1</v>
      </c>
      <c r="T63" s="69"/>
      <c r="U63" s="69"/>
      <c r="V63" s="69"/>
      <c r="W63" s="69"/>
      <c r="X63" s="70"/>
      <c r="Y63" s="69"/>
      <c r="Z63" s="69"/>
      <c r="AA63" s="69"/>
      <c r="AB63" s="69"/>
      <c r="AC63" s="69"/>
      <c r="AD63" s="69"/>
      <c r="AE63" s="69"/>
      <c r="AF63" s="70"/>
      <c r="AG63" s="69"/>
      <c r="AH63" s="69"/>
      <c r="AI63" s="69"/>
      <c r="AJ63" s="70"/>
      <c r="AK63" s="69"/>
      <c r="AL63" s="69"/>
      <c r="AM63" s="69"/>
      <c r="AN63" s="78"/>
      <c r="AO63" s="69"/>
      <c r="AP63" s="69"/>
      <c r="AQ63" s="69"/>
      <c r="AR63" s="69"/>
      <c r="AS63" s="69"/>
      <c r="AT63" s="69"/>
      <c r="AU63" s="69"/>
      <c r="AV63" s="71"/>
    </row>
    <row r="64" spans="1:48" s="6" customFormat="1">
      <c r="A64" s="119"/>
      <c r="B64" s="72">
        <v>43</v>
      </c>
      <c r="C64" s="73" t="s">
        <v>218</v>
      </c>
      <c r="D64" s="74" t="s">
        <v>42</v>
      </c>
      <c r="E64" s="75" t="s">
        <v>176</v>
      </c>
      <c r="F64" s="76" t="s">
        <v>119</v>
      </c>
      <c r="G64" s="77">
        <v>12.716430024799999</v>
      </c>
      <c r="H64" s="77">
        <v>12.716430024799999</v>
      </c>
      <c r="I64" s="78"/>
      <c r="J64" s="79">
        <v>1</v>
      </c>
      <c r="K64" s="80">
        <v>12.72</v>
      </c>
      <c r="L64" s="80">
        <v>0</v>
      </c>
      <c r="M64" s="80">
        <v>0</v>
      </c>
      <c r="N64" s="80">
        <v>0</v>
      </c>
      <c r="O64" s="79">
        <v>14</v>
      </c>
      <c r="P64" s="81">
        <v>0</v>
      </c>
      <c r="Q64" s="81">
        <v>0</v>
      </c>
      <c r="R64" s="79">
        <v>2</v>
      </c>
      <c r="S64" s="79">
        <v>1</v>
      </c>
      <c r="T64" s="92"/>
      <c r="U64" s="92"/>
      <c r="V64" s="92"/>
      <c r="W64" s="92"/>
      <c r="X64" s="93"/>
      <c r="Y64" s="92"/>
      <c r="Z64" s="92"/>
      <c r="AA64" s="92"/>
      <c r="AB64" s="92"/>
      <c r="AC64" s="92"/>
      <c r="AD64" s="92"/>
      <c r="AE64" s="92"/>
      <c r="AF64" s="93"/>
      <c r="AG64" s="92"/>
      <c r="AH64" s="92"/>
      <c r="AI64" s="92"/>
      <c r="AJ64" s="93"/>
      <c r="AK64" s="92"/>
      <c r="AL64" s="92"/>
      <c r="AM64" s="92"/>
      <c r="AN64" s="82"/>
      <c r="AO64" s="92"/>
      <c r="AP64" s="92"/>
      <c r="AQ64" s="92"/>
      <c r="AR64" s="92"/>
      <c r="AS64" s="92"/>
      <c r="AT64" s="92"/>
      <c r="AU64" s="94"/>
      <c r="AV64" s="71"/>
    </row>
    <row r="65" spans="1:48" s="6" customFormat="1">
      <c r="A65" s="119"/>
      <c r="B65" s="72">
        <v>44</v>
      </c>
      <c r="C65" s="73" t="s">
        <v>219</v>
      </c>
      <c r="D65" s="74" t="s">
        <v>42</v>
      </c>
      <c r="E65" s="75" t="s">
        <v>176</v>
      </c>
      <c r="F65" s="76" t="s">
        <v>119</v>
      </c>
      <c r="G65" s="77">
        <v>71.852614834579995</v>
      </c>
      <c r="H65" s="77">
        <v>8.9609397430000008</v>
      </c>
      <c r="I65" s="78">
        <v>62.891675091579998</v>
      </c>
      <c r="J65" s="79">
        <v>1</v>
      </c>
      <c r="K65" s="77">
        <v>0</v>
      </c>
      <c r="L65" s="77">
        <v>71.849999999999994</v>
      </c>
      <c r="M65" s="80">
        <v>0</v>
      </c>
      <c r="N65" s="80">
        <v>0</v>
      </c>
      <c r="O65" s="79">
        <v>15</v>
      </c>
      <c r="P65" s="136">
        <v>0</v>
      </c>
      <c r="Q65" s="81">
        <v>0</v>
      </c>
      <c r="R65" s="79">
        <v>2</v>
      </c>
      <c r="S65" s="79">
        <v>1</v>
      </c>
      <c r="T65" s="69"/>
      <c r="U65" s="69"/>
      <c r="V65" s="69"/>
      <c r="W65" s="69"/>
      <c r="X65" s="70"/>
      <c r="Y65" s="69"/>
      <c r="Z65" s="69"/>
      <c r="AA65" s="69"/>
      <c r="AB65" s="69"/>
      <c r="AC65" s="69"/>
      <c r="AD65" s="69"/>
      <c r="AE65" s="69"/>
      <c r="AF65" s="70"/>
      <c r="AG65" s="69"/>
      <c r="AH65" s="69"/>
      <c r="AI65" s="69"/>
      <c r="AJ65" s="70"/>
      <c r="AK65" s="69"/>
      <c r="AL65" s="69"/>
      <c r="AM65" s="69"/>
      <c r="AN65" s="70"/>
      <c r="AO65" s="69"/>
      <c r="AP65" s="69"/>
      <c r="AQ65" s="69"/>
      <c r="AR65" s="69"/>
      <c r="AS65" s="69"/>
      <c r="AT65" s="69"/>
      <c r="AU65" s="69"/>
      <c r="AV65" s="71"/>
    </row>
    <row r="66" spans="1:48" s="6" customFormat="1">
      <c r="A66" s="119"/>
      <c r="B66" s="72">
        <v>45</v>
      </c>
      <c r="C66" s="73" t="s">
        <v>220</v>
      </c>
      <c r="D66" s="74" t="s">
        <v>42</v>
      </c>
      <c r="E66" s="75" t="s">
        <v>176</v>
      </c>
      <c r="F66" s="76" t="s">
        <v>119</v>
      </c>
      <c r="G66" s="77">
        <v>6.7466662400599997</v>
      </c>
      <c r="H66" s="77">
        <v>6.7466662400599997</v>
      </c>
      <c r="I66" s="78"/>
      <c r="J66" s="79">
        <v>1</v>
      </c>
      <c r="K66" s="80">
        <v>6.75</v>
      </c>
      <c r="L66" s="80">
        <v>0</v>
      </c>
      <c r="M66" s="80">
        <v>0</v>
      </c>
      <c r="N66" s="80">
        <v>0</v>
      </c>
      <c r="O66" s="79">
        <v>13</v>
      </c>
      <c r="P66" s="81">
        <v>6.75</v>
      </c>
      <c r="Q66" s="81">
        <v>100</v>
      </c>
      <c r="R66" s="79">
        <v>2</v>
      </c>
      <c r="S66" s="79">
        <v>1</v>
      </c>
      <c r="T66" s="69"/>
      <c r="U66" s="69"/>
      <c r="V66" s="69"/>
      <c r="W66" s="69"/>
      <c r="X66" s="70"/>
      <c r="Y66" s="69"/>
      <c r="Z66" s="69"/>
      <c r="AA66" s="80"/>
      <c r="AB66" s="69"/>
      <c r="AC66" s="69"/>
      <c r="AD66" s="69"/>
      <c r="AE66" s="69"/>
      <c r="AF66" s="70"/>
      <c r="AG66" s="69"/>
      <c r="AH66" s="69"/>
      <c r="AI66" s="80">
        <v>6.75</v>
      </c>
      <c r="AJ66" s="70"/>
      <c r="AK66" s="69"/>
      <c r="AL66" s="69"/>
      <c r="AM66" s="69"/>
      <c r="AN66" s="82"/>
      <c r="AO66" s="69"/>
      <c r="AP66" s="69"/>
      <c r="AQ66" s="69"/>
      <c r="AR66" s="69"/>
      <c r="AS66" s="69"/>
      <c r="AT66" s="69"/>
      <c r="AU66" s="69"/>
      <c r="AV66" s="71"/>
    </row>
    <row r="67" spans="1:48" s="6" customFormat="1">
      <c r="A67" s="119"/>
      <c r="B67" s="72">
        <v>46</v>
      </c>
      <c r="C67" s="73" t="s">
        <v>221</v>
      </c>
      <c r="D67" s="74" t="s">
        <v>42</v>
      </c>
      <c r="E67" s="75" t="s">
        <v>176</v>
      </c>
      <c r="F67" s="76" t="s">
        <v>119</v>
      </c>
      <c r="G67" s="77">
        <v>7.5054189735600003</v>
      </c>
      <c r="H67" s="77">
        <v>7.5054189735600003</v>
      </c>
      <c r="I67" s="78"/>
      <c r="J67" s="79">
        <v>1</v>
      </c>
      <c r="K67" s="80">
        <v>7.51</v>
      </c>
      <c r="L67" s="80">
        <v>0</v>
      </c>
      <c r="M67" s="80">
        <v>0</v>
      </c>
      <c r="N67" s="80">
        <v>0</v>
      </c>
      <c r="O67" s="79">
        <v>13</v>
      </c>
      <c r="P67" s="81">
        <v>7.51</v>
      </c>
      <c r="Q67" s="81">
        <v>100</v>
      </c>
      <c r="R67" s="79">
        <v>2</v>
      </c>
      <c r="S67" s="79">
        <v>1</v>
      </c>
      <c r="T67" s="69"/>
      <c r="U67" s="69"/>
      <c r="V67" s="69"/>
      <c r="W67" s="69"/>
      <c r="X67" s="70"/>
      <c r="Y67" s="69"/>
      <c r="Z67" s="69"/>
      <c r="AA67" s="80"/>
      <c r="AB67" s="69"/>
      <c r="AC67" s="69"/>
      <c r="AD67" s="69"/>
      <c r="AE67" s="69"/>
      <c r="AF67" s="70"/>
      <c r="AG67" s="69"/>
      <c r="AH67" s="69"/>
      <c r="AI67" s="80">
        <v>7.51</v>
      </c>
      <c r="AJ67" s="70"/>
      <c r="AK67" s="69"/>
      <c r="AL67" s="69"/>
      <c r="AM67" s="69"/>
      <c r="AN67" s="82"/>
      <c r="AO67" s="69"/>
      <c r="AP67" s="69"/>
      <c r="AQ67" s="69"/>
      <c r="AR67" s="69"/>
      <c r="AS67" s="69"/>
      <c r="AT67" s="69"/>
      <c r="AU67" s="69"/>
      <c r="AV67" s="71"/>
    </row>
    <row r="68" spans="1:48" s="6" customFormat="1">
      <c r="A68" s="119"/>
      <c r="B68" s="72">
        <v>47</v>
      </c>
      <c r="C68" s="73" t="s">
        <v>222</v>
      </c>
      <c r="D68" s="74" t="s">
        <v>42</v>
      </c>
      <c r="E68" s="75" t="s">
        <v>176</v>
      </c>
      <c r="F68" s="76" t="s">
        <v>119</v>
      </c>
      <c r="G68" s="77">
        <v>16.8352497435</v>
      </c>
      <c r="H68" s="77">
        <v>16.8352497435</v>
      </c>
      <c r="I68" s="78"/>
      <c r="J68" s="79">
        <v>1</v>
      </c>
      <c r="K68" s="80">
        <v>16.84</v>
      </c>
      <c r="L68" s="80">
        <v>0</v>
      </c>
      <c r="M68" s="80">
        <v>0</v>
      </c>
      <c r="N68" s="80">
        <v>0</v>
      </c>
      <c r="O68" s="79">
        <v>15</v>
      </c>
      <c r="P68" s="81">
        <v>0</v>
      </c>
      <c r="Q68" s="81">
        <v>0</v>
      </c>
      <c r="R68" s="79">
        <v>2</v>
      </c>
      <c r="S68" s="79">
        <v>1</v>
      </c>
      <c r="T68" s="69"/>
      <c r="U68" s="69"/>
      <c r="V68" s="69"/>
      <c r="W68" s="69"/>
      <c r="X68" s="70"/>
      <c r="Y68" s="69"/>
      <c r="Z68" s="69"/>
      <c r="AA68" s="69"/>
      <c r="AB68" s="69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70"/>
      <c r="AO68" s="69"/>
      <c r="AP68" s="69"/>
      <c r="AQ68" s="69"/>
      <c r="AR68" s="69"/>
      <c r="AS68" s="69"/>
      <c r="AT68" s="69"/>
      <c r="AU68" s="69"/>
      <c r="AV68" s="71"/>
    </row>
    <row r="69" spans="1:48" s="6" customFormat="1">
      <c r="A69" s="119"/>
      <c r="B69" s="72">
        <v>48</v>
      </c>
      <c r="C69" s="73" t="s">
        <v>223</v>
      </c>
      <c r="D69" s="74" t="s">
        <v>42</v>
      </c>
      <c r="E69" s="75" t="s">
        <v>176</v>
      </c>
      <c r="F69" s="76" t="s">
        <v>119</v>
      </c>
      <c r="G69" s="77">
        <v>19.4658914611</v>
      </c>
      <c r="H69" s="77">
        <v>19.4658914611</v>
      </c>
      <c r="I69" s="78"/>
      <c r="J69" s="79">
        <v>1</v>
      </c>
      <c r="K69" s="80">
        <v>19.47</v>
      </c>
      <c r="L69" s="80">
        <v>0</v>
      </c>
      <c r="M69" s="80">
        <v>0</v>
      </c>
      <c r="N69" s="80">
        <v>0</v>
      </c>
      <c r="O69" s="79">
        <v>13</v>
      </c>
      <c r="P69" s="81">
        <v>19.47</v>
      </c>
      <c r="Q69" s="81">
        <v>100</v>
      </c>
      <c r="R69" s="79">
        <v>2</v>
      </c>
      <c r="S69" s="79">
        <v>1</v>
      </c>
      <c r="T69" s="69"/>
      <c r="U69" s="69"/>
      <c r="V69" s="69"/>
      <c r="W69" s="69"/>
      <c r="X69" s="70"/>
      <c r="Y69" s="69"/>
      <c r="Z69" s="69"/>
      <c r="AA69" s="69"/>
      <c r="AB69" s="69"/>
      <c r="AC69" s="69"/>
      <c r="AD69" s="69"/>
      <c r="AE69" s="69"/>
      <c r="AF69" s="70"/>
      <c r="AG69" s="69"/>
      <c r="AH69" s="69"/>
      <c r="AI69" s="69"/>
      <c r="AJ69" s="80">
        <v>19.47</v>
      </c>
      <c r="AK69" s="69"/>
      <c r="AL69" s="69"/>
      <c r="AM69" s="69"/>
      <c r="AN69" s="70"/>
      <c r="AO69" s="69"/>
      <c r="AP69" s="69"/>
      <c r="AQ69" s="69"/>
      <c r="AR69" s="69"/>
      <c r="AS69" s="69"/>
      <c r="AT69" s="69"/>
      <c r="AU69" s="69"/>
      <c r="AV69" s="71"/>
    </row>
    <row r="70" spans="1:48" s="6" customFormat="1">
      <c r="A70" s="119"/>
      <c r="B70" s="72">
        <v>49</v>
      </c>
      <c r="C70" s="73" t="s">
        <v>224</v>
      </c>
      <c r="D70" s="74" t="s">
        <v>42</v>
      </c>
      <c r="E70" s="75" t="s">
        <v>176</v>
      </c>
      <c r="F70" s="76" t="s">
        <v>119</v>
      </c>
      <c r="G70" s="77">
        <v>8.2719657777499993</v>
      </c>
      <c r="H70" s="77">
        <v>8.2719657777499993</v>
      </c>
      <c r="I70" s="78"/>
      <c r="J70" s="79">
        <v>1</v>
      </c>
      <c r="K70" s="80">
        <v>8.27</v>
      </c>
      <c r="L70" s="80">
        <v>0</v>
      </c>
      <c r="M70" s="80">
        <v>0</v>
      </c>
      <c r="N70" s="80">
        <v>0</v>
      </c>
      <c r="O70" s="79">
        <v>13</v>
      </c>
      <c r="P70" s="81">
        <v>8.27</v>
      </c>
      <c r="Q70" s="81">
        <v>100</v>
      </c>
      <c r="R70" s="79">
        <v>2</v>
      </c>
      <c r="S70" s="79">
        <v>1</v>
      </c>
      <c r="T70" s="69"/>
      <c r="U70" s="69"/>
      <c r="V70" s="69"/>
      <c r="W70" s="69"/>
      <c r="X70" s="70"/>
      <c r="Y70" s="69"/>
      <c r="Z70" s="69"/>
      <c r="AA70" s="69"/>
      <c r="AB70" s="69"/>
      <c r="AC70" s="69"/>
      <c r="AD70" s="69"/>
      <c r="AE70" s="69"/>
      <c r="AF70" s="70"/>
      <c r="AG70" s="69"/>
      <c r="AH70" s="69"/>
      <c r="AI70" s="69"/>
      <c r="AJ70" s="80">
        <v>8.27</v>
      </c>
      <c r="AK70" s="69"/>
      <c r="AL70" s="69"/>
      <c r="AM70" s="69"/>
      <c r="AN70" s="70"/>
      <c r="AO70" s="69"/>
      <c r="AP70" s="69"/>
      <c r="AQ70" s="69"/>
      <c r="AR70" s="69"/>
      <c r="AS70" s="69"/>
      <c r="AT70" s="69"/>
      <c r="AU70" s="69"/>
      <c r="AV70" s="71"/>
    </row>
    <row r="71" spans="1:48" s="6" customFormat="1">
      <c r="A71" s="119"/>
      <c r="B71" s="72">
        <v>50</v>
      </c>
      <c r="C71" s="73" t="s">
        <v>225</v>
      </c>
      <c r="D71" s="74" t="s">
        <v>42</v>
      </c>
      <c r="E71" s="75" t="s">
        <v>176</v>
      </c>
      <c r="F71" s="76" t="s">
        <v>119</v>
      </c>
      <c r="G71" s="77">
        <v>21.1919532997</v>
      </c>
      <c r="H71" s="77">
        <v>21.1919532997</v>
      </c>
      <c r="I71" s="78"/>
      <c r="J71" s="79">
        <v>1</v>
      </c>
      <c r="K71" s="80">
        <v>21.19</v>
      </c>
      <c r="L71" s="80">
        <v>0</v>
      </c>
      <c r="M71" s="80">
        <v>0</v>
      </c>
      <c r="N71" s="80">
        <v>0</v>
      </c>
      <c r="O71" s="79">
        <v>14</v>
      </c>
      <c r="P71" s="81">
        <v>0</v>
      </c>
      <c r="Q71" s="81">
        <v>0</v>
      </c>
      <c r="R71" s="79">
        <v>2</v>
      </c>
      <c r="S71" s="79">
        <v>1</v>
      </c>
      <c r="T71" s="69"/>
      <c r="U71" s="69"/>
      <c r="V71" s="69"/>
      <c r="W71" s="69"/>
      <c r="X71" s="70"/>
      <c r="Y71" s="69"/>
      <c r="Z71" s="69"/>
      <c r="AA71" s="69"/>
      <c r="AB71" s="69"/>
      <c r="AC71" s="69"/>
      <c r="AD71" s="69"/>
      <c r="AE71" s="69"/>
      <c r="AF71" s="70"/>
      <c r="AG71" s="69"/>
      <c r="AH71" s="69"/>
      <c r="AI71" s="69"/>
      <c r="AJ71" s="70"/>
      <c r="AK71" s="69"/>
      <c r="AL71" s="69"/>
      <c r="AM71" s="69"/>
      <c r="AN71" s="70"/>
      <c r="AO71" s="69"/>
      <c r="AP71" s="69"/>
      <c r="AQ71" s="69"/>
      <c r="AR71" s="69"/>
      <c r="AS71" s="69"/>
      <c r="AT71" s="69"/>
      <c r="AU71" s="69"/>
      <c r="AV71" s="71"/>
    </row>
    <row r="72" spans="1:48" s="6" customFormat="1">
      <c r="A72" s="120"/>
      <c r="B72" s="72" t="s">
        <v>226</v>
      </c>
      <c r="C72" s="73" t="s">
        <v>227</v>
      </c>
      <c r="D72" s="74" t="s">
        <v>42</v>
      </c>
      <c r="E72" s="75" t="s">
        <v>228</v>
      </c>
      <c r="F72" s="76" t="s">
        <v>119</v>
      </c>
      <c r="G72" s="77">
        <v>12.113962562207998</v>
      </c>
      <c r="H72" s="77">
        <v>0.13385453324800001</v>
      </c>
      <c r="I72" s="78">
        <v>11.980108028959998</v>
      </c>
      <c r="J72" s="79">
        <v>1</v>
      </c>
      <c r="K72" s="80">
        <v>0</v>
      </c>
      <c r="L72" s="80">
        <v>121.11</v>
      </c>
      <c r="M72" s="80">
        <v>0</v>
      </c>
      <c r="N72" s="80">
        <v>0</v>
      </c>
      <c r="O72" s="79">
        <v>20</v>
      </c>
      <c r="P72" s="81">
        <v>0</v>
      </c>
      <c r="Q72" s="81">
        <v>0</v>
      </c>
      <c r="R72" s="79">
        <v>2</v>
      </c>
      <c r="S72" s="79">
        <v>1</v>
      </c>
      <c r="T72" s="69"/>
      <c r="U72" s="69"/>
      <c r="V72" s="69"/>
      <c r="W72" s="69"/>
      <c r="X72" s="70"/>
      <c r="Y72" s="69"/>
      <c r="Z72" s="69"/>
      <c r="AA72" s="69"/>
      <c r="AB72" s="69"/>
      <c r="AC72" s="69"/>
      <c r="AD72" s="69"/>
      <c r="AE72" s="69"/>
      <c r="AF72" s="70"/>
      <c r="AG72" s="69"/>
      <c r="AH72" s="69"/>
      <c r="AI72" s="69"/>
      <c r="AJ72" s="70"/>
      <c r="AK72" s="69"/>
      <c r="AL72" s="69"/>
      <c r="AM72" s="69"/>
      <c r="AN72" s="70"/>
      <c r="AO72" s="69"/>
      <c r="AP72" s="69"/>
      <c r="AQ72" s="69"/>
      <c r="AR72" s="69"/>
      <c r="AS72" s="69"/>
      <c r="AT72" s="69"/>
      <c r="AU72" s="69"/>
      <c r="AV72" s="71"/>
    </row>
    <row r="73" spans="1:48" s="6" customFormat="1">
      <c r="A73" s="119"/>
      <c r="B73" s="72">
        <v>51</v>
      </c>
      <c r="C73" s="73" t="s">
        <v>229</v>
      </c>
      <c r="D73" s="74" t="s">
        <v>42</v>
      </c>
      <c r="E73" s="75" t="s">
        <v>176</v>
      </c>
      <c r="F73" s="76" t="s">
        <v>119</v>
      </c>
      <c r="G73" s="77">
        <v>125.587533596</v>
      </c>
      <c r="H73" s="77">
        <v>125.587533596</v>
      </c>
      <c r="I73" s="78"/>
      <c r="J73" s="79">
        <v>1</v>
      </c>
      <c r="K73" s="80">
        <v>75.59</v>
      </c>
      <c r="L73" s="78" t="s">
        <v>148</v>
      </c>
      <c r="M73" s="80">
        <v>0</v>
      </c>
      <c r="N73" s="80">
        <v>0</v>
      </c>
      <c r="O73" s="79">
        <v>15</v>
      </c>
      <c r="P73" s="137">
        <v>0</v>
      </c>
      <c r="Q73" s="81">
        <v>0</v>
      </c>
      <c r="R73" s="79">
        <v>2</v>
      </c>
      <c r="S73" s="79">
        <v>1</v>
      </c>
      <c r="T73" s="69"/>
      <c r="U73" s="83"/>
      <c r="V73" s="83"/>
      <c r="W73" s="83"/>
      <c r="X73" s="84"/>
      <c r="Y73" s="83"/>
      <c r="Z73" s="83"/>
      <c r="AA73" s="83"/>
      <c r="AB73" s="69"/>
      <c r="AC73" s="83"/>
      <c r="AD73" s="83"/>
      <c r="AE73" s="83"/>
      <c r="AF73" s="84"/>
      <c r="AG73" s="83"/>
      <c r="AH73" s="83"/>
      <c r="AI73" s="83"/>
      <c r="AJ73" s="84"/>
      <c r="AK73" s="83"/>
      <c r="AL73" s="83"/>
      <c r="AM73" s="83"/>
      <c r="AN73" s="78"/>
      <c r="AO73" s="83"/>
      <c r="AP73" s="83"/>
      <c r="AQ73" s="83"/>
      <c r="AR73" s="83"/>
      <c r="AS73" s="83"/>
      <c r="AT73" s="83"/>
      <c r="AU73" s="83"/>
      <c r="AV73" s="85"/>
    </row>
    <row r="74" spans="1:48" s="6" customFormat="1">
      <c r="A74" s="119"/>
      <c r="B74" s="72"/>
      <c r="C74" s="73"/>
      <c r="D74" s="74" t="s">
        <v>120</v>
      </c>
      <c r="E74" s="75"/>
      <c r="F74" s="76"/>
      <c r="G74" s="77"/>
      <c r="H74" s="77"/>
      <c r="I74" s="78"/>
      <c r="J74" s="79">
        <v>2</v>
      </c>
      <c r="K74" s="80">
        <v>50</v>
      </c>
      <c r="L74" s="78" t="s">
        <v>148</v>
      </c>
      <c r="M74" s="80">
        <v>0</v>
      </c>
      <c r="N74" s="80">
        <v>0</v>
      </c>
      <c r="O74" s="79"/>
      <c r="P74" s="137">
        <v>0</v>
      </c>
      <c r="Q74" s="81">
        <v>0</v>
      </c>
      <c r="R74" s="79">
        <v>2</v>
      </c>
      <c r="S74" s="79">
        <v>1</v>
      </c>
      <c r="T74" s="69"/>
      <c r="U74" s="83"/>
      <c r="V74" s="83"/>
      <c r="W74" s="83"/>
      <c r="X74" s="84"/>
      <c r="Y74" s="83"/>
      <c r="Z74" s="83"/>
      <c r="AA74" s="83"/>
      <c r="AB74" s="69"/>
      <c r="AC74" s="83"/>
      <c r="AD74" s="83"/>
      <c r="AE74" s="83"/>
      <c r="AF74" s="84"/>
      <c r="AG74" s="83"/>
      <c r="AH74" s="83"/>
      <c r="AI74" s="83"/>
      <c r="AJ74" s="84"/>
      <c r="AK74" s="83"/>
      <c r="AL74" s="83"/>
      <c r="AM74" s="83"/>
      <c r="AN74" s="78"/>
      <c r="AO74" s="83"/>
      <c r="AP74" s="83"/>
      <c r="AQ74" s="83"/>
      <c r="AR74" s="83"/>
      <c r="AS74" s="83"/>
      <c r="AT74" s="83"/>
      <c r="AU74" s="83"/>
      <c r="AV74" s="85"/>
    </row>
    <row r="75" spans="1:48" s="6" customFormat="1">
      <c r="A75" s="119"/>
      <c r="B75" s="72">
        <v>52</v>
      </c>
      <c r="C75" s="73" t="s">
        <v>230</v>
      </c>
      <c r="D75" s="74" t="s">
        <v>42</v>
      </c>
      <c r="E75" s="75" t="s">
        <v>176</v>
      </c>
      <c r="F75" s="76" t="s">
        <v>119</v>
      </c>
      <c r="G75" s="77">
        <v>6.8497373482302999</v>
      </c>
      <c r="H75" s="77">
        <v>6.78884892563</v>
      </c>
      <c r="I75" s="78">
        <v>6.0888422600300002E-2</v>
      </c>
      <c r="J75" s="79">
        <v>3</v>
      </c>
      <c r="K75" s="80">
        <v>6.85</v>
      </c>
      <c r="L75" s="95" t="s">
        <v>148</v>
      </c>
      <c r="M75" s="80">
        <v>0</v>
      </c>
      <c r="N75" s="80">
        <v>0</v>
      </c>
      <c r="O75" s="79">
        <v>0</v>
      </c>
      <c r="P75" s="81">
        <v>0</v>
      </c>
      <c r="Q75" s="81">
        <v>0</v>
      </c>
      <c r="R75" s="79">
        <v>2</v>
      </c>
      <c r="S75" s="79">
        <v>1</v>
      </c>
      <c r="T75" s="69"/>
      <c r="U75" s="69"/>
      <c r="V75" s="69"/>
      <c r="W75" s="69"/>
      <c r="X75" s="70"/>
      <c r="Y75" s="69"/>
      <c r="Z75" s="69"/>
      <c r="AA75" s="69"/>
      <c r="AB75" s="69"/>
      <c r="AC75" s="69"/>
      <c r="AD75" s="69"/>
      <c r="AE75" s="69"/>
      <c r="AF75" s="70"/>
      <c r="AG75" s="69"/>
      <c r="AH75" s="69"/>
      <c r="AI75" s="69"/>
      <c r="AJ75" s="70"/>
      <c r="AK75" s="69"/>
      <c r="AL75" s="69"/>
      <c r="AM75" s="69"/>
      <c r="AN75" s="82"/>
      <c r="AO75" s="69"/>
      <c r="AP75" s="69"/>
      <c r="AQ75" s="69"/>
      <c r="AR75" s="69"/>
      <c r="AS75" s="69"/>
      <c r="AT75" s="69"/>
      <c r="AU75" s="69"/>
      <c r="AV75" s="71"/>
    </row>
    <row r="76" spans="1:48" s="6" customFormat="1">
      <c r="A76" s="119"/>
      <c r="B76" s="72">
        <v>53</v>
      </c>
      <c r="C76" s="73" t="s">
        <v>231</v>
      </c>
      <c r="D76" s="74" t="s">
        <v>42</v>
      </c>
      <c r="E76" s="75" t="s">
        <v>176</v>
      </c>
      <c r="F76" s="76" t="s">
        <v>119</v>
      </c>
      <c r="G76" s="77">
        <v>20.189420586099999</v>
      </c>
      <c r="H76" s="77">
        <v>20.189420586099999</v>
      </c>
      <c r="I76" s="78" t="s">
        <v>148</v>
      </c>
      <c r="J76" s="79">
        <v>1</v>
      </c>
      <c r="K76" s="77">
        <v>20.189420586099999</v>
      </c>
      <c r="L76" s="96" t="s">
        <v>148</v>
      </c>
      <c r="M76" s="80">
        <v>0</v>
      </c>
      <c r="N76" s="80">
        <v>0</v>
      </c>
      <c r="O76" s="79">
        <v>15</v>
      </c>
      <c r="P76" s="81">
        <v>0</v>
      </c>
      <c r="Q76" s="81">
        <v>0</v>
      </c>
      <c r="R76" s="79">
        <v>2</v>
      </c>
      <c r="S76" s="79">
        <v>1</v>
      </c>
      <c r="T76" s="69"/>
      <c r="U76" s="69"/>
      <c r="V76" s="69"/>
      <c r="W76" s="69"/>
      <c r="X76" s="70"/>
      <c r="Y76" s="69"/>
      <c r="Z76" s="69"/>
      <c r="AA76" s="69"/>
      <c r="AB76" s="69"/>
      <c r="AC76" s="69"/>
      <c r="AD76" s="69"/>
      <c r="AE76" s="69"/>
      <c r="AF76" s="70"/>
      <c r="AG76" s="69"/>
      <c r="AH76" s="69"/>
      <c r="AI76" s="69"/>
      <c r="AJ76" s="70"/>
      <c r="AK76" s="69"/>
      <c r="AL76" s="69"/>
      <c r="AM76" s="69"/>
      <c r="AN76" s="82"/>
      <c r="AO76" s="69"/>
      <c r="AP76" s="69"/>
      <c r="AQ76" s="69"/>
      <c r="AR76" s="69"/>
      <c r="AS76" s="69"/>
      <c r="AT76" s="69"/>
      <c r="AU76" s="69"/>
      <c r="AV76" s="71"/>
    </row>
    <row r="77" spans="1:48" s="6" customFormat="1">
      <c r="A77" s="119"/>
      <c r="B77" s="72">
        <v>54</v>
      </c>
      <c r="C77" s="73" t="s">
        <v>232</v>
      </c>
      <c r="D77" s="74" t="s">
        <v>120</v>
      </c>
      <c r="E77" s="75" t="s">
        <v>176</v>
      </c>
      <c r="F77" s="76" t="s">
        <v>119</v>
      </c>
      <c r="G77" s="77">
        <v>37.803464670399997</v>
      </c>
      <c r="H77" s="77">
        <v>37.803464670399997</v>
      </c>
      <c r="I77" s="78" t="s">
        <v>148</v>
      </c>
      <c r="J77" s="79">
        <v>1</v>
      </c>
      <c r="K77" s="80">
        <v>20</v>
      </c>
      <c r="L77" s="95" t="s">
        <v>148</v>
      </c>
      <c r="M77" s="80">
        <v>0</v>
      </c>
      <c r="N77" s="80">
        <v>0</v>
      </c>
      <c r="O77" s="79">
        <v>13</v>
      </c>
      <c r="P77" s="81">
        <v>20</v>
      </c>
      <c r="Q77" s="81">
        <v>100</v>
      </c>
      <c r="R77" s="79">
        <v>2</v>
      </c>
      <c r="S77" s="79">
        <v>1</v>
      </c>
      <c r="T77" s="69"/>
      <c r="U77" s="69"/>
      <c r="V77" s="69"/>
      <c r="W77" s="69"/>
      <c r="X77" s="70"/>
      <c r="Y77" s="69"/>
      <c r="Z77" s="69"/>
      <c r="AA77" s="69"/>
      <c r="AB77" s="69"/>
      <c r="AC77" s="69"/>
      <c r="AD77" s="69"/>
      <c r="AE77" s="69"/>
      <c r="AF77" s="70"/>
      <c r="AG77" s="69"/>
      <c r="AH77" s="69"/>
      <c r="AI77" s="69"/>
      <c r="AJ77" s="70"/>
      <c r="AK77" s="80">
        <v>20</v>
      </c>
      <c r="AL77" s="69"/>
      <c r="AM77" s="69"/>
      <c r="AN77" s="70"/>
      <c r="AO77" s="69"/>
      <c r="AP77" s="69"/>
      <c r="AQ77" s="69"/>
      <c r="AR77" s="69"/>
      <c r="AS77" s="69"/>
      <c r="AT77" s="69"/>
      <c r="AU77" s="69"/>
      <c r="AV77" s="71"/>
    </row>
    <row r="78" spans="1:48" s="6" customFormat="1">
      <c r="A78" s="119"/>
      <c r="B78" s="72"/>
      <c r="C78" s="73"/>
      <c r="D78" s="74" t="s">
        <v>121</v>
      </c>
      <c r="E78" s="75" t="s">
        <v>176</v>
      </c>
      <c r="F78" s="76" t="s">
        <v>119</v>
      </c>
      <c r="G78" s="77"/>
      <c r="H78" s="77"/>
      <c r="I78" s="78" t="s">
        <v>148</v>
      </c>
      <c r="J78" s="79">
        <v>1</v>
      </c>
      <c r="K78" s="80">
        <v>17.8</v>
      </c>
      <c r="L78" s="97" t="s">
        <v>148</v>
      </c>
      <c r="M78" s="80">
        <v>0</v>
      </c>
      <c r="N78" s="80">
        <v>0</v>
      </c>
      <c r="O78" s="79">
        <v>15</v>
      </c>
      <c r="P78" s="81">
        <v>0</v>
      </c>
      <c r="Q78" s="81">
        <v>0</v>
      </c>
      <c r="R78" s="79">
        <v>2</v>
      </c>
      <c r="S78" s="79">
        <v>1</v>
      </c>
      <c r="T78" s="69"/>
      <c r="U78" s="69"/>
      <c r="V78" s="69"/>
      <c r="W78" s="69"/>
      <c r="X78" s="70"/>
      <c r="Y78" s="69"/>
      <c r="Z78" s="69"/>
      <c r="AA78" s="69"/>
      <c r="AB78" s="69"/>
      <c r="AC78" s="69"/>
      <c r="AD78" s="69"/>
      <c r="AE78" s="69"/>
      <c r="AF78" s="70"/>
      <c r="AG78" s="69"/>
      <c r="AH78" s="69"/>
      <c r="AI78" s="69"/>
      <c r="AJ78" s="70"/>
      <c r="AK78" s="69"/>
      <c r="AL78" s="69"/>
      <c r="AM78" s="69"/>
      <c r="AN78" s="70"/>
      <c r="AO78" s="69"/>
      <c r="AP78" s="69"/>
      <c r="AQ78" s="69"/>
      <c r="AR78" s="69"/>
      <c r="AS78" s="69"/>
      <c r="AT78" s="69"/>
      <c r="AU78" s="69"/>
      <c r="AV78" s="71"/>
    </row>
    <row r="79" spans="1:48" s="6" customFormat="1">
      <c r="A79" s="119"/>
      <c r="B79" s="72">
        <v>55</v>
      </c>
      <c r="C79" s="73" t="s">
        <v>233</v>
      </c>
      <c r="D79" s="74" t="s">
        <v>42</v>
      </c>
      <c r="E79" s="75" t="s">
        <v>176</v>
      </c>
      <c r="F79" s="76" t="s">
        <v>119</v>
      </c>
      <c r="G79" s="77">
        <v>10.6866041823</v>
      </c>
      <c r="H79" s="77">
        <v>10.6866041823</v>
      </c>
      <c r="I79" s="78"/>
      <c r="J79" s="79">
        <v>1</v>
      </c>
      <c r="K79" s="77">
        <v>10.6866041823</v>
      </c>
      <c r="L79" s="149" t="s">
        <v>148</v>
      </c>
      <c r="M79" s="80">
        <v>0</v>
      </c>
      <c r="N79" s="80">
        <v>0</v>
      </c>
      <c r="O79" s="79">
        <v>15</v>
      </c>
      <c r="P79" s="136">
        <v>0</v>
      </c>
      <c r="Q79" s="81">
        <v>0</v>
      </c>
      <c r="R79" s="79">
        <v>2</v>
      </c>
      <c r="S79" s="79">
        <v>1</v>
      </c>
      <c r="T79" s="69"/>
      <c r="U79" s="69"/>
      <c r="V79" s="69"/>
      <c r="W79" s="69"/>
      <c r="X79" s="70"/>
      <c r="Y79" s="69"/>
      <c r="Z79" s="69"/>
      <c r="AA79" s="69"/>
      <c r="AB79" s="69"/>
      <c r="AC79" s="69"/>
      <c r="AD79" s="69"/>
      <c r="AE79" s="69"/>
      <c r="AF79" s="70"/>
      <c r="AG79" s="69"/>
      <c r="AH79" s="69"/>
      <c r="AI79" s="69"/>
      <c r="AJ79" s="70"/>
      <c r="AK79" s="69"/>
      <c r="AL79" s="69"/>
      <c r="AM79" s="69"/>
      <c r="AN79" s="78"/>
      <c r="AO79" s="69"/>
      <c r="AP79" s="69"/>
      <c r="AQ79" s="69"/>
      <c r="AR79" s="69"/>
      <c r="AS79" s="69"/>
      <c r="AT79" s="69"/>
      <c r="AU79" s="69"/>
      <c r="AV79" s="71"/>
    </row>
    <row r="80" spans="1:48" s="6" customFormat="1">
      <c r="A80" s="119"/>
      <c r="B80" s="72" t="s">
        <v>234</v>
      </c>
      <c r="C80" s="73" t="s">
        <v>235</v>
      </c>
      <c r="D80" s="74" t="s">
        <v>42</v>
      </c>
      <c r="E80" s="75" t="s">
        <v>228</v>
      </c>
      <c r="F80" s="76" t="s">
        <v>119</v>
      </c>
      <c r="G80" s="77">
        <v>21.005495041510997</v>
      </c>
      <c r="H80" s="77">
        <v>0.97913656394399995</v>
      </c>
      <c r="I80" s="78">
        <v>20.026358477566998</v>
      </c>
      <c r="J80" s="79">
        <v>1</v>
      </c>
      <c r="K80" s="77">
        <v>0.97913656394399995</v>
      </c>
      <c r="L80" s="78" t="s">
        <v>148</v>
      </c>
      <c r="M80" s="80">
        <v>0</v>
      </c>
      <c r="N80" s="80">
        <v>0</v>
      </c>
      <c r="O80" s="79">
        <v>18</v>
      </c>
      <c r="P80" s="136">
        <v>0</v>
      </c>
      <c r="Q80" s="81">
        <v>0</v>
      </c>
      <c r="R80" s="79">
        <v>2</v>
      </c>
      <c r="S80" s="79">
        <v>1</v>
      </c>
      <c r="T80" s="69"/>
      <c r="U80" s="69"/>
      <c r="V80" s="69"/>
      <c r="W80" s="69"/>
      <c r="X80" s="70"/>
      <c r="Y80" s="69"/>
      <c r="Z80" s="69"/>
      <c r="AA80" s="69"/>
      <c r="AB80" s="69"/>
      <c r="AC80" s="69"/>
      <c r="AD80" s="69"/>
      <c r="AE80" s="69"/>
      <c r="AF80" s="70"/>
      <c r="AG80" s="69"/>
      <c r="AH80" s="69"/>
      <c r="AI80" s="69"/>
      <c r="AJ80" s="70"/>
      <c r="AK80" s="69"/>
      <c r="AL80" s="69"/>
      <c r="AM80" s="69"/>
      <c r="AN80" s="70"/>
      <c r="AO80" s="69"/>
      <c r="AP80" s="69"/>
      <c r="AQ80" s="69"/>
      <c r="AR80" s="69"/>
      <c r="AS80" s="69"/>
      <c r="AT80" s="69"/>
      <c r="AU80" s="69"/>
      <c r="AV80" s="71"/>
    </row>
    <row r="81" spans="1:48" s="6" customFormat="1">
      <c r="A81" s="120"/>
      <c r="B81" s="72"/>
      <c r="C81" s="73"/>
      <c r="D81" s="74" t="s">
        <v>120</v>
      </c>
      <c r="E81" s="75" t="s">
        <v>228</v>
      </c>
      <c r="F81" s="76" t="s">
        <v>119</v>
      </c>
      <c r="G81" s="77"/>
      <c r="H81" s="77"/>
      <c r="I81" s="78"/>
      <c r="J81" s="79">
        <v>1</v>
      </c>
      <c r="K81" s="77"/>
      <c r="L81" s="77">
        <v>20.026358477566998</v>
      </c>
      <c r="M81" s="80">
        <v>0</v>
      </c>
      <c r="N81" s="80">
        <v>0</v>
      </c>
      <c r="O81" s="79">
        <v>18</v>
      </c>
      <c r="P81" s="136">
        <v>0</v>
      </c>
      <c r="Q81" s="81">
        <v>0</v>
      </c>
      <c r="R81" s="79">
        <v>2</v>
      </c>
      <c r="S81" s="79">
        <v>1</v>
      </c>
      <c r="T81" s="69"/>
      <c r="U81" s="69"/>
      <c r="V81" s="69"/>
      <c r="W81" s="69"/>
      <c r="X81" s="70"/>
      <c r="Y81" s="69"/>
      <c r="Z81" s="69"/>
      <c r="AA81" s="69"/>
      <c r="AB81" s="69"/>
      <c r="AC81" s="69"/>
      <c r="AD81" s="69"/>
      <c r="AE81" s="69"/>
      <c r="AF81" s="70"/>
      <c r="AG81" s="69"/>
      <c r="AH81" s="69"/>
      <c r="AI81" s="69"/>
      <c r="AJ81" s="70"/>
      <c r="AK81" s="69"/>
      <c r="AL81" s="69"/>
      <c r="AM81" s="69"/>
      <c r="AN81" s="70"/>
      <c r="AO81" s="69"/>
      <c r="AP81" s="69"/>
      <c r="AQ81" s="69"/>
      <c r="AR81" s="69"/>
      <c r="AS81" s="69"/>
      <c r="AT81" s="69"/>
      <c r="AU81" s="69"/>
      <c r="AV81" s="71"/>
    </row>
    <row r="82" spans="1:48" s="6" customFormat="1">
      <c r="A82" s="119"/>
      <c r="B82" s="72">
        <v>56</v>
      </c>
      <c r="C82" s="73" t="s">
        <v>236</v>
      </c>
      <c r="D82" s="74" t="s">
        <v>42</v>
      </c>
      <c r="E82" s="75" t="s">
        <v>176</v>
      </c>
      <c r="F82" s="76" t="s">
        <v>119</v>
      </c>
      <c r="G82" s="77">
        <v>11.865001820269999</v>
      </c>
      <c r="H82" s="77">
        <v>8.3178572505599995</v>
      </c>
      <c r="I82" s="78">
        <v>3.5471445697099999</v>
      </c>
      <c r="J82" s="79">
        <v>1</v>
      </c>
      <c r="K82" s="80">
        <v>8.32</v>
      </c>
      <c r="L82" s="80">
        <v>3.55</v>
      </c>
      <c r="M82" s="80">
        <v>0</v>
      </c>
      <c r="N82" s="80">
        <v>0</v>
      </c>
      <c r="O82" s="79">
        <v>12</v>
      </c>
      <c r="P82" s="81">
        <v>8.32</v>
      </c>
      <c r="Q82" s="81">
        <v>100</v>
      </c>
      <c r="R82" s="79">
        <v>2</v>
      </c>
      <c r="S82" s="79">
        <v>1</v>
      </c>
      <c r="T82" s="69"/>
      <c r="U82" s="69"/>
      <c r="V82" s="69"/>
      <c r="W82" s="69"/>
      <c r="X82" s="70"/>
      <c r="Y82" s="69"/>
      <c r="Z82" s="69"/>
      <c r="AA82" s="69"/>
      <c r="AB82" s="69"/>
      <c r="AC82" s="69"/>
      <c r="AD82" s="69"/>
      <c r="AE82" s="69"/>
      <c r="AF82" s="70"/>
      <c r="AG82" s="69"/>
      <c r="AH82" s="69"/>
      <c r="AI82" s="69"/>
      <c r="AJ82" s="70"/>
      <c r="AK82" s="80">
        <v>8.32</v>
      </c>
      <c r="AL82" s="69"/>
      <c r="AM82" s="69"/>
      <c r="AN82" s="82"/>
      <c r="AO82" s="69"/>
      <c r="AP82" s="69"/>
      <c r="AQ82" s="69"/>
      <c r="AR82" s="69"/>
      <c r="AS82" s="69"/>
      <c r="AT82" s="69"/>
      <c r="AU82" s="69"/>
      <c r="AV82" s="71"/>
    </row>
    <row r="83" spans="1:48" s="6" customFormat="1">
      <c r="A83" s="119"/>
      <c r="B83" s="72">
        <v>57</v>
      </c>
      <c r="C83" s="73" t="s">
        <v>237</v>
      </c>
      <c r="D83" s="74" t="s">
        <v>42</v>
      </c>
      <c r="E83" s="75" t="s">
        <v>176</v>
      </c>
      <c r="F83" s="76" t="s">
        <v>119</v>
      </c>
      <c r="G83" s="77">
        <v>7.8749909957500002</v>
      </c>
      <c r="H83" s="77">
        <v>7.8749909957500002</v>
      </c>
      <c r="I83" s="78"/>
      <c r="J83" s="79">
        <v>9</v>
      </c>
      <c r="K83" s="80">
        <v>7.87</v>
      </c>
      <c r="L83" s="80">
        <v>0</v>
      </c>
      <c r="M83" s="80">
        <v>0</v>
      </c>
      <c r="N83" s="80">
        <v>0</v>
      </c>
      <c r="O83" s="79">
        <v>15</v>
      </c>
      <c r="P83" s="81">
        <v>0</v>
      </c>
      <c r="Q83" s="81">
        <v>0</v>
      </c>
      <c r="R83" s="79">
        <v>2</v>
      </c>
      <c r="S83" s="79">
        <v>1</v>
      </c>
      <c r="T83" s="69"/>
      <c r="U83" s="69"/>
      <c r="V83" s="69"/>
      <c r="W83" s="69"/>
      <c r="X83" s="70"/>
      <c r="Y83" s="69"/>
      <c r="Z83" s="69"/>
      <c r="AA83" s="69"/>
      <c r="AB83" s="69"/>
      <c r="AC83" s="69"/>
      <c r="AD83" s="69"/>
      <c r="AE83" s="69"/>
      <c r="AF83" s="70"/>
      <c r="AG83" s="69"/>
      <c r="AH83" s="69"/>
      <c r="AI83" s="69"/>
      <c r="AJ83" s="70"/>
      <c r="AK83" s="69"/>
      <c r="AL83" s="69"/>
      <c r="AM83" s="69"/>
      <c r="AN83" s="70"/>
      <c r="AO83" s="69"/>
      <c r="AP83" s="69"/>
      <c r="AQ83" s="69"/>
      <c r="AR83" s="69"/>
      <c r="AS83" s="69"/>
      <c r="AT83" s="69"/>
      <c r="AU83" s="69"/>
      <c r="AV83" s="71"/>
    </row>
    <row r="84" spans="1:48" s="6" customFormat="1">
      <c r="A84" s="119"/>
      <c r="B84" s="72" t="s">
        <v>238</v>
      </c>
      <c r="C84" s="73" t="s">
        <v>239</v>
      </c>
      <c r="D84" s="74" t="s">
        <v>42</v>
      </c>
      <c r="E84" s="75" t="s">
        <v>228</v>
      </c>
      <c r="F84" s="76" t="s">
        <v>119</v>
      </c>
      <c r="G84" s="77">
        <v>5.4826344237048401</v>
      </c>
      <c r="H84" s="77">
        <v>1.9921190848400001E-3</v>
      </c>
      <c r="I84" s="78">
        <v>5.4806423046199999</v>
      </c>
      <c r="J84" s="79">
        <v>1</v>
      </c>
      <c r="K84" s="80">
        <v>0</v>
      </c>
      <c r="L84" s="80">
        <v>5.48</v>
      </c>
      <c r="M84" s="80">
        <v>0</v>
      </c>
      <c r="N84" s="80">
        <v>0</v>
      </c>
      <c r="O84" s="79">
        <v>15</v>
      </c>
      <c r="P84" s="81">
        <v>0</v>
      </c>
      <c r="Q84" s="81">
        <v>0</v>
      </c>
      <c r="R84" s="79">
        <v>2</v>
      </c>
      <c r="S84" s="79">
        <v>1</v>
      </c>
      <c r="T84" s="69"/>
      <c r="U84" s="69"/>
      <c r="V84" s="69"/>
      <c r="W84" s="69"/>
      <c r="X84" s="70"/>
      <c r="Y84" s="69"/>
      <c r="Z84" s="69"/>
      <c r="AA84" s="69"/>
      <c r="AB84" s="69"/>
      <c r="AC84" s="69"/>
      <c r="AD84" s="69"/>
      <c r="AE84" s="69"/>
      <c r="AF84" s="70"/>
      <c r="AG84" s="69"/>
      <c r="AH84" s="69"/>
      <c r="AI84" s="69"/>
      <c r="AJ84" s="70"/>
      <c r="AK84" s="69"/>
      <c r="AL84" s="69"/>
      <c r="AM84" s="69"/>
      <c r="AN84" s="70"/>
      <c r="AO84" s="69"/>
      <c r="AP84" s="69"/>
      <c r="AQ84" s="69"/>
      <c r="AR84" s="69"/>
      <c r="AS84" s="69"/>
      <c r="AT84" s="69"/>
      <c r="AU84" s="69"/>
      <c r="AV84" s="71"/>
    </row>
    <row r="85" spans="1:48" s="6" customFormat="1">
      <c r="A85" s="119"/>
      <c r="B85" s="72" t="s">
        <v>240</v>
      </c>
      <c r="C85" s="73" t="s">
        <v>241</v>
      </c>
      <c r="D85" s="74" t="s">
        <v>42</v>
      </c>
      <c r="E85" s="75" t="s">
        <v>228</v>
      </c>
      <c r="F85" s="76" t="s">
        <v>119</v>
      </c>
      <c r="G85" s="77">
        <v>26.23424028571625</v>
      </c>
      <c r="H85" s="77">
        <v>0.17560733469799999</v>
      </c>
      <c r="I85" s="78">
        <v>26.05863295101825</v>
      </c>
      <c r="J85" s="79">
        <v>1</v>
      </c>
      <c r="K85" s="80">
        <v>0</v>
      </c>
      <c r="L85" s="80">
        <v>26.23</v>
      </c>
      <c r="M85" s="80">
        <v>0</v>
      </c>
      <c r="N85" s="80">
        <v>0</v>
      </c>
      <c r="O85" s="79">
        <v>18</v>
      </c>
      <c r="P85" s="81">
        <v>0</v>
      </c>
      <c r="Q85" s="81">
        <v>0</v>
      </c>
      <c r="R85" s="79">
        <v>2</v>
      </c>
      <c r="S85" s="79">
        <v>1</v>
      </c>
      <c r="T85" s="83"/>
      <c r="U85" s="83"/>
      <c r="V85" s="83"/>
      <c r="W85" s="83"/>
      <c r="X85" s="84"/>
      <c r="Y85" s="83"/>
      <c r="Z85" s="83"/>
      <c r="AA85" s="83"/>
      <c r="AB85" s="83"/>
      <c r="AC85" s="83"/>
      <c r="AD85" s="83"/>
      <c r="AE85" s="83"/>
      <c r="AF85" s="84"/>
      <c r="AG85" s="83"/>
      <c r="AH85" s="83"/>
      <c r="AI85" s="83"/>
      <c r="AJ85" s="84"/>
      <c r="AK85" s="83"/>
      <c r="AL85" s="83"/>
      <c r="AM85" s="83"/>
      <c r="AN85" s="84"/>
      <c r="AO85" s="83"/>
      <c r="AP85" s="83"/>
      <c r="AQ85" s="83"/>
      <c r="AR85" s="83"/>
      <c r="AS85" s="83"/>
      <c r="AT85" s="83"/>
      <c r="AU85" s="83"/>
      <c r="AV85" s="85"/>
    </row>
    <row r="86" spans="1:48" s="6" customFormat="1">
      <c r="A86" s="119"/>
      <c r="B86" s="72">
        <v>58</v>
      </c>
      <c r="C86" s="73" t="s">
        <v>242</v>
      </c>
      <c r="D86" s="74" t="s">
        <v>42</v>
      </c>
      <c r="E86" s="75" t="s">
        <v>176</v>
      </c>
      <c r="F86" s="76" t="s">
        <v>119</v>
      </c>
      <c r="G86" s="77">
        <v>23.996394928099999</v>
      </c>
      <c r="H86" s="77">
        <v>23.996394928099999</v>
      </c>
      <c r="I86" s="78"/>
      <c r="J86" s="79">
        <v>1</v>
      </c>
      <c r="K86" s="80">
        <v>24</v>
      </c>
      <c r="L86" s="80">
        <v>0</v>
      </c>
      <c r="M86" s="80">
        <v>0</v>
      </c>
      <c r="N86" s="80">
        <v>0</v>
      </c>
      <c r="O86" s="79">
        <v>15</v>
      </c>
      <c r="P86" s="81">
        <v>0</v>
      </c>
      <c r="Q86" s="81">
        <v>0</v>
      </c>
      <c r="R86" s="79">
        <v>2</v>
      </c>
      <c r="S86" s="79">
        <v>1</v>
      </c>
      <c r="T86" s="69"/>
      <c r="U86" s="69"/>
      <c r="V86" s="69"/>
      <c r="W86" s="69"/>
      <c r="X86" s="70"/>
      <c r="Y86" s="69"/>
      <c r="Z86" s="69"/>
      <c r="AA86" s="69"/>
      <c r="AB86" s="69"/>
      <c r="AC86" s="69"/>
      <c r="AD86" s="69"/>
      <c r="AE86" s="69"/>
      <c r="AF86" s="70"/>
      <c r="AG86" s="69"/>
      <c r="AH86" s="69"/>
      <c r="AI86" s="69"/>
      <c r="AJ86" s="70"/>
      <c r="AK86" s="69"/>
      <c r="AL86" s="69"/>
      <c r="AM86" s="69"/>
      <c r="AN86" s="70"/>
      <c r="AO86" s="69"/>
      <c r="AP86" s="69"/>
      <c r="AQ86" s="69"/>
      <c r="AR86" s="69"/>
      <c r="AS86" s="69"/>
      <c r="AT86" s="69"/>
      <c r="AU86" s="69"/>
      <c r="AV86" s="71"/>
    </row>
    <row r="87" spans="1:48" s="6" customFormat="1">
      <c r="A87" s="119"/>
      <c r="B87" s="72">
        <v>59</v>
      </c>
      <c r="C87" s="73" t="s">
        <v>243</v>
      </c>
      <c r="D87" s="74" t="s">
        <v>42</v>
      </c>
      <c r="E87" s="75" t="s">
        <v>176</v>
      </c>
      <c r="F87" s="76" t="s">
        <v>119</v>
      </c>
      <c r="G87" s="77">
        <v>45.079400501899997</v>
      </c>
      <c r="H87" s="77">
        <v>45.079400501899997</v>
      </c>
      <c r="I87" s="78"/>
      <c r="J87" s="79">
        <v>1</v>
      </c>
      <c r="K87" s="80">
        <v>45.08</v>
      </c>
      <c r="L87" s="80">
        <v>0</v>
      </c>
      <c r="M87" s="80">
        <v>0</v>
      </c>
      <c r="N87" s="80">
        <v>0</v>
      </c>
      <c r="O87" s="79">
        <v>14</v>
      </c>
      <c r="P87" s="81">
        <v>0</v>
      </c>
      <c r="Q87" s="81">
        <v>0</v>
      </c>
      <c r="R87" s="79">
        <v>2</v>
      </c>
      <c r="S87" s="79">
        <v>1</v>
      </c>
      <c r="T87" s="69"/>
      <c r="U87" s="69"/>
      <c r="V87" s="69"/>
      <c r="W87" s="69"/>
      <c r="X87" s="70"/>
      <c r="Y87" s="69"/>
      <c r="Z87" s="69"/>
      <c r="AA87" s="69"/>
      <c r="AB87" s="69"/>
      <c r="AC87" s="69"/>
      <c r="AD87" s="69"/>
      <c r="AE87" s="69"/>
      <c r="AF87" s="70"/>
      <c r="AG87" s="69"/>
      <c r="AH87" s="69"/>
      <c r="AI87" s="69"/>
      <c r="AJ87" s="70"/>
      <c r="AK87" s="69"/>
      <c r="AL87" s="69"/>
      <c r="AM87" s="69"/>
      <c r="AN87" s="70"/>
      <c r="AO87" s="69"/>
      <c r="AP87" s="69"/>
      <c r="AQ87" s="69"/>
      <c r="AR87" s="69"/>
      <c r="AS87" s="69"/>
      <c r="AT87" s="69"/>
      <c r="AU87" s="69"/>
      <c r="AV87" s="71"/>
    </row>
    <row r="88" spans="1:48" s="6" customFormat="1">
      <c r="A88" s="119"/>
      <c r="B88" s="72">
        <v>60</v>
      </c>
      <c r="C88" s="73" t="s">
        <v>244</v>
      </c>
      <c r="D88" s="74" t="s">
        <v>120</v>
      </c>
      <c r="E88" s="75" t="s">
        <v>176</v>
      </c>
      <c r="F88" s="76" t="s">
        <v>119</v>
      </c>
      <c r="G88" s="77">
        <v>291.22745270133191</v>
      </c>
      <c r="H88" s="77">
        <v>263.06116097699999</v>
      </c>
      <c r="I88" s="78">
        <v>28.166291724331902</v>
      </c>
      <c r="J88" s="79">
        <v>3</v>
      </c>
      <c r="K88" s="80">
        <v>258.06</v>
      </c>
      <c r="L88" s="80">
        <v>28.17</v>
      </c>
      <c r="M88" s="80">
        <v>0</v>
      </c>
      <c r="N88" s="80">
        <v>0</v>
      </c>
      <c r="O88" s="79">
        <v>0</v>
      </c>
      <c r="P88" s="81">
        <v>0</v>
      </c>
      <c r="Q88" s="81">
        <v>0</v>
      </c>
      <c r="R88" s="79">
        <v>2</v>
      </c>
      <c r="S88" s="79">
        <v>1</v>
      </c>
      <c r="T88" s="69"/>
      <c r="U88" s="69"/>
      <c r="V88" s="69"/>
      <c r="W88" s="69"/>
      <c r="X88" s="70"/>
      <c r="Y88" s="69"/>
      <c r="Z88" s="69"/>
      <c r="AA88" s="69"/>
      <c r="AB88" s="69"/>
      <c r="AC88" s="69"/>
      <c r="AD88" s="69"/>
      <c r="AE88" s="69"/>
      <c r="AF88" s="70"/>
      <c r="AG88" s="69"/>
      <c r="AH88" s="69"/>
      <c r="AI88" s="69"/>
      <c r="AJ88" s="70"/>
      <c r="AK88" s="69"/>
      <c r="AL88" s="69"/>
      <c r="AM88" s="69"/>
      <c r="AN88" s="70"/>
      <c r="AO88" s="69"/>
      <c r="AP88" s="69"/>
      <c r="AQ88" s="69"/>
      <c r="AR88" s="69"/>
      <c r="AS88" s="69"/>
      <c r="AT88" s="69"/>
      <c r="AU88" s="69"/>
      <c r="AV88" s="71"/>
    </row>
    <row r="89" spans="1:48" s="6" customFormat="1">
      <c r="A89" s="119"/>
      <c r="B89" s="72"/>
      <c r="C89" s="73"/>
      <c r="D89" s="74" t="s">
        <v>121</v>
      </c>
      <c r="E89" s="75" t="s">
        <v>176</v>
      </c>
      <c r="F89" s="76" t="s">
        <v>119</v>
      </c>
      <c r="G89" s="77"/>
      <c r="H89" s="77"/>
      <c r="I89" s="78"/>
      <c r="J89" s="79">
        <v>1</v>
      </c>
      <c r="K89" s="80">
        <v>5</v>
      </c>
      <c r="L89" s="80">
        <v>0</v>
      </c>
      <c r="M89" s="80">
        <v>0</v>
      </c>
      <c r="N89" s="80">
        <v>0</v>
      </c>
      <c r="O89" s="79">
        <v>12</v>
      </c>
      <c r="P89" s="81">
        <v>5</v>
      </c>
      <c r="Q89" s="81">
        <v>100</v>
      </c>
      <c r="R89" s="79">
        <v>2</v>
      </c>
      <c r="S89" s="79">
        <v>1</v>
      </c>
      <c r="T89" s="69"/>
      <c r="U89" s="69"/>
      <c r="V89" s="69"/>
      <c r="W89" s="69"/>
      <c r="X89" s="70"/>
      <c r="Y89" s="69"/>
      <c r="Z89" s="69"/>
      <c r="AA89" s="69"/>
      <c r="AB89" s="69"/>
      <c r="AC89" s="69"/>
      <c r="AD89" s="69"/>
      <c r="AE89" s="69"/>
      <c r="AF89" s="70"/>
      <c r="AG89" s="69"/>
      <c r="AH89" s="69"/>
      <c r="AI89" s="69"/>
      <c r="AJ89" s="70"/>
      <c r="AK89" s="69"/>
      <c r="AL89" s="81">
        <v>5</v>
      </c>
      <c r="AM89" s="69"/>
      <c r="AN89" s="70"/>
      <c r="AO89" s="69"/>
      <c r="AP89" s="69"/>
      <c r="AQ89" s="69"/>
      <c r="AR89" s="69"/>
      <c r="AS89" s="69"/>
      <c r="AT89" s="69"/>
      <c r="AU89" s="69"/>
      <c r="AV89" s="71"/>
    </row>
    <row r="90" spans="1:48" s="6" customFormat="1">
      <c r="A90" s="120"/>
      <c r="B90" s="72">
        <v>61</v>
      </c>
      <c r="C90" s="73" t="s">
        <v>245</v>
      </c>
      <c r="D90" s="74" t="s">
        <v>42</v>
      </c>
      <c r="E90" s="75" t="s">
        <v>176</v>
      </c>
      <c r="F90" s="76" t="s">
        <v>119</v>
      </c>
      <c r="G90" s="77">
        <v>58.382089569811995</v>
      </c>
      <c r="H90" s="77">
        <v>51.9580940504</v>
      </c>
      <c r="I90" s="78">
        <v>6.4239955194119993</v>
      </c>
      <c r="J90" s="79">
        <v>1</v>
      </c>
      <c r="K90" s="77">
        <v>51.9580940504</v>
      </c>
      <c r="L90" s="80">
        <v>0</v>
      </c>
      <c r="M90" s="80">
        <v>0</v>
      </c>
      <c r="N90" s="80">
        <v>0</v>
      </c>
      <c r="O90" s="79">
        <v>15</v>
      </c>
      <c r="P90" s="136">
        <v>0</v>
      </c>
      <c r="Q90" s="81">
        <v>0</v>
      </c>
      <c r="R90" s="79">
        <v>2</v>
      </c>
      <c r="S90" s="79">
        <v>1</v>
      </c>
      <c r="T90" s="69"/>
      <c r="U90" s="69"/>
      <c r="V90" s="69"/>
      <c r="W90" s="69"/>
      <c r="X90" s="70"/>
      <c r="Y90" s="69"/>
      <c r="Z90" s="69"/>
      <c r="AA90" s="69"/>
      <c r="AB90" s="69"/>
      <c r="AC90" s="69"/>
      <c r="AD90" s="69"/>
      <c r="AE90" s="69"/>
      <c r="AF90" s="70"/>
      <c r="AG90" s="69"/>
      <c r="AH90" s="69"/>
      <c r="AI90" s="69"/>
      <c r="AJ90" s="70"/>
      <c r="AK90" s="69"/>
      <c r="AL90" s="69"/>
      <c r="AM90" s="69"/>
      <c r="AN90" s="70"/>
      <c r="AO90" s="69"/>
      <c r="AP90" s="69"/>
      <c r="AQ90" s="69"/>
      <c r="AR90" s="77"/>
      <c r="AS90" s="69"/>
      <c r="AT90" s="69"/>
      <c r="AU90" s="69"/>
      <c r="AV90" s="71"/>
    </row>
    <row r="91" spans="1:48" s="6" customFormat="1">
      <c r="A91" s="119"/>
      <c r="B91" s="72"/>
      <c r="C91" s="73"/>
      <c r="D91" s="74" t="s">
        <v>120</v>
      </c>
      <c r="E91" s="75"/>
      <c r="F91" s="76"/>
      <c r="G91" s="77"/>
      <c r="H91" s="77"/>
      <c r="I91" s="78"/>
      <c r="J91" s="79">
        <v>1</v>
      </c>
      <c r="K91" s="77"/>
      <c r="L91" s="77">
        <v>6.4239955194119993</v>
      </c>
      <c r="M91" s="80" t="s">
        <v>148</v>
      </c>
      <c r="N91" s="80" t="s">
        <v>148</v>
      </c>
      <c r="O91" s="79">
        <v>15</v>
      </c>
      <c r="P91" s="136">
        <v>0</v>
      </c>
      <c r="Q91" s="81">
        <v>0</v>
      </c>
      <c r="R91" s="79">
        <v>2</v>
      </c>
      <c r="S91" s="79">
        <v>1</v>
      </c>
      <c r="T91" s="69"/>
      <c r="U91" s="69"/>
      <c r="V91" s="69"/>
      <c r="W91" s="69"/>
      <c r="X91" s="70"/>
      <c r="Y91" s="69"/>
      <c r="Z91" s="69"/>
      <c r="AA91" s="69"/>
      <c r="AB91" s="69"/>
      <c r="AC91" s="69"/>
      <c r="AD91" s="69"/>
      <c r="AE91" s="69"/>
      <c r="AF91" s="70"/>
      <c r="AG91" s="69"/>
      <c r="AH91" s="69"/>
      <c r="AI91" s="69"/>
      <c r="AJ91" s="70"/>
      <c r="AK91" s="69"/>
      <c r="AL91" s="69"/>
      <c r="AM91" s="69"/>
      <c r="AN91" s="70"/>
      <c r="AO91" s="69"/>
      <c r="AP91" s="69"/>
      <c r="AQ91" s="69"/>
      <c r="AR91" s="77"/>
      <c r="AS91" s="69"/>
      <c r="AT91" s="69"/>
      <c r="AU91" s="69"/>
      <c r="AV91" s="71"/>
    </row>
    <row r="92" spans="1:48" s="6" customFormat="1">
      <c r="A92" s="119"/>
      <c r="B92" s="72">
        <v>62</v>
      </c>
      <c r="C92" s="73" t="s">
        <v>246</v>
      </c>
      <c r="D92" s="74" t="s">
        <v>42</v>
      </c>
      <c r="E92" s="75" t="s">
        <v>176</v>
      </c>
      <c r="F92" s="76" t="s">
        <v>119</v>
      </c>
      <c r="G92" s="77">
        <v>49.288024249999999</v>
      </c>
      <c r="H92" s="77">
        <v>49.288024249999999</v>
      </c>
      <c r="I92" s="78"/>
      <c r="J92" s="79">
        <v>1</v>
      </c>
      <c r="K92" s="77">
        <v>40</v>
      </c>
      <c r="L92" s="80">
        <v>0</v>
      </c>
      <c r="M92" s="80">
        <v>0</v>
      </c>
      <c r="N92" s="80">
        <v>0</v>
      </c>
      <c r="O92" s="79">
        <v>17</v>
      </c>
      <c r="P92" s="136">
        <v>0</v>
      </c>
      <c r="Q92" s="81">
        <v>0</v>
      </c>
      <c r="R92" s="79">
        <v>0</v>
      </c>
      <c r="S92" s="79">
        <v>1</v>
      </c>
      <c r="T92" s="69"/>
      <c r="U92" s="69"/>
      <c r="V92" s="69"/>
      <c r="W92" s="69"/>
      <c r="X92" s="70"/>
      <c r="Y92" s="69"/>
      <c r="Z92" s="69"/>
      <c r="AA92" s="69"/>
      <c r="AB92" s="69"/>
      <c r="AC92" s="69"/>
      <c r="AD92" s="69"/>
      <c r="AE92" s="69"/>
      <c r="AF92" s="70"/>
      <c r="AG92" s="69"/>
      <c r="AH92" s="69"/>
      <c r="AI92" s="69"/>
      <c r="AJ92" s="70"/>
      <c r="AK92" s="69"/>
      <c r="AL92" s="69"/>
      <c r="AM92" s="69"/>
      <c r="AN92" s="70"/>
      <c r="AO92" s="69"/>
      <c r="AP92" s="69"/>
      <c r="AQ92" s="69"/>
      <c r="AR92" s="98"/>
      <c r="AS92" s="69"/>
      <c r="AT92" s="69"/>
      <c r="AU92" s="69"/>
      <c r="AV92" s="71"/>
    </row>
    <row r="93" spans="1:48" s="6" customFormat="1">
      <c r="A93" s="120"/>
      <c r="B93" s="72"/>
      <c r="C93" s="73"/>
      <c r="D93" s="74" t="s">
        <v>120</v>
      </c>
      <c r="E93" s="75"/>
      <c r="F93" s="76"/>
      <c r="G93" s="77"/>
      <c r="H93" s="77"/>
      <c r="I93" s="78"/>
      <c r="J93" s="79">
        <v>2</v>
      </c>
      <c r="K93" s="77">
        <v>9.2899999999999991</v>
      </c>
      <c r="L93" s="80">
        <v>0</v>
      </c>
      <c r="M93" s="80">
        <v>0</v>
      </c>
      <c r="N93" s="80">
        <v>0</v>
      </c>
      <c r="O93" s="79">
        <v>17</v>
      </c>
      <c r="P93" s="136">
        <v>0</v>
      </c>
      <c r="Q93" s="81">
        <v>0</v>
      </c>
      <c r="R93" s="79">
        <v>0</v>
      </c>
      <c r="S93" s="79">
        <v>1</v>
      </c>
      <c r="T93" s="69"/>
      <c r="U93" s="69"/>
      <c r="V93" s="69"/>
      <c r="W93" s="69"/>
      <c r="X93" s="70"/>
      <c r="Y93" s="69"/>
      <c r="Z93" s="69"/>
      <c r="AA93" s="69"/>
      <c r="AB93" s="69"/>
      <c r="AC93" s="69"/>
      <c r="AD93" s="69"/>
      <c r="AE93" s="69"/>
      <c r="AF93" s="70"/>
      <c r="AG93" s="69"/>
      <c r="AH93" s="69"/>
      <c r="AI93" s="69"/>
      <c r="AJ93" s="70"/>
      <c r="AK93" s="69"/>
      <c r="AL93" s="69"/>
      <c r="AM93" s="69"/>
      <c r="AN93" s="70"/>
      <c r="AO93" s="69"/>
      <c r="AP93" s="69"/>
      <c r="AQ93" s="69"/>
      <c r="AR93" s="98"/>
      <c r="AS93" s="69"/>
      <c r="AT93" s="69"/>
      <c r="AU93" s="69"/>
      <c r="AV93" s="71"/>
    </row>
    <row r="94" spans="1:48" s="6" customFormat="1">
      <c r="A94" s="120"/>
      <c r="B94" s="72">
        <v>63</v>
      </c>
      <c r="C94" s="73" t="s">
        <v>247</v>
      </c>
      <c r="D94" s="74" t="s">
        <v>42</v>
      </c>
      <c r="E94" s="75" t="s">
        <v>176</v>
      </c>
      <c r="F94" s="76" t="s">
        <v>119</v>
      </c>
      <c r="G94" s="77">
        <v>90.056946971200006</v>
      </c>
      <c r="H94" s="77">
        <v>90.056946971200006</v>
      </c>
      <c r="I94" s="78"/>
      <c r="J94" s="79">
        <v>1</v>
      </c>
      <c r="K94" s="77">
        <v>90.056946971200006</v>
      </c>
      <c r="L94" s="80">
        <v>0</v>
      </c>
      <c r="M94" s="80">
        <v>0</v>
      </c>
      <c r="N94" s="80">
        <v>0</v>
      </c>
      <c r="O94" s="79">
        <v>20</v>
      </c>
      <c r="P94" s="136">
        <v>0</v>
      </c>
      <c r="Q94" s="81">
        <v>0</v>
      </c>
      <c r="R94" s="79">
        <v>0</v>
      </c>
      <c r="S94" s="79">
        <v>1</v>
      </c>
      <c r="T94" s="69"/>
      <c r="U94" s="69"/>
      <c r="V94" s="69"/>
      <c r="W94" s="69"/>
      <c r="X94" s="70"/>
      <c r="Y94" s="69"/>
      <c r="Z94" s="69"/>
      <c r="AA94" s="69"/>
      <c r="AB94" s="69"/>
      <c r="AC94" s="69"/>
      <c r="AD94" s="69"/>
      <c r="AE94" s="69"/>
      <c r="AF94" s="70"/>
      <c r="AG94" s="69"/>
      <c r="AH94" s="69"/>
      <c r="AI94" s="69"/>
      <c r="AJ94" s="70"/>
      <c r="AK94" s="69"/>
      <c r="AL94" s="69"/>
      <c r="AM94" s="69"/>
      <c r="AN94" s="70"/>
      <c r="AO94" s="69"/>
      <c r="AP94" s="69"/>
      <c r="AQ94" s="69"/>
      <c r="AR94" s="98"/>
      <c r="AS94" s="69"/>
      <c r="AT94" s="69"/>
      <c r="AU94" s="69"/>
      <c r="AV94" s="71"/>
    </row>
    <row r="95" spans="1:48" s="6" customFormat="1">
      <c r="A95" s="120"/>
      <c r="B95" s="72" t="s">
        <v>158</v>
      </c>
      <c r="C95" s="73" t="s">
        <v>248</v>
      </c>
      <c r="D95" s="74" t="s">
        <v>42</v>
      </c>
      <c r="E95" s="75" t="s">
        <v>228</v>
      </c>
      <c r="F95" s="76" t="s">
        <v>119</v>
      </c>
      <c r="G95" s="77">
        <v>6.4395299426900001</v>
      </c>
      <c r="H95" s="77">
        <v>6.4395299426900001</v>
      </c>
      <c r="I95" s="78"/>
      <c r="J95" s="79">
        <v>1</v>
      </c>
      <c r="K95" s="80">
        <v>6.44</v>
      </c>
      <c r="L95" s="80">
        <v>0</v>
      </c>
      <c r="M95" s="80">
        <v>0</v>
      </c>
      <c r="N95" s="80">
        <v>0</v>
      </c>
      <c r="O95" s="79">
        <v>25</v>
      </c>
      <c r="P95" s="81">
        <v>0</v>
      </c>
      <c r="Q95" s="81">
        <v>0</v>
      </c>
      <c r="R95" s="79">
        <v>2</v>
      </c>
      <c r="S95" s="79">
        <v>1</v>
      </c>
      <c r="T95" s="69"/>
      <c r="U95" s="69"/>
      <c r="V95" s="69"/>
      <c r="W95" s="69"/>
      <c r="X95" s="70"/>
      <c r="Y95" s="69"/>
      <c r="Z95" s="69"/>
      <c r="AA95" s="69"/>
      <c r="AB95" s="69"/>
      <c r="AC95" s="69"/>
      <c r="AD95" s="69"/>
      <c r="AE95" s="69"/>
      <c r="AF95" s="70"/>
      <c r="AG95" s="69"/>
      <c r="AH95" s="69"/>
      <c r="AI95" s="69"/>
      <c r="AJ95" s="70"/>
      <c r="AK95" s="69"/>
      <c r="AL95" s="69"/>
      <c r="AM95" s="69"/>
      <c r="AN95" s="70"/>
      <c r="AO95" s="69"/>
      <c r="AP95" s="69"/>
      <c r="AQ95" s="69"/>
      <c r="AR95" s="69"/>
      <c r="AS95" s="69"/>
      <c r="AT95" s="69"/>
      <c r="AU95" s="69"/>
      <c r="AV95" s="71"/>
    </row>
    <row r="96" spans="1:48" s="6" customFormat="1">
      <c r="A96" s="120"/>
      <c r="B96" s="72" t="s">
        <v>163</v>
      </c>
      <c r="C96" s="73" t="s">
        <v>249</v>
      </c>
      <c r="D96" s="74" t="s">
        <v>42</v>
      </c>
      <c r="E96" s="75" t="s">
        <v>228</v>
      </c>
      <c r="F96" s="76" t="s">
        <v>119</v>
      </c>
      <c r="G96" s="77">
        <v>9.0657253571877998</v>
      </c>
      <c r="H96" s="77">
        <v>5.47590105969</v>
      </c>
      <c r="I96" s="78">
        <v>3.5898242974977999</v>
      </c>
      <c r="J96" s="79">
        <v>1</v>
      </c>
      <c r="K96" s="80">
        <v>5.48</v>
      </c>
      <c r="L96" s="80">
        <v>3.59</v>
      </c>
      <c r="M96" s="80">
        <v>0</v>
      </c>
      <c r="N96" s="80">
        <v>0</v>
      </c>
      <c r="O96" s="79">
        <v>20</v>
      </c>
      <c r="P96" s="81">
        <v>0</v>
      </c>
      <c r="Q96" s="81">
        <v>0</v>
      </c>
      <c r="R96" s="79">
        <v>2</v>
      </c>
      <c r="S96" s="79">
        <v>1</v>
      </c>
      <c r="T96" s="69"/>
      <c r="U96" s="69"/>
      <c r="V96" s="69"/>
      <c r="W96" s="69"/>
      <c r="X96" s="70"/>
      <c r="Y96" s="69"/>
      <c r="Z96" s="69"/>
      <c r="AA96" s="69"/>
      <c r="AB96" s="69"/>
      <c r="AC96" s="69"/>
      <c r="AD96" s="69"/>
      <c r="AE96" s="69"/>
      <c r="AF96" s="70"/>
      <c r="AG96" s="69"/>
      <c r="AH96" s="69"/>
      <c r="AI96" s="69"/>
      <c r="AJ96" s="70"/>
      <c r="AK96" s="69"/>
      <c r="AL96" s="69"/>
      <c r="AM96" s="69"/>
      <c r="AN96" s="70"/>
      <c r="AO96" s="69"/>
      <c r="AP96" s="69"/>
      <c r="AQ96" s="69"/>
      <c r="AR96" s="69"/>
      <c r="AS96" s="69"/>
      <c r="AT96" s="69"/>
      <c r="AU96" s="69"/>
      <c r="AV96" s="71"/>
    </row>
    <row r="97" spans="1:48" s="6" customFormat="1">
      <c r="A97" s="120"/>
      <c r="B97" s="72">
        <v>64</v>
      </c>
      <c r="C97" s="73" t="s">
        <v>250</v>
      </c>
      <c r="D97" s="74" t="s">
        <v>42</v>
      </c>
      <c r="E97" s="75" t="s">
        <v>176</v>
      </c>
      <c r="F97" s="76" t="s">
        <v>119</v>
      </c>
      <c r="G97" s="77">
        <v>10.236428285300001</v>
      </c>
      <c r="H97" s="77">
        <v>10.236428285300001</v>
      </c>
      <c r="I97" s="78"/>
      <c r="J97" s="79">
        <v>1</v>
      </c>
      <c r="K97" s="80">
        <v>10.24</v>
      </c>
      <c r="L97" s="80">
        <v>0</v>
      </c>
      <c r="M97" s="80">
        <v>0</v>
      </c>
      <c r="N97" s="80">
        <v>0</v>
      </c>
      <c r="O97" s="79">
        <v>20</v>
      </c>
      <c r="P97" s="81">
        <v>0</v>
      </c>
      <c r="Q97" s="81">
        <v>0</v>
      </c>
      <c r="R97" s="79">
        <v>2</v>
      </c>
      <c r="S97" s="79">
        <v>1</v>
      </c>
      <c r="T97" s="83"/>
      <c r="U97" s="83"/>
      <c r="V97" s="83"/>
      <c r="W97" s="83"/>
      <c r="X97" s="84"/>
      <c r="Y97" s="83"/>
      <c r="Z97" s="83"/>
      <c r="AA97" s="83"/>
      <c r="AB97" s="83"/>
      <c r="AC97" s="83"/>
      <c r="AD97" s="83"/>
      <c r="AE97" s="83"/>
      <c r="AF97" s="84"/>
      <c r="AG97" s="83"/>
      <c r="AH97" s="83"/>
      <c r="AI97" s="83"/>
      <c r="AJ97" s="84"/>
      <c r="AK97" s="83"/>
      <c r="AL97" s="83"/>
      <c r="AM97" s="83"/>
      <c r="AN97" s="84"/>
      <c r="AO97" s="83"/>
      <c r="AP97" s="83"/>
      <c r="AQ97" s="83"/>
      <c r="AR97" s="98"/>
      <c r="AS97" s="83"/>
      <c r="AT97" s="83"/>
      <c r="AU97" s="83"/>
      <c r="AV97" s="85"/>
    </row>
    <row r="98" spans="1:48" s="6" customFormat="1">
      <c r="A98" s="120"/>
      <c r="B98" s="72">
        <v>65</v>
      </c>
      <c r="C98" s="73" t="s">
        <v>251</v>
      </c>
      <c r="D98" s="74" t="s">
        <v>42</v>
      </c>
      <c r="E98" s="75" t="s">
        <v>176</v>
      </c>
      <c r="F98" s="76" t="s">
        <v>119</v>
      </c>
      <c r="G98" s="77">
        <v>30.028202597167702</v>
      </c>
      <c r="H98" s="77">
        <v>29.405357523500001</v>
      </c>
      <c r="I98" s="78">
        <v>0.62284507366769992</v>
      </c>
      <c r="J98" s="79">
        <v>1</v>
      </c>
      <c r="K98" s="80">
        <v>30.03</v>
      </c>
      <c r="L98" s="80">
        <v>0.62</v>
      </c>
      <c r="M98" s="80">
        <v>0</v>
      </c>
      <c r="N98" s="80">
        <v>0</v>
      </c>
      <c r="O98" s="79">
        <v>18</v>
      </c>
      <c r="P98" s="81">
        <v>0</v>
      </c>
      <c r="Q98" s="81">
        <v>0</v>
      </c>
      <c r="R98" s="79">
        <v>2</v>
      </c>
      <c r="S98" s="79">
        <v>1</v>
      </c>
      <c r="T98" s="69"/>
      <c r="U98" s="69"/>
      <c r="V98" s="69"/>
      <c r="W98" s="69"/>
      <c r="X98" s="70"/>
      <c r="Y98" s="69"/>
      <c r="Z98" s="69"/>
      <c r="AA98" s="69"/>
      <c r="AB98" s="69"/>
      <c r="AC98" s="69"/>
      <c r="AD98" s="69"/>
      <c r="AE98" s="69"/>
      <c r="AF98" s="70"/>
      <c r="AG98" s="69"/>
      <c r="AH98" s="69"/>
      <c r="AI98" s="69"/>
      <c r="AJ98" s="70"/>
      <c r="AK98" s="69"/>
      <c r="AL98" s="69"/>
      <c r="AM98" s="69"/>
      <c r="AN98" s="70"/>
      <c r="AO98" s="69"/>
      <c r="AP98" s="69"/>
      <c r="AQ98" s="69"/>
      <c r="AR98" s="69"/>
      <c r="AS98" s="69"/>
      <c r="AT98" s="69"/>
      <c r="AU98" s="69"/>
      <c r="AV98" s="71"/>
    </row>
    <row r="99" spans="1:48" s="6" customFormat="1">
      <c r="A99" s="119"/>
      <c r="B99" s="72">
        <v>66</v>
      </c>
      <c r="C99" s="73" t="s">
        <v>252</v>
      </c>
      <c r="D99" s="74" t="s">
        <v>42</v>
      </c>
      <c r="E99" s="75" t="s">
        <v>176</v>
      </c>
      <c r="F99" s="76" t="s">
        <v>119</v>
      </c>
      <c r="G99" s="77">
        <v>304.09712186035057</v>
      </c>
      <c r="H99" s="77">
        <v>117.678978629</v>
      </c>
      <c r="I99" s="78">
        <v>186.41814323135057</v>
      </c>
      <c r="J99" s="79">
        <v>1</v>
      </c>
      <c r="K99" s="77">
        <v>117.678978629</v>
      </c>
      <c r="L99" s="78" t="s">
        <v>148</v>
      </c>
      <c r="M99" s="80">
        <v>0</v>
      </c>
      <c r="N99" s="80">
        <v>0</v>
      </c>
      <c r="O99" s="79">
        <v>20</v>
      </c>
      <c r="P99" s="81">
        <v>0</v>
      </c>
      <c r="Q99" s="81">
        <v>0</v>
      </c>
      <c r="R99" s="79">
        <v>2</v>
      </c>
      <c r="S99" s="79">
        <v>1</v>
      </c>
      <c r="T99" s="69"/>
      <c r="U99" s="69"/>
      <c r="V99" s="69"/>
      <c r="W99" s="69"/>
      <c r="X99" s="70"/>
      <c r="Y99" s="69"/>
      <c r="Z99" s="69"/>
      <c r="AA99" s="69"/>
      <c r="AB99" s="69"/>
      <c r="AC99" s="69"/>
      <c r="AD99" s="69"/>
      <c r="AE99" s="69"/>
      <c r="AF99" s="70"/>
      <c r="AG99" s="69"/>
      <c r="AH99" s="69"/>
      <c r="AI99" s="69"/>
      <c r="AJ99" s="70"/>
      <c r="AK99" s="69"/>
      <c r="AL99" s="69"/>
      <c r="AM99" s="69"/>
      <c r="AN99" s="70"/>
      <c r="AO99" s="69"/>
      <c r="AP99" s="69"/>
      <c r="AQ99" s="69"/>
      <c r="AR99" s="69"/>
      <c r="AS99" s="69"/>
      <c r="AT99" s="69"/>
      <c r="AU99" s="69"/>
      <c r="AV99" s="71"/>
    </row>
    <row r="100" spans="1:48" s="6" customFormat="1">
      <c r="A100" s="119"/>
      <c r="B100" s="72"/>
      <c r="C100" s="73"/>
      <c r="D100" s="74" t="s">
        <v>120</v>
      </c>
      <c r="E100" s="75"/>
      <c r="F100" s="76"/>
      <c r="G100" s="77"/>
      <c r="H100" s="77"/>
      <c r="I100" s="78"/>
      <c r="J100" s="79">
        <v>1</v>
      </c>
      <c r="K100" s="77"/>
      <c r="L100" s="77">
        <v>186.41814323135057</v>
      </c>
      <c r="M100" s="80">
        <v>0</v>
      </c>
      <c r="N100" s="80">
        <v>0</v>
      </c>
      <c r="O100" s="79">
        <v>20</v>
      </c>
      <c r="P100" s="81">
        <v>0</v>
      </c>
      <c r="Q100" s="81">
        <v>0</v>
      </c>
      <c r="R100" s="79">
        <v>2</v>
      </c>
      <c r="S100" s="79">
        <v>1</v>
      </c>
      <c r="T100" s="69"/>
      <c r="U100" s="69"/>
      <c r="V100" s="69"/>
      <c r="W100" s="69"/>
      <c r="X100" s="70"/>
      <c r="Y100" s="69"/>
      <c r="Z100" s="69"/>
      <c r="AA100" s="69"/>
      <c r="AB100" s="69"/>
      <c r="AC100" s="69"/>
      <c r="AD100" s="69"/>
      <c r="AE100" s="69"/>
      <c r="AF100" s="70"/>
      <c r="AG100" s="69"/>
      <c r="AH100" s="69"/>
      <c r="AI100" s="69"/>
      <c r="AJ100" s="70"/>
      <c r="AK100" s="69"/>
      <c r="AL100" s="69"/>
      <c r="AM100" s="69"/>
      <c r="AN100" s="70"/>
      <c r="AO100" s="69"/>
      <c r="AP100" s="69"/>
      <c r="AQ100" s="69"/>
      <c r="AR100" s="69"/>
      <c r="AS100" s="69"/>
      <c r="AT100" s="69"/>
      <c r="AU100" s="69"/>
      <c r="AV100" s="71"/>
    </row>
    <row r="101" spans="1:48" s="6" customFormat="1">
      <c r="A101" s="120"/>
      <c r="B101" s="72" t="s">
        <v>150</v>
      </c>
      <c r="C101" s="73" t="s">
        <v>253</v>
      </c>
      <c r="D101" s="74" t="s">
        <v>42</v>
      </c>
      <c r="E101" s="75" t="s">
        <v>228</v>
      </c>
      <c r="F101" s="76" t="s">
        <v>119</v>
      </c>
      <c r="G101" s="77">
        <v>47.421297249546797</v>
      </c>
      <c r="H101" s="77">
        <v>22.328300625600001</v>
      </c>
      <c r="I101" s="78">
        <v>25.092996623946799</v>
      </c>
      <c r="J101" s="79">
        <v>1</v>
      </c>
      <c r="K101" s="80">
        <v>22.328300625600001</v>
      </c>
      <c r="L101" s="78" t="s">
        <v>148</v>
      </c>
      <c r="M101" s="80">
        <v>0</v>
      </c>
      <c r="N101" s="80">
        <v>0</v>
      </c>
      <c r="O101" s="79">
        <v>15</v>
      </c>
      <c r="P101" s="81">
        <v>0</v>
      </c>
      <c r="Q101" s="81">
        <v>0</v>
      </c>
      <c r="R101" s="79">
        <v>2</v>
      </c>
      <c r="S101" s="79">
        <v>1</v>
      </c>
      <c r="T101" s="83"/>
      <c r="U101" s="83"/>
      <c r="V101" s="83"/>
      <c r="W101" s="83"/>
      <c r="X101" s="84"/>
      <c r="Y101" s="83"/>
      <c r="Z101" s="83"/>
      <c r="AA101" s="83"/>
      <c r="AB101" s="83"/>
      <c r="AC101" s="83"/>
      <c r="AD101" s="83"/>
      <c r="AE101" s="83"/>
      <c r="AF101" s="84"/>
      <c r="AG101" s="83"/>
      <c r="AH101" s="83"/>
      <c r="AI101" s="83"/>
      <c r="AJ101" s="84"/>
      <c r="AK101" s="83"/>
      <c r="AL101" s="83"/>
      <c r="AM101" s="83"/>
      <c r="AN101" s="84"/>
      <c r="AO101" s="83"/>
      <c r="AP101" s="83"/>
      <c r="AQ101" s="83"/>
      <c r="AR101" s="83"/>
      <c r="AS101" s="83"/>
      <c r="AT101" s="83"/>
      <c r="AU101" s="83"/>
      <c r="AV101" s="85"/>
    </row>
    <row r="102" spans="1:48" s="6" customFormat="1">
      <c r="A102" s="119"/>
      <c r="B102" s="72"/>
      <c r="C102" s="73"/>
      <c r="D102" s="74" t="s">
        <v>120</v>
      </c>
      <c r="E102" s="75"/>
      <c r="F102" s="76"/>
      <c r="G102" s="77"/>
      <c r="H102" s="77"/>
      <c r="I102" s="78"/>
      <c r="J102" s="79">
        <v>1</v>
      </c>
      <c r="K102" s="80"/>
      <c r="L102" s="80">
        <v>25.092996623946799</v>
      </c>
      <c r="M102" s="80">
        <v>0</v>
      </c>
      <c r="N102" s="80">
        <v>0</v>
      </c>
      <c r="O102" s="79">
        <v>15</v>
      </c>
      <c r="P102" s="81">
        <v>0</v>
      </c>
      <c r="Q102" s="81">
        <v>0</v>
      </c>
      <c r="R102" s="79">
        <v>2</v>
      </c>
      <c r="S102" s="79">
        <v>1</v>
      </c>
      <c r="T102" s="83"/>
      <c r="U102" s="83"/>
      <c r="V102" s="83"/>
      <c r="W102" s="83"/>
      <c r="X102" s="84"/>
      <c r="Y102" s="83"/>
      <c r="Z102" s="83"/>
      <c r="AA102" s="83"/>
      <c r="AB102" s="83"/>
      <c r="AC102" s="83"/>
      <c r="AD102" s="83"/>
      <c r="AE102" s="83"/>
      <c r="AF102" s="84"/>
      <c r="AG102" s="83"/>
      <c r="AH102" s="83"/>
      <c r="AI102" s="83"/>
      <c r="AJ102" s="84"/>
      <c r="AK102" s="83"/>
      <c r="AL102" s="83"/>
      <c r="AM102" s="83"/>
      <c r="AN102" s="84"/>
      <c r="AO102" s="83"/>
      <c r="AP102" s="83"/>
      <c r="AQ102" s="83"/>
      <c r="AR102" s="83"/>
      <c r="AS102" s="83"/>
      <c r="AT102" s="83"/>
      <c r="AU102" s="83"/>
      <c r="AV102" s="85"/>
    </row>
    <row r="103" spans="1:48" s="6" customFormat="1">
      <c r="A103" s="119"/>
      <c r="B103" s="72" t="s">
        <v>254</v>
      </c>
      <c r="C103" s="73" t="s">
        <v>255</v>
      </c>
      <c r="D103" s="74" t="s">
        <v>42</v>
      </c>
      <c r="E103" s="75" t="s">
        <v>228</v>
      </c>
      <c r="F103" s="76" t="s">
        <v>119</v>
      </c>
      <c r="G103" s="77">
        <v>6.0430189952999998</v>
      </c>
      <c r="H103" s="77">
        <v>6.0430189952999998</v>
      </c>
      <c r="I103" s="78"/>
      <c r="J103" s="79">
        <v>1</v>
      </c>
      <c r="K103" s="80">
        <v>6.04</v>
      </c>
      <c r="L103" s="80">
        <v>0</v>
      </c>
      <c r="M103" s="80">
        <v>0</v>
      </c>
      <c r="N103" s="80">
        <v>0</v>
      </c>
      <c r="O103" s="79">
        <v>10</v>
      </c>
      <c r="P103" s="81">
        <v>6.04</v>
      </c>
      <c r="Q103" s="81">
        <v>100</v>
      </c>
      <c r="R103" s="79">
        <v>2</v>
      </c>
      <c r="S103" s="79">
        <v>1</v>
      </c>
      <c r="T103" s="69"/>
      <c r="U103" s="69"/>
      <c r="V103" s="69"/>
      <c r="W103" s="69"/>
      <c r="X103" s="70"/>
      <c r="Y103" s="69"/>
      <c r="Z103" s="69"/>
      <c r="AA103" s="69"/>
      <c r="AB103" s="69"/>
      <c r="AC103" s="69"/>
      <c r="AD103" s="69"/>
      <c r="AE103" s="69"/>
      <c r="AF103" s="70"/>
      <c r="AG103" s="69"/>
      <c r="AH103" s="69"/>
      <c r="AI103" s="69"/>
      <c r="AJ103" s="70"/>
      <c r="AK103" s="69"/>
      <c r="AL103" s="80">
        <v>6.04</v>
      </c>
      <c r="AM103" s="69"/>
      <c r="AN103" s="70"/>
      <c r="AO103" s="69"/>
      <c r="AP103" s="69"/>
      <c r="AQ103" s="69"/>
      <c r="AR103" s="69"/>
      <c r="AS103" s="69"/>
      <c r="AT103" s="69"/>
      <c r="AU103" s="69"/>
      <c r="AV103" s="71"/>
    </row>
    <row r="104" spans="1:48" s="6" customFormat="1">
      <c r="A104" s="119"/>
      <c r="B104" s="72" t="s">
        <v>162</v>
      </c>
      <c r="C104" s="73" t="s">
        <v>256</v>
      </c>
      <c r="D104" s="74" t="s">
        <v>42</v>
      </c>
      <c r="E104" s="75" t="s">
        <v>228</v>
      </c>
      <c r="F104" s="76" t="s">
        <v>119</v>
      </c>
      <c r="G104" s="77">
        <v>8.6375008259400001</v>
      </c>
      <c r="H104" s="77">
        <v>8.6375008259400001</v>
      </c>
      <c r="I104" s="78"/>
      <c r="J104" s="79">
        <v>1</v>
      </c>
      <c r="K104" s="80">
        <v>8.64</v>
      </c>
      <c r="L104" s="80">
        <v>0</v>
      </c>
      <c r="M104" s="80">
        <v>0</v>
      </c>
      <c r="N104" s="80">
        <v>0</v>
      </c>
      <c r="O104" s="79">
        <v>15</v>
      </c>
      <c r="P104" s="81">
        <v>0</v>
      </c>
      <c r="Q104" s="81">
        <v>0</v>
      </c>
      <c r="R104" s="79">
        <v>2</v>
      </c>
      <c r="S104" s="79">
        <v>1</v>
      </c>
      <c r="T104" s="69"/>
      <c r="U104" s="69"/>
      <c r="V104" s="69"/>
      <c r="W104" s="69"/>
      <c r="X104" s="70"/>
      <c r="Y104" s="69"/>
      <c r="Z104" s="69"/>
      <c r="AA104" s="69"/>
      <c r="AB104" s="69"/>
      <c r="AC104" s="69"/>
      <c r="AD104" s="69"/>
      <c r="AE104" s="69"/>
      <c r="AF104" s="70"/>
      <c r="AG104" s="69"/>
      <c r="AH104" s="69"/>
      <c r="AI104" s="69"/>
      <c r="AJ104" s="70"/>
      <c r="AK104" s="69"/>
      <c r="AL104" s="69"/>
      <c r="AM104" s="69"/>
      <c r="AN104" s="70"/>
      <c r="AO104" s="69"/>
      <c r="AP104" s="69"/>
      <c r="AQ104" s="69"/>
      <c r="AR104" s="98"/>
      <c r="AS104" s="69"/>
      <c r="AT104" s="69"/>
      <c r="AU104" s="69"/>
      <c r="AV104" s="71"/>
    </row>
    <row r="105" spans="1:48" s="6" customFormat="1">
      <c r="A105" s="119"/>
      <c r="B105" s="72" t="s">
        <v>257</v>
      </c>
      <c r="C105" s="73" t="s">
        <v>258</v>
      </c>
      <c r="D105" s="74" t="s">
        <v>42</v>
      </c>
      <c r="E105" s="75" t="s">
        <v>228</v>
      </c>
      <c r="F105" s="76" t="s">
        <v>119</v>
      </c>
      <c r="G105" s="77">
        <v>127.91069646310001</v>
      </c>
      <c r="H105" s="77">
        <v>57.683090853800003</v>
      </c>
      <c r="I105" s="78">
        <v>70.227605609299999</v>
      </c>
      <c r="J105" s="79">
        <v>2</v>
      </c>
      <c r="K105" s="80">
        <v>57.68</v>
      </c>
      <c r="L105" s="80">
        <v>70.23</v>
      </c>
      <c r="M105" s="80">
        <v>0</v>
      </c>
      <c r="N105" s="80">
        <v>0</v>
      </c>
      <c r="O105" s="79">
        <v>15</v>
      </c>
      <c r="P105" s="81">
        <v>0</v>
      </c>
      <c r="Q105" s="81">
        <v>0</v>
      </c>
      <c r="R105" s="79">
        <v>2</v>
      </c>
      <c r="S105" s="79">
        <v>1</v>
      </c>
      <c r="T105" s="83"/>
      <c r="U105" s="83"/>
      <c r="V105" s="83"/>
      <c r="W105" s="83"/>
      <c r="X105" s="84"/>
      <c r="Y105" s="83"/>
      <c r="Z105" s="83"/>
      <c r="AA105" s="83"/>
      <c r="AB105" s="83"/>
      <c r="AC105" s="83"/>
      <c r="AD105" s="83"/>
      <c r="AE105" s="83"/>
      <c r="AF105" s="84"/>
      <c r="AG105" s="83"/>
      <c r="AH105" s="83"/>
      <c r="AI105" s="83"/>
      <c r="AJ105" s="84"/>
      <c r="AK105" s="83"/>
      <c r="AL105" s="83"/>
      <c r="AM105" s="83"/>
      <c r="AN105" s="84"/>
      <c r="AO105" s="83"/>
      <c r="AP105" s="83"/>
      <c r="AQ105" s="83"/>
      <c r="AR105" s="83"/>
      <c r="AS105" s="83"/>
      <c r="AT105" s="83"/>
      <c r="AU105" s="83"/>
      <c r="AV105" s="85"/>
    </row>
    <row r="106" spans="1:48" s="6" customFormat="1">
      <c r="A106" s="119"/>
      <c r="B106" s="72">
        <v>67</v>
      </c>
      <c r="C106" s="73" t="s">
        <v>259</v>
      </c>
      <c r="D106" s="74" t="s">
        <v>42</v>
      </c>
      <c r="E106" s="75" t="s">
        <v>176</v>
      </c>
      <c r="F106" s="76" t="s">
        <v>119</v>
      </c>
      <c r="G106" s="77">
        <v>100.66990785812</v>
      </c>
      <c r="H106" s="77">
        <v>91.4002215788</v>
      </c>
      <c r="I106" s="78">
        <v>9.2696862793200001</v>
      </c>
      <c r="J106" s="79">
        <v>2</v>
      </c>
      <c r="K106" s="80">
        <v>91.4</v>
      </c>
      <c r="L106" s="80">
        <v>9.27</v>
      </c>
      <c r="M106" s="80">
        <v>0</v>
      </c>
      <c r="N106" s="80">
        <v>0</v>
      </c>
      <c r="O106" s="79">
        <v>0</v>
      </c>
      <c r="P106" s="81">
        <v>0</v>
      </c>
      <c r="Q106" s="81">
        <v>0</v>
      </c>
      <c r="R106" s="79">
        <v>2</v>
      </c>
      <c r="S106" s="79">
        <v>1</v>
      </c>
      <c r="T106" s="69"/>
      <c r="U106" s="69"/>
      <c r="V106" s="69"/>
      <c r="W106" s="69"/>
      <c r="X106" s="70"/>
      <c r="Y106" s="69"/>
      <c r="Z106" s="69"/>
      <c r="AA106" s="69"/>
      <c r="AB106" s="69"/>
      <c r="AC106" s="69"/>
      <c r="AD106" s="69"/>
      <c r="AE106" s="69"/>
      <c r="AF106" s="70"/>
      <c r="AG106" s="69"/>
      <c r="AH106" s="69"/>
      <c r="AI106" s="69"/>
      <c r="AJ106" s="70"/>
      <c r="AK106" s="69"/>
      <c r="AL106" s="69"/>
      <c r="AM106" s="69"/>
      <c r="AN106" s="70"/>
      <c r="AO106" s="69"/>
      <c r="AP106" s="69"/>
      <c r="AQ106" s="69"/>
      <c r="AR106" s="69"/>
      <c r="AS106" s="69"/>
      <c r="AT106" s="69"/>
      <c r="AU106" s="69"/>
      <c r="AV106" s="71"/>
    </row>
    <row r="107" spans="1:48" s="6" customFormat="1">
      <c r="A107" s="119"/>
      <c r="B107" s="72" t="s">
        <v>260</v>
      </c>
      <c r="C107" s="73" t="s">
        <v>261</v>
      </c>
      <c r="D107" s="74" t="s">
        <v>42</v>
      </c>
      <c r="E107" s="75" t="s">
        <v>228</v>
      </c>
      <c r="F107" s="76" t="s">
        <v>119</v>
      </c>
      <c r="G107" s="77">
        <v>27.095054395199998</v>
      </c>
      <c r="H107" s="77">
        <v>27.095054395199998</v>
      </c>
      <c r="I107" s="78"/>
      <c r="J107" s="79">
        <v>1</v>
      </c>
      <c r="K107" s="80">
        <v>27.1</v>
      </c>
      <c r="L107" s="80">
        <v>0</v>
      </c>
      <c r="M107" s="80">
        <v>0</v>
      </c>
      <c r="N107" s="80">
        <v>0</v>
      </c>
      <c r="O107" s="79">
        <v>18</v>
      </c>
      <c r="P107" s="81">
        <v>0</v>
      </c>
      <c r="Q107" s="81">
        <v>0</v>
      </c>
      <c r="R107" s="79">
        <v>0</v>
      </c>
      <c r="S107" s="79">
        <v>1</v>
      </c>
      <c r="T107" s="69"/>
      <c r="U107" s="69"/>
      <c r="V107" s="69"/>
      <c r="W107" s="69"/>
      <c r="X107" s="70"/>
      <c r="Y107" s="69"/>
      <c r="Z107" s="69"/>
      <c r="AA107" s="69"/>
      <c r="AB107" s="69"/>
      <c r="AC107" s="69"/>
      <c r="AD107" s="69"/>
      <c r="AE107" s="69"/>
      <c r="AF107" s="70"/>
      <c r="AG107" s="69"/>
      <c r="AH107" s="69"/>
      <c r="AI107" s="69"/>
      <c r="AJ107" s="70"/>
      <c r="AK107" s="69"/>
      <c r="AL107" s="69"/>
      <c r="AM107" s="69"/>
      <c r="AN107" s="70"/>
      <c r="AO107" s="69"/>
      <c r="AP107" s="69"/>
      <c r="AQ107" s="69"/>
      <c r="AR107" s="98"/>
      <c r="AS107" s="69"/>
      <c r="AT107" s="69"/>
      <c r="AU107" s="69"/>
      <c r="AV107" s="71"/>
    </row>
    <row r="108" spans="1:48" s="6" customFormat="1">
      <c r="A108" s="119"/>
      <c r="B108" s="72" t="s">
        <v>262</v>
      </c>
      <c r="C108" s="73" t="s">
        <v>263</v>
      </c>
      <c r="D108" s="74" t="s">
        <v>42</v>
      </c>
      <c r="E108" s="75" t="s">
        <v>228</v>
      </c>
      <c r="F108" s="76" t="s">
        <v>119</v>
      </c>
      <c r="G108" s="77">
        <v>11.7196085649644</v>
      </c>
      <c r="H108" s="77">
        <v>1.3880377829999999</v>
      </c>
      <c r="I108" s="78">
        <v>10.3315707819644</v>
      </c>
      <c r="J108" s="79">
        <v>1</v>
      </c>
      <c r="K108" s="80">
        <v>1.39</v>
      </c>
      <c r="L108" s="80">
        <v>10.33</v>
      </c>
      <c r="M108" s="80">
        <v>0</v>
      </c>
      <c r="N108" s="80">
        <v>0</v>
      </c>
      <c r="O108" s="79">
        <v>17</v>
      </c>
      <c r="P108" s="81">
        <v>0</v>
      </c>
      <c r="Q108" s="81">
        <v>0</v>
      </c>
      <c r="R108" s="79">
        <v>2</v>
      </c>
      <c r="S108" s="79">
        <v>1</v>
      </c>
      <c r="T108" s="69"/>
      <c r="U108" s="69"/>
      <c r="V108" s="69"/>
      <c r="W108" s="69"/>
      <c r="X108" s="70"/>
      <c r="Y108" s="69"/>
      <c r="Z108" s="69"/>
      <c r="AA108" s="69"/>
      <c r="AB108" s="69"/>
      <c r="AC108" s="69"/>
      <c r="AD108" s="69"/>
      <c r="AE108" s="69"/>
      <c r="AF108" s="70"/>
      <c r="AG108" s="69"/>
      <c r="AH108" s="69"/>
      <c r="AI108" s="69"/>
      <c r="AJ108" s="70"/>
      <c r="AK108" s="69"/>
      <c r="AL108" s="69"/>
      <c r="AM108" s="69"/>
      <c r="AN108" s="70"/>
      <c r="AO108" s="69"/>
      <c r="AP108" s="69"/>
      <c r="AQ108" s="69"/>
      <c r="AR108" s="69"/>
      <c r="AS108" s="69"/>
      <c r="AT108" s="69"/>
      <c r="AU108" s="69"/>
      <c r="AV108" s="71"/>
    </row>
    <row r="109" spans="1:48" s="6" customFormat="1">
      <c r="A109" s="119"/>
      <c r="B109" s="72" t="s">
        <v>264</v>
      </c>
      <c r="C109" s="73" t="s">
        <v>265</v>
      </c>
      <c r="D109" s="74" t="s">
        <v>42</v>
      </c>
      <c r="E109" s="75" t="s">
        <v>228</v>
      </c>
      <c r="F109" s="76" t="s">
        <v>119</v>
      </c>
      <c r="G109" s="77">
        <v>19.742530400673001</v>
      </c>
      <c r="H109" s="77">
        <v>0.45348578489300001</v>
      </c>
      <c r="I109" s="78">
        <v>19.28904461578</v>
      </c>
      <c r="J109" s="79">
        <v>1</v>
      </c>
      <c r="K109" s="78" t="s">
        <v>148</v>
      </c>
      <c r="L109" s="80">
        <v>19.739999999999998</v>
      </c>
      <c r="M109" s="80">
        <v>0</v>
      </c>
      <c r="N109" s="80">
        <v>0</v>
      </c>
      <c r="O109" s="79">
        <v>15</v>
      </c>
      <c r="P109" s="136">
        <v>0</v>
      </c>
      <c r="Q109" s="81">
        <v>0</v>
      </c>
      <c r="R109" s="79">
        <v>2</v>
      </c>
      <c r="S109" s="79">
        <v>1</v>
      </c>
      <c r="T109" s="69"/>
      <c r="U109" s="69"/>
      <c r="V109" s="69"/>
      <c r="W109" s="69"/>
      <c r="X109" s="70"/>
      <c r="Y109" s="69"/>
      <c r="Z109" s="69"/>
      <c r="AA109" s="69"/>
      <c r="AB109" s="69"/>
      <c r="AC109" s="69"/>
      <c r="AD109" s="69"/>
      <c r="AE109" s="69"/>
      <c r="AF109" s="70"/>
      <c r="AG109" s="69"/>
      <c r="AH109" s="69"/>
      <c r="AI109" s="69"/>
      <c r="AJ109" s="70"/>
      <c r="AK109" s="69"/>
      <c r="AL109" s="69"/>
      <c r="AM109" s="69"/>
      <c r="AN109" s="70"/>
      <c r="AO109" s="69"/>
      <c r="AP109" s="69"/>
      <c r="AQ109" s="69"/>
      <c r="AR109" s="77"/>
      <c r="AS109" s="69"/>
      <c r="AT109" s="69"/>
      <c r="AU109" s="69"/>
      <c r="AV109" s="71"/>
    </row>
    <row r="110" spans="1:48" s="6" customFormat="1">
      <c r="A110" s="119"/>
      <c r="B110" s="72" t="s">
        <v>266</v>
      </c>
      <c r="C110" s="73" t="s">
        <v>267</v>
      </c>
      <c r="D110" s="74" t="s">
        <v>42</v>
      </c>
      <c r="E110" s="75" t="s">
        <v>228</v>
      </c>
      <c r="F110" s="76" t="s">
        <v>119</v>
      </c>
      <c r="G110" s="77">
        <v>6.6013739766899997</v>
      </c>
      <c r="H110" s="77">
        <v>6.6013739766899997</v>
      </c>
      <c r="I110" s="78"/>
      <c r="J110" s="79">
        <v>1</v>
      </c>
      <c r="K110" s="80">
        <v>6.6</v>
      </c>
      <c r="L110" s="80">
        <v>0</v>
      </c>
      <c r="M110" s="80">
        <v>0</v>
      </c>
      <c r="N110" s="80">
        <v>0</v>
      </c>
      <c r="O110" s="79">
        <v>15</v>
      </c>
      <c r="P110" s="81">
        <v>0</v>
      </c>
      <c r="Q110" s="81">
        <v>0</v>
      </c>
      <c r="R110" s="79">
        <v>2</v>
      </c>
      <c r="S110" s="79">
        <v>1</v>
      </c>
      <c r="T110" s="69"/>
      <c r="U110" s="69"/>
      <c r="V110" s="69"/>
      <c r="W110" s="69"/>
      <c r="X110" s="70"/>
      <c r="Y110" s="69"/>
      <c r="Z110" s="69"/>
      <c r="AA110" s="69"/>
      <c r="AB110" s="69"/>
      <c r="AC110" s="69"/>
      <c r="AD110" s="69"/>
      <c r="AE110" s="69"/>
      <c r="AF110" s="70"/>
      <c r="AG110" s="69"/>
      <c r="AH110" s="69"/>
      <c r="AI110" s="69"/>
      <c r="AJ110" s="70"/>
      <c r="AK110" s="69"/>
      <c r="AL110" s="69"/>
      <c r="AM110" s="69"/>
      <c r="AN110" s="70"/>
      <c r="AO110" s="69"/>
      <c r="AP110" s="69"/>
      <c r="AQ110" s="69"/>
      <c r="AR110" s="98"/>
      <c r="AS110" s="69"/>
      <c r="AT110" s="69"/>
      <c r="AU110" s="69"/>
      <c r="AV110" s="71"/>
    </row>
    <row r="111" spans="1:48" s="6" customFormat="1">
      <c r="A111" s="119"/>
      <c r="B111" s="72" t="s">
        <v>156</v>
      </c>
      <c r="C111" s="73" t="s">
        <v>268</v>
      </c>
      <c r="D111" s="74" t="s">
        <v>42</v>
      </c>
      <c r="E111" s="75" t="s">
        <v>228</v>
      </c>
      <c r="F111" s="76" t="s">
        <v>119</v>
      </c>
      <c r="G111" s="77">
        <v>10.751025533</v>
      </c>
      <c r="H111" s="77">
        <v>10.751025533</v>
      </c>
      <c r="I111" s="78"/>
      <c r="J111" s="79">
        <v>1</v>
      </c>
      <c r="K111" s="80">
        <v>10.75</v>
      </c>
      <c r="L111" s="80">
        <v>0</v>
      </c>
      <c r="M111" s="80">
        <v>0</v>
      </c>
      <c r="N111" s="80">
        <v>0</v>
      </c>
      <c r="O111" s="79">
        <v>15</v>
      </c>
      <c r="P111" s="81">
        <v>0</v>
      </c>
      <c r="Q111" s="81">
        <v>0</v>
      </c>
      <c r="R111" s="79">
        <v>2</v>
      </c>
      <c r="S111" s="79">
        <v>1</v>
      </c>
      <c r="T111" s="69"/>
      <c r="U111" s="69"/>
      <c r="V111" s="69"/>
      <c r="W111" s="69"/>
      <c r="X111" s="70"/>
      <c r="Y111" s="69"/>
      <c r="Z111" s="69"/>
      <c r="AA111" s="69"/>
      <c r="AB111" s="69"/>
      <c r="AC111" s="69"/>
      <c r="AD111" s="69"/>
      <c r="AE111" s="69"/>
      <c r="AF111" s="70"/>
      <c r="AG111" s="69"/>
      <c r="AH111" s="69"/>
      <c r="AI111" s="69"/>
      <c r="AJ111" s="70"/>
      <c r="AK111" s="69"/>
      <c r="AL111" s="69"/>
      <c r="AM111" s="69"/>
      <c r="AN111" s="70"/>
      <c r="AO111" s="69"/>
      <c r="AP111" s="69"/>
      <c r="AQ111" s="69"/>
      <c r="AR111" s="69"/>
      <c r="AS111" s="69"/>
      <c r="AT111" s="69"/>
      <c r="AU111" s="69"/>
      <c r="AV111" s="71"/>
    </row>
    <row r="112" spans="1:48" s="6" customFormat="1">
      <c r="A112" s="120"/>
      <c r="B112" s="72">
        <v>68</v>
      </c>
      <c r="C112" s="73" t="s">
        <v>269</v>
      </c>
      <c r="D112" s="74" t="s">
        <v>42</v>
      </c>
      <c r="E112" s="75" t="s">
        <v>176</v>
      </c>
      <c r="F112" s="76" t="s">
        <v>119</v>
      </c>
      <c r="G112" s="77">
        <v>57.421490122162993</v>
      </c>
      <c r="H112" s="77">
        <v>48.263138605899996</v>
      </c>
      <c r="I112" s="78">
        <v>9.158351516263</v>
      </c>
      <c r="J112" s="79">
        <v>2</v>
      </c>
      <c r="K112" s="80">
        <v>48.26</v>
      </c>
      <c r="L112" s="80">
        <v>9.16</v>
      </c>
      <c r="M112" s="80">
        <v>0</v>
      </c>
      <c r="N112" s="80">
        <v>0</v>
      </c>
      <c r="O112" s="79">
        <v>0</v>
      </c>
      <c r="P112" s="81">
        <v>0</v>
      </c>
      <c r="Q112" s="81">
        <v>0</v>
      </c>
      <c r="R112" s="79">
        <v>2</v>
      </c>
      <c r="S112" s="79">
        <v>1</v>
      </c>
      <c r="T112" s="69"/>
      <c r="U112" s="69"/>
      <c r="V112" s="69"/>
      <c r="W112" s="69"/>
      <c r="X112" s="70"/>
      <c r="Y112" s="69"/>
      <c r="Z112" s="69"/>
      <c r="AA112" s="69"/>
      <c r="AB112" s="69"/>
      <c r="AC112" s="69"/>
      <c r="AD112" s="69"/>
      <c r="AE112" s="69"/>
      <c r="AF112" s="70"/>
      <c r="AG112" s="69"/>
      <c r="AH112" s="69"/>
      <c r="AI112" s="69"/>
      <c r="AJ112" s="70"/>
      <c r="AK112" s="69"/>
      <c r="AL112" s="69"/>
      <c r="AM112" s="69"/>
      <c r="AN112" s="70"/>
      <c r="AO112" s="69"/>
      <c r="AP112" s="69"/>
      <c r="AQ112" s="69"/>
      <c r="AR112" s="69"/>
      <c r="AS112" s="69"/>
      <c r="AT112" s="69"/>
      <c r="AU112" s="69"/>
      <c r="AV112" s="71"/>
    </row>
    <row r="113" spans="1:48" s="6" customFormat="1">
      <c r="A113" s="119"/>
      <c r="B113" s="72">
        <v>69</v>
      </c>
      <c r="C113" s="73" t="s">
        <v>270</v>
      </c>
      <c r="D113" s="74" t="s">
        <v>42</v>
      </c>
      <c r="E113" s="75" t="s">
        <v>176</v>
      </c>
      <c r="F113" s="76" t="s">
        <v>119</v>
      </c>
      <c r="G113" s="77">
        <v>70.64046205241587</v>
      </c>
      <c r="H113" s="77">
        <v>70.505701031200005</v>
      </c>
      <c r="I113" s="78">
        <v>0.13476102121586001</v>
      </c>
      <c r="J113" s="79">
        <v>2</v>
      </c>
      <c r="K113" s="80">
        <v>70.510000000000005</v>
      </c>
      <c r="L113" s="80">
        <v>0.13</v>
      </c>
      <c r="M113" s="80">
        <v>0</v>
      </c>
      <c r="N113" s="80">
        <v>0</v>
      </c>
      <c r="O113" s="79">
        <v>0</v>
      </c>
      <c r="P113" s="81">
        <v>0</v>
      </c>
      <c r="Q113" s="81">
        <v>0</v>
      </c>
      <c r="R113" s="79">
        <v>2</v>
      </c>
      <c r="S113" s="79">
        <v>1</v>
      </c>
      <c r="T113" s="69"/>
      <c r="U113" s="69"/>
      <c r="V113" s="69"/>
      <c r="W113" s="69"/>
      <c r="X113" s="70"/>
      <c r="Y113" s="69"/>
      <c r="Z113" s="69"/>
      <c r="AA113" s="69"/>
      <c r="AB113" s="69"/>
      <c r="AC113" s="69"/>
      <c r="AD113" s="69"/>
      <c r="AE113" s="69"/>
      <c r="AF113" s="70"/>
      <c r="AG113" s="69"/>
      <c r="AH113" s="69"/>
      <c r="AI113" s="69"/>
      <c r="AJ113" s="70"/>
      <c r="AK113" s="69"/>
      <c r="AL113" s="69"/>
      <c r="AM113" s="69"/>
      <c r="AN113" s="70"/>
      <c r="AO113" s="69"/>
      <c r="AP113" s="69"/>
      <c r="AQ113" s="69"/>
      <c r="AR113" s="69"/>
      <c r="AS113" s="69"/>
      <c r="AT113" s="69"/>
      <c r="AU113" s="69"/>
      <c r="AV113" s="71"/>
    </row>
    <row r="114" spans="1:48" s="6" customFormat="1">
      <c r="A114" s="120"/>
      <c r="B114" s="72">
        <v>70</v>
      </c>
      <c r="C114" s="73" t="s">
        <v>271</v>
      </c>
      <c r="D114" s="74" t="s">
        <v>42</v>
      </c>
      <c r="E114" s="75" t="s">
        <v>176</v>
      </c>
      <c r="F114" s="76" t="s">
        <v>119</v>
      </c>
      <c r="G114" s="77">
        <v>222.36411405725801</v>
      </c>
      <c r="H114" s="77">
        <v>221.897449427</v>
      </c>
      <c r="I114" s="78">
        <v>0.46666463025799998</v>
      </c>
      <c r="J114" s="79">
        <v>3</v>
      </c>
      <c r="K114" s="80">
        <v>221.9</v>
      </c>
      <c r="L114" s="80">
        <v>0.47</v>
      </c>
      <c r="M114" s="80">
        <v>0</v>
      </c>
      <c r="N114" s="80">
        <v>0</v>
      </c>
      <c r="O114" s="79">
        <v>0</v>
      </c>
      <c r="P114" s="81">
        <v>0</v>
      </c>
      <c r="Q114" s="81">
        <v>0</v>
      </c>
      <c r="R114" s="79">
        <v>2</v>
      </c>
      <c r="S114" s="79">
        <v>1</v>
      </c>
      <c r="T114" s="69"/>
      <c r="U114" s="69"/>
      <c r="V114" s="69"/>
      <c r="W114" s="69"/>
      <c r="X114" s="70"/>
      <c r="Y114" s="69"/>
      <c r="Z114" s="69"/>
      <c r="AA114" s="69"/>
      <c r="AB114" s="69"/>
      <c r="AC114" s="69"/>
      <c r="AD114" s="69"/>
      <c r="AE114" s="69"/>
      <c r="AF114" s="70"/>
      <c r="AG114" s="69"/>
      <c r="AH114" s="69"/>
      <c r="AI114" s="69"/>
      <c r="AJ114" s="70"/>
      <c r="AK114" s="69"/>
      <c r="AL114" s="69"/>
      <c r="AM114" s="69"/>
      <c r="AN114" s="70"/>
      <c r="AO114" s="69"/>
      <c r="AP114" s="69"/>
      <c r="AQ114" s="69"/>
      <c r="AR114" s="69"/>
      <c r="AS114" s="69"/>
      <c r="AT114" s="69"/>
      <c r="AU114" s="69"/>
      <c r="AV114" s="71"/>
    </row>
    <row r="115" spans="1:48" s="6" customFormat="1">
      <c r="A115" s="119"/>
      <c r="B115" s="72" t="s">
        <v>153</v>
      </c>
      <c r="C115" s="73" t="s">
        <v>272</v>
      </c>
      <c r="D115" s="74" t="s">
        <v>42</v>
      </c>
      <c r="E115" s="75" t="s">
        <v>228</v>
      </c>
      <c r="F115" s="76" t="s">
        <v>119</v>
      </c>
      <c r="G115" s="77">
        <v>6.4189403506299998</v>
      </c>
      <c r="H115" s="77">
        <v>6.4189403506299998</v>
      </c>
      <c r="I115" s="78"/>
      <c r="J115" s="79">
        <v>2</v>
      </c>
      <c r="K115" s="80">
        <v>6.42</v>
      </c>
      <c r="L115" s="80">
        <v>0</v>
      </c>
      <c r="M115" s="80">
        <v>0</v>
      </c>
      <c r="N115" s="80">
        <v>0</v>
      </c>
      <c r="O115" s="79">
        <v>15</v>
      </c>
      <c r="P115" s="81">
        <v>0</v>
      </c>
      <c r="Q115" s="81">
        <v>0</v>
      </c>
      <c r="R115" s="79">
        <v>2</v>
      </c>
      <c r="S115" s="79">
        <v>1</v>
      </c>
      <c r="T115" s="83"/>
      <c r="U115" s="83"/>
      <c r="V115" s="83"/>
      <c r="W115" s="83"/>
      <c r="X115" s="84"/>
      <c r="Y115" s="83"/>
      <c r="Z115" s="83"/>
      <c r="AA115" s="83"/>
      <c r="AB115" s="83"/>
      <c r="AC115" s="83"/>
      <c r="AD115" s="83"/>
      <c r="AE115" s="83"/>
      <c r="AF115" s="84"/>
      <c r="AG115" s="83"/>
      <c r="AH115" s="83"/>
      <c r="AI115" s="83"/>
      <c r="AJ115" s="84"/>
      <c r="AK115" s="83"/>
      <c r="AL115" s="83"/>
      <c r="AM115" s="83"/>
      <c r="AN115" s="84"/>
      <c r="AO115" s="83"/>
      <c r="AP115" s="83"/>
      <c r="AQ115" s="83"/>
      <c r="AR115" s="83"/>
      <c r="AS115" s="83"/>
      <c r="AT115" s="83"/>
      <c r="AU115" s="83"/>
      <c r="AV115" s="85"/>
    </row>
    <row r="116" spans="1:48" s="6" customFormat="1">
      <c r="A116" s="119"/>
      <c r="B116" s="138" t="s">
        <v>152</v>
      </c>
      <c r="C116" s="139" t="s">
        <v>273</v>
      </c>
      <c r="D116" s="140" t="s">
        <v>120</v>
      </c>
      <c r="E116" s="141" t="s">
        <v>228</v>
      </c>
      <c r="F116" s="142" t="s">
        <v>119</v>
      </c>
      <c r="G116" s="143">
        <v>26.089118579205497</v>
      </c>
      <c r="H116" s="143">
        <v>15.907373230799999</v>
      </c>
      <c r="I116" s="144">
        <v>10.181745348405499</v>
      </c>
      <c r="J116" s="145">
        <v>1</v>
      </c>
      <c r="K116" s="143">
        <v>10.73</v>
      </c>
      <c r="L116" s="143">
        <v>10.181745348405499</v>
      </c>
      <c r="M116" s="146">
        <v>0</v>
      </c>
      <c r="N116" s="146">
        <v>0</v>
      </c>
      <c r="O116" s="145">
        <v>10</v>
      </c>
      <c r="P116" s="147">
        <v>10.73</v>
      </c>
      <c r="Q116" s="148">
        <v>100</v>
      </c>
      <c r="R116" s="145">
        <v>2</v>
      </c>
      <c r="S116" s="145">
        <v>1</v>
      </c>
      <c r="T116" s="69"/>
      <c r="U116" s="69"/>
      <c r="V116" s="69"/>
      <c r="W116" s="69"/>
      <c r="X116" s="70"/>
      <c r="Y116" s="69"/>
      <c r="Z116" s="69"/>
      <c r="AA116" s="69"/>
      <c r="AB116" s="69"/>
      <c r="AC116" s="69"/>
      <c r="AD116" s="69"/>
      <c r="AE116" s="69"/>
      <c r="AF116" s="70"/>
      <c r="AG116" s="69"/>
      <c r="AH116" s="69"/>
      <c r="AI116" s="69"/>
      <c r="AJ116" s="70"/>
      <c r="AK116" s="69"/>
      <c r="AL116" s="69"/>
      <c r="AM116" s="143">
        <v>10.73</v>
      </c>
      <c r="AN116" s="70"/>
      <c r="AO116" s="69"/>
      <c r="AP116" s="69"/>
      <c r="AQ116" s="69"/>
      <c r="AR116" s="143"/>
      <c r="AS116" s="69"/>
      <c r="AT116" s="69"/>
      <c r="AU116" s="69"/>
      <c r="AV116" s="71"/>
    </row>
    <row r="117" spans="1:48" s="6" customFormat="1">
      <c r="A117" s="119"/>
      <c r="B117" s="138"/>
      <c r="C117" s="139"/>
      <c r="D117" s="140" t="s">
        <v>121</v>
      </c>
      <c r="E117" s="141" t="s">
        <v>228</v>
      </c>
      <c r="F117" s="142" t="s">
        <v>119</v>
      </c>
      <c r="G117" s="143"/>
      <c r="H117" s="143"/>
      <c r="I117" s="144"/>
      <c r="J117" s="145">
        <v>2</v>
      </c>
      <c r="K117" s="143">
        <v>5</v>
      </c>
      <c r="L117" s="143"/>
      <c r="M117" s="146">
        <v>0</v>
      </c>
      <c r="N117" s="146">
        <v>0</v>
      </c>
      <c r="O117" s="146">
        <v>0</v>
      </c>
      <c r="P117" s="147">
        <v>0</v>
      </c>
      <c r="Q117" s="148">
        <v>0</v>
      </c>
      <c r="R117" s="145">
        <v>2</v>
      </c>
      <c r="S117" s="145">
        <v>1</v>
      </c>
      <c r="T117" s="69"/>
      <c r="U117" s="69"/>
      <c r="V117" s="69"/>
      <c r="W117" s="69"/>
      <c r="X117" s="70"/>
      <c r="Y117" s="69"/>
      <c r="Z117" s="69"/>
      <c r="AA117" s="69"/>
      <c r="AB117" s="69"/>
      <c r="AC117" s="69"/>
      <c r="AD117" s="69"/>
      <c r="AE117" s="69"/>
      <c r="AF117" s="70"/>
      <c r="AG117" s="69"/>
      <c r="AH117" s="69"/>
      <c r="AI117" s="69"/>
      <c r="AJ117" s="70"/>
      <c r="AK117" s="69"/>
      <c r="AL117" s="69"/>
      <c r="AM117" s="69"/>
      <c r="AN117" s="70"/>
      <c r="AO117" s="69"/>
      <c r="AP117" s="69"/>
      <c r="AQ117" s="69"/>
      <c r="AR117" s="143"/>
      <c r="AS117" s="69"/>
      <c r="AT117" s="69"/>
      <c r="AU117" s="69"/>
      <c r="AV117" s="71"/>
    </row>
    <row r="118" spans="1:48" s="6" customFormat="1">
      <c r="A118" s="119"/>
      <c r="B118" s="72" t="s">
        <v>157</v>
      </c>
      <c r="C118" s="73" t="s">
        <v>274</v>
      </c>
      <c r="D118" s="74" t="s">
        <v>42</v>
      </c>
      <c r="E118" s="75" t="s">
        <v>228</v>
      </c>
      <c r="F118" s="76" t="s">
        <v>119</v>
      </c>
      <c r="G118" s="77">
        <v>6.2290846810931999</v>
      </c>
      <c r="H118" s="77">
        <v>6.1975520890500002</v>
      </c>
      <c r="I118" s="78">
        <v>3.1532592043199997E-2</v>
      </c>
      <c r="J118" s="79">
        <v>2</v>
      </c>
      <c r="K118" s="80">
        <v>6.2</v>
      </c>
      <c r="L118" s="80">
        <v>0.03</v>
      </c>
      <c r="M118" s="80"/>
      <c r="N118" s="80">
        <v>0</v>
      </c>
      <c r="O118" s="79">
        <v>0</v>
      </c>
      <c r="P118" s="81">
        <v>0</v>
      </c>
      <c r="Q118" s="81">
        <v>0</v>
      </c>
      <c r="R118" s="79">
        <v>2</v>
      </c>
      <c r="S118" s="79">
        <v>1</v>
      </c>
      <c r="T118" s="69"/>
      <c r="U118" s="69"/>
      <c r="V118" s="69"/>
      <c r="W118" s="69"/>
      <c r="X118" s="70"/>
      <c r="Y118" s="69"/>
      <c r="Z118" s="69"/>
      <c r="AA118" s="69"/>
      <c r="AB118" s="69"/>
      <c r="AC118" s="69"/>
      <c r="AD118" s="69"/>
      <c r="AE118" s="69"/>
      <c r="AF118" s="70"/>
      <c r="AG118" s="69"/>
      <c r="AH118" s="69"/>
      <c r="AI118" s="69"/>
      <c r="AJ118" s="70"/>
      <c r="AK118" s="69"/>
      <c r="AL118" s="69"/>
      <c r="AM118" s="69"/>
      <c r="AN118" s="70"/>
      <c r="AO118" s="69"/>
      <c r="AP118" s="69"/>
      <c r="AQ118" s="69"/>
      <c r="AR118" s="69"/>
      <c r="AS118" s="69"/>
      <c r="AT118" s="69"/>
      <c r="AU118" s="69"/>
      <c r="AV118" s="71"/>
    </row>
    <row r="119" spans="1:48" s="6" customFormat="1">
      <c r="A119" s="119"/>
      <c r="B119" s="72" t="s">
        <v>159</v>
      </c>
      <c r="C119" s="73" t="s">
        <v>275</v>
      </c>
      <c r="D119" s="74" t="s">
        <v>42</v>
      </c>
      <c r="E119" s="75" t="s">
        <v>228</v>
      </c>
      <c r="F119" s="76" t="s">
        <v>119</v>
      </c>
      <c r="G119" s="77">
        <v>19.963817645900001</v>
      </c>
      <c r="H119" s="77">
        <v>19.963817645900001</v>
      </c>
      <c r="I119" s="78"/>
      <c r="J119" s="79">
        <v>1</v>
      </c>
      <c r="K119" s="80">
        <v>7.5037500000000001</v>
      </c>
      <c r="L119" s="78" t="s">
        <v>148</v>
      </c>
      <c r="M119" s="80">
        <v>0</v>
      </c>
      <c r="N119" s="80">
        <v>0</v>
      </c>
      <c r="O119" s="79">
        <v>15</v>
      </c>
      <c r="P119" s="81">
        <v>0</v>
      </c>
      <c r="Q119" s="81">
        <v>0</v>
      </c>
      <c r="R119" s="79">
        <v>2</v>
      </c>
      <c r="S119" s="79">
        <v>1</v>
      </c>
      <c r="T119" s="69"/>
      <c r="U119" s="69"/>
      <c r="V119" s="69"/>
      <c r="W119" s="69"/>
      <c r="X119" s="70"/>
      <c r="Y119" s="69"/>
      <c r="Z119" s="69"/>
      <c r="AA119" s="69"/>
      <c r="AB119" s="69"/>
      <c r="AC119" s="69"/>
      <c r="AD119" s="69"/>
      <c r="AE119" s="69"/>
      <c r="AF119" s="70"/>
      <c r="AG119" s="69"/>
      <c r="AH119" s="69"/>
      <c r="AI119" s="69"/>
      <c r="AJ119" s="70"/>
      <c r="AK119" s="69"/>
      <c r="AL119" s="69"/>
      <c r="AM119" s="69"/>
      <c r="AN119" s="70"/>
      <c r="AO119" s="69"/>
      <c r="AP119" s="69"/>
      <c r="AQ119" s="69"/>
      <c r="AR119" s="69"/>
      <c r="AS119" s="69"/>
      <c r="AT119" s="69"/>
      <c r="AU119" s="69"/>
      <c r="AV119" s="71"/>
    </row>
    <row r="120" spans="1:48" s="6" customFormat="1">
      <c r="A120" s="119"/>
      <c r="B120" s="72"/>
      <c r="C120" s="73"/>
      <c r="D120" s="74" t="s">
        <v>120</v>
      </c>
      <c r="E120" s="75"/>
      <c r="F120" s="76"/>
      <c r="G120" s="77"/>
      <c r="H120" s="77"/>
      <c r="I120" s="78"/>
      <c r="J120" s="79">
        <v>2</v>
      </c>
      <c r="K120" s="80"/>
      <c r="L120" s="80">
        <v>12.46</v>
      </c>
      <c r="M120" s="80">
        <v>0</v>
      </c>
      <c r="N120" s="80">
        <v>0</v>
      </c>
      <c r="O120" s="79">
        <v>15</v>
      </c>
      <c r="P120" s="81">
        <v>0</v>
      </c>
      <c r="Q120" s="81">
        <v>0</v>
      </c>
      <c r="R120" s="79">
        <v>2</v>
      </c>
      <c r="S120" s="79">
        <v>1</v>
      </c>
      <c r="T120" s="69"/>
      <c r="U120" s="69"/>
      <c r="V120" s="69"/>
      <c r="W120" s="69"/>
      <c r="X120" s="70"/>
      <c r="Y120" s="69"/>
      <c r="Z120" s="69"/>
      <c r="AA120" s="69"/>
      <c r="AB120" s="69"/>
      <c r="AC120" s="69"/>
      <c r="AD120" s="69"/>
      <c r="AE120" s="69"/>
      <c r="AF120" s="70"/>
      <c r="AG120" s="69"/>
      <c r="AH120" s="69"/>
      <c r="AI120" s="69"/>
      <c r="AJ120" s="70"/>
      <c r="AK120" s="69"/>
      <c r="AL120" s="69"/>
      <c r="AM120" s="69"/>
      <c r="AN120" s="70"/>
      <c r="AO120" s="69"/>
      <c r="AP120" s="69"/>
      <c r="AQ120" s="69"/>
      <c r="AR120" s="69"/>
      <c r="AS120" s="69"/>
      <c r="AT120" s="69"/>
      <c r="AU120" s="69"/>
      <c r="AV120" s="71"/>
    </row>
    <row r="121" spans="1:48" s="6" customFormat="1">
      <c r="A121" s="119"/>
      <c r="B121" s="72" t="s">
        <v>151</v>
      </c>
      <c r="C121" s="73" t="s">
        <v>276</v>
      </c>
      <c r="D121" s="74" t="s">
        <v>42</v>
      </c>
      <c r="E121" s="75" t="s">
        <v>228</v>
      </c>
      <c r="F121" s="76" t="s">
        <v>119</v>
      </c>
      <c r="G121" s="77">
        <v>20.8786657327</v>
      </c>
      <c r="H121" s="77">
        <v>20.8786657327</v>
      </c>
      <c r="I121" s="78"/>
      <c r="J121" s="79">
        <v>1</v>
      </c>
      <c r="K121" s="80">
        <v>3.3</v>
      </c>
      <c r="L121" s="78" t="s">
        <v>148</v>
      </c>
      <c r="M121" s="80">
        <v>0</v>
      </c>
      <c r="N121" s="80">
        <v>0</v>
      </c>
      <c r="O121" s="79">
        <v>14</v>
      </c>
      <c r="P121" s="81">
        <v>0</v>
      </c>
      <c r="Q121" s="81">
        <v>0</v>
      </c>
      <c r="R121" s="79">
        <v>2</v>
      </c>
      <c r="S121" s="79">
        <v>1</v>
      </c>
      <c r="T121" s="69"/>
      <c r="U121" s="69"/>
      <c r="V121" s="69"/>
      <c r="W121" s="69"/>
      <c r="X121" s="70"/>
      <c r="Y121" s="69"/>
      <c r="Z121" s="69"/>
      <c r="AA121" s="69"/>
      <c r="AB121" s="69"/>
      <c r="AC121" s="69"/>
      <c r="AD121" s="69"/>
      <c r="AE121" s="69"/>
      <c r="AF121" s="70"/>
      <c r="AG121" s="69"/>
      <c r="AH121" s="69"/>
      <c r="AI121" s="69"/>
      <c r="AJ121" s="70"/>
      <c r="AK121" s="69"/>
      <c r="AL121" s="69"/>
      <c r="AM121" s="69"/>
      <c r="AN121" s="70"/>
      <c r="AO121" s="69"/>
      <c r="AP121" s="69"/>
      <c r="AQ121" s="69"/>
      <c r="AR121" s="69"/>
      <c r="AS121" s="69"/>
      <c r="AT121" s="69"/>
      <c r="AU121" s="69"/>
      <c r="AV121" s="71"/>
    </row>
    <row r="122" spans="1:48" s="6" customFormat="1">
      <c r="A122" s="119"/>
      <c r="B122" s="72"/>
      <c r="C122" s="73"/>
      <c r="D122" s="74" t="s">
        <v>120</v>
      </c>
      <c r="E122" s="75"/>
      <c r="F122" s="76"/>
      <c r="G122" s="77"/>
      <c r="H122" s="77"/>
      <c r="I122" s="78"/>
      <c r="J122" s="79">
        <v>9</v>
      </c>
      <c r="K122" s="80">
        <v>17.579999999999998</v>
      </c>
      <c r="L122" s="78" t="s">
        <v>148</v>
      </c>
      <c r="M122" s="80">
        <v>0</v>
      </c>
      <c r="N122" s="80">
        <v>0</v>
      </c>
      <c r="O122" s="79">
        <v>14</v>
      </c>
      <c r="P122" s="81">
        <v>0</v>
      </c>
      <c r="Q122" s="81">
        <v>0</v>
      </c>
      <c r="R122" s="79">
        <v>2</v>
      </c>
      <c r="S122" s="79">
        <v>1</v>
      </c>
      <c r="T122" s="69"/>
      <c r="U122" s="69"/>
      <c r="V122" s="69"/>
      <c r="W122" s="69"/>
      <c r="X122" s="70"/>
      <c r="Y122" s="69"/>
      <c r="Z122" s="69"/>
      <c r="AA122" s="69"/>
      <c r="AB122" s="69"/>
      <c r="AC122" s="69"/>
      <c r="AD122" s="69"/>
      <c r="AE122" s="69"/>
      <c r="AF122" s="70"/>
      <c r="AG122" s="69"/>
      <c r="AH122" s="69"/>
      <c r="AI122" s="69"/>
      <c r="AJ122" s="70"/>
      <c r="AK122" s="69"/>
      <c r="AL122" s="69"/>
      <c r="AM122" s="69"/>
      <c r="AN122" s="70"/>
      <c r="AO122" s="69"/>
      <c r="AP122" s="69"/>
      <c r="AQ122" s="69"/>
      <c r="AR122" s="69"/>
      <c r="AS122" s="69"/>
      <c r="AT122" s="69"/>
      <c r="AU122" s="69"/>
      <c r="AV122" s="71"/>
    </row>
    <row r="123" spans="1:48" s="6" customFormat="1">
      <c r="A123" s="120"/>
      <c r="B123" s="72" t="s">
        <v>161</v>
      </c>
      <c r="C123" s="73" t="s">
        <v>277</v>
      </c>
      <c r="D123" s="74" t="s">
        <v>42</v>
      </c>
      <c r="E123" s="75" t="s">
        <v>228</v>
      </c>
      <c r="F123" s="76" t="s">
        <v>119</v>
      </c>
      <c r="G123" s="77">
        <v>45.891549127109002</v>
      </c>
      <c r="H123" s="77">
        <v>42.926843212100003</v>
      </c>
      <c r="I123" s="78">
        <v>2.964705915009</v>
      </c>
      <c r="J123" s="79">
        <v>1</v>
      </c>
      <c r="K123" s="77">
        <v>18.98</v>
      </c>
      <c r="L123" s="78" t="s">
        <v>148</v>
      </c>
      <c r="M123" s="80">
        <v>0</v>
      </c>
      <c r="N123" s="80">
        <v>0</v>
      </c>
      <c r="O123" s="79">
        <v>20</v>
      </c>
      <c r="P123" s="136">
        <v>0</v>
      </c>
      <c r="Q123" s="81">
        <v>0</v>
      </c>
      <c r="R123" s="79">
        <v>2</v>
      </c>
      <c r="S123" s="79">
        <v>1</v>
      </c>
      <c r="T123" s="69"/>
      <c r="U123" s="69"/>
      <c r="V123" s="69"/>
      <c r="W123" s="69"/>
      <c r="X123" s="70"/>
      <c r="Y123" s="69"/>
      <c r="Z123" s="69"/>
      <c r="AA123" s="69"/>
      <c r="AB123" s="69"/>
      <c r="AC123" s="69"/>
      <c r="AD123" s="69"/>
      <c r="AE123" s="69"/>
      <c r="AF123" s="70"/>
      <c r="AG123" s="69"/>
      <c r="AH123" s="69"/>
      <c r="AI123" s="69"/>
      <c r="AJ123" s="70"/>
      <c r="AK123" s="69"/>
      <c r="AL123" s="69"/>
      <c r="AM123" s="69"/>
      <c r="AN123" s="70"/>
      <c r="AO123" s="69"/>
      <c r="AP123" s="69"/>
      <c r="AQ123" s="69"/>
      <c r="AR123" s="98"/>
      <c r="AS123" s="69"/>
      <c r="AT123" s="69"/>
      <c r="AU123" s="69"/>
      <c r="AV123" s="71"/>
    </row>
    <row r="124" spans="1:48" s="6" customFormat="1">
      <c r="A124" s="119"/>
      <c r="B124" s="72"/>
      <c r="C124" s="73"/>
      <c r="D124" s="74" t="s">
        <v>120</v>
      </c>
      <c r="E124" s="75"/>
      <c r="F124" s="76"/>
      <c r="G124" s="77"/>
      <c r="H124" s="77"/>
      <c r="I124" s="78"/>
      <c r="J124" s="79">
        <v>1</v>
      </c>
      <c r="K124" s="77">
        <v>11.34</v>
      </c>
      <c r="L124" s="78" t="s">
        <v>148</v>
      </c>
      <c r="M124" s="80">
        <v>0</v>
      </c>
      <c r="N124" s="80">
        <v>0</v>
      </c>
      <c r="O124" s="79">
        <v>20</v>
      </c>
      <c r="P124" s="136">
        <v>0</v>
      </c>
      <c r="Q124" s="81">
        <v>0</v>
      </c>
      <c r="R124" s="79">
        <v>2</v>
      </c>
      <c r="S124" s="79">
        <v>1</v>
      </c>
      <c r="T124" s="69"/>
      <c r="U124" s="69"/>
      <c r="V124" s="69"/>
      <c r="W124" s="69"/>
      <c r="X124" s="70"/>
      <c r="Y124" s="69"/>
      <c r="Z124" s="69"/>
      <c r="AA124" s="69"/>
      <c r="AB124" s="69"/>
      <c r="AC124" s="69"/>
      <c r="AD124" s="69"/>
      <c r="AE124" s="69"/>
      <c r="AF124" s="70"/>
      <c r="AG124" s="69"/>
      <c r="AH124" s="69"/>
      <c r="AI124" s="69"/>
      <c r="AJ124" s="70"/>
      <c r="AK124" s="69"/>
      <c r="AL124" s="69"/>
      <c r="AM124" s="69"/>
      <c r="AN124" s="70"/>
      <c r="AO124" s="69"/>
      <c r="AP124" s="69"/>
      <c r="AQ124" s="69"/>
      <c r="AR124" s="98"/>
      <c r="AS124" s="69"/>
      <c r="AT124" s="69"/>
      <c r="AU124" s="69"/>
      <c r="AV124" s="71"/>
    </row>
    <row r="125" spans="1:48" s="6" customFormat="1">
      <c r="A125" s="119"/>
      <c r="B125" s="72"/>
      <c r="C125" s="73"/>
      <c r="D125" s="74" t="s">
        <v>121</v>
      </c>
      <c r="E125" s="75"/>
      <c r="F125" s="76"/>
      <c r="G125" s="77"/>
      <c r="H125" s="77"/>
      <c r="I125" s="78"/>
      <c r="J125" s="79">
        <v>2</v>
      </c>
      <c r="K125" s="77">
        <v>12.61</v>
      </c>
      <c r="L125" s="78" t="s">
        <v>148</v>
      </c>
      <c r="M125" s="80">
        <v>0</v>
      </c>
      <c r="N125" s="80">
        <v>0</v>
      </c>
      <c r="O125" s="79" t="s">
        <v>148</v>
      </c>
      <c r="P125" s="136">
        <v>0</v>
      </c>
      <c r="Q125" s="81">
        <v>0</v>
      </c>
      <c r="R125" s="79">
        <v>2</v>
      </c>
      <c r="S125" s="79">
        <v>1</v>
      </c>
      <c r="T125" s="69"/>
      <c r="U125" s="69"/>
      <c r="V125" s="69"/>
      <c r="W125" s="69"/>
      <c r="X125" s="70"/>
      <c r="Y125" s="69"/>
      <c r="Z125" s="69"/>
      <c r="AA125" s="69"/>
      <c r="AB125" s="69"/>
      <c r="AC125" s="69"/>
      <c r="AD125" s="69"/>
      <c r="AE125" s="69"/>
      <c r="AF125" s="70"/>
      <c r="AG125" s="69"/>
      <c r="AH125" s="69"/>
      <c r="AI125" s="69"/>
      <c r="AJ125" s="70"/>
      <c r="AK125" s="69"/>
      <c r="AL125" s="69"/>
      <c r="AM125" s="69"/>
      <c r="AN125" s="70"/>
      <c r="AO125" s="69"/>
      <c r="AP125" s="69"/>
      <c r="AQ125" s="69"/>
      <c r="AR125" s="98"/>
      <c r="AS125" s="69"/>
      <c r="AT125" s="69"/>
      <c r="AU125" s="69"/>
      <c r="AV125" s="71"/>
    </row>
    <row r="126" spans="1:48" s="6" customFormat="1">
      <c r="A126" s="119"/>
      <c r="B126" s="72"/>
      <c r="C126" s="73"/>
      <c r="D126" s="74" t="s">
        <v>124</v>
      </c>
      <c r="E126" s="75"/>
      <c r="F126" s="76"/>
      <c r="G126" s="77"/>
      <c r="H126" s="77"/>
      <c r="I126" s="78"/>
      <c r="J126" s="79">
        <v>1</v>
      </c>
      <c r="K126" s="77"/>
      <c r="L126" s="78">
        <v>2.96</v>
      </c>
      <c r="M126" s="80">
        <v>0</v>
      </c>
      <c r="N126" s="80">
        <v>0</v>
      </c>
      <c r="O126" s="79">
        <v>20</v>
      </c>
      <c r="P126" s="136">
        <v>0</v>
      </c>
      <c r="Q126" s="81">
        <v>0</v>
      </c>
      <c r="R126" s="79">
        <v>2</v>
      </c>
      <c r="S126" s="79">
        <v>1</v>
      </c>
      <c r="T126" s="69"/>
      <c r="U126" s="69"/>
      <c r="V126" s="69"/>
      <c r="W126" s="69"/>
      <c r="X126" s="70"/>
      <c r="Y126" s="69"/>
      <c r="Z126" s="69"/>
      <c r="AA126" s="69"/>
      <c r="AB126" s="69"/>
      <c r="AC126" s="69"/>
      <c r="AD126" s="69"/>
      <c r="AE126" s="69"/>
      <c r="AF126" s="70"/>
      <c r="AG126" s="69"/>
      <c r="AH126" s="69"/>
      <c r="AI126" s="69"/>
      <c r="AJ126" s="70"/>
      <c r="AK126" s="69"/>
      <c r="AL126" s="69"/>
      <c r="AM126" s="69"/>
      <c r="AN126" s="70"/>
      <c r="AO126" s="69"/>
      <c r="AP126" s="69"/>
      <c r="AQ126" s="69"/>
      <c r="AR126" s="98"/>
      <c r="AS126" s="69"/>
      <c r="AT126" s="69"/>
      <c r="AU126" s="69"/>
      <c r="AV126" s="71"/>
    </row>
    <row r="127" spans="1:48" s="6" customFormat="1">
      <c r="A127" s="119"/>
      <c r="B127" s="72" t="s">
        <v>160</v>
      </c>
      <c r="C127" s="73" t="s">
        <v>278</v>
      </c>
      <c r="D127" s="74" t="s">
        <v>42</v>
      </c>
      <c r="E127" s="75" t="s">
        <v>228</v>
      </c>
      <c r="F127" s="76" t="s">
        <v>119</v>
      </c>
      <c r="G127" s="77">
        <v>16.573808061499999</v>
      </c>
      <c r="H127" s="77">
        <v>16.573808061499999</v>
      </c>
      <c r="I127" s="78"/>
      <c r="J127" s="79">
        <v>1</v>
      </c>
      <c r="K127" s="80">
        <v>16.57</v>
      </c>
      <c r="L127" s="78" t="s">
        <v>148</v>
      </c>
      <c r="M127" s="80">
        <v>0</v>
      </c>
      <c r="N127" s="80">
        <v>0</v>
      </c>
      <c r="O127" s="79">
        <v>15</v>
      </c>
      <c r="P127" s="81">
        <v>0</v>
      </c>
      <c r="Q127" s="81">
        <v>0</v>
      </c>
      <c r="R127" s="79">
        <v>2</v>
      </c>
      <c r="S127" s="79">
        <v>1</v>
      </c>
      <c r="T127" s="69"/>
      <c r="U127" s="69"/>
      <c r="V127" s="69"/>
      <c r="W127" s="69"/>
      <c r="X127" s="70"/>
      <c r="Y127" s="69"/>
      <c r="Z127" s="69"/>
      <c r="AA127" s="69"/>
      <c r="AB127" s="69"/>
      <c r="AC127" s="69"/>
      <c r="AD127" s="69"/>
      <c r="AE127" s="69"/>
      <c r="AF127" s="70"/>
      <c r="AG127" s="69"/>
      <c r="AH127" s="69"/>
      <c r="AI127" s="69"/>
      <c r="AJ127" s="70"/>
      <c r="AK127" s="69"/>
      <c r="AL127" s="69"/>
      <c r="AM127" s="69"/>
      <c r="AN127" s="70"/>
      <c r="AO127" s="69"/>
      <c r="AP127" s="69"/>
      <c r="AQ127" s="69"/>
      <c r="AR127" s="69"/>
      <c r="AS127" s="69"/>
      <c r="AT127" s="69"/>
      <c r="AU127" s="69"/>
      <c r="AV127" s="71"/>
    </row>
    <row r="128" spans="1:48" s="6" customFormat="1">
      <c r="A128" s="119"/>
      <c r="B128" s="72" t="s">
        <v>279</v>
      </c>
      <c r="C128" s="73" t="s">
        <v>280</v>
      </c>
      <c r="D128" s="74" t="s">
        <v>42</v>
      </c>
      <c r="E128" s="75" t="s">
        <v>228</v>
      </c>
      <c r="F128" s="76" t="s">
        <v>119</v>
      </c>
      <c r="G128" s="77">
        <v>9.6321133187499992</v>
      </c>
      <c r="H128" s="77">
        <v>9.6321133187499992</v>
      </c>
      <c r="I128" s="78"/>
      <c r="J128" s="79">
        <v>1</v>
      </c>
      <c r="K128" s="80">
        <v>9.6321133187499992</v>
      </c>
      <c r="L128" s="78" t="s">
        <v>148</v>
      </c>
      <c r="M128" s="80">
        <v>0</v>
      </c>
      <c r="N128" s="80">
        <v>0</v>
      </c>
      <c r="O128" s="79">
        <v>20</v>
      </c>
      <c r="P128" s="81">
        <v>0</v>
      </c>
      <c r="Q128" s="81">
        <v>0</v>
      </c>
      <c r="R128" s="79">
        <v>2</v>
      </c>
      <c r="S128" s="79">
        <v>1</v>
      </c>
      <c r="T128" s="69"/>
      <c r="U128" s="69"/>
      <c r="V128" s="69"/>
      <c r="W128" s="69"/>
      <c r="X128" s="70"/>
      <c r="Y128" s="69"/>
      <c r="Z128" s="69"/>
      <c r="AA128" s="69"/>
      <c r="AB128" s="69"/>
      <c r="AC128" s="69"/>
      <c r="AD128" s="69"/>
      <c r="AE128" s="69"/>
      <c r="AF128" s="70"/>
      <c r="AG128" s="69"/>
      <c r="AH128" s="69"/>
      <c r="AI128" s="69"/>
      <c r="AJ128" s="70"/>
      <c r="AK128" s="69"/>
      <c r="AL128" s="69"/>
      <c r="AM128" s="69"/>
      <c r="AN128" s="70"/>
      <c r="AO128" s="69"/>
      <c r="AP128" s="69"/>
      <c r="AQ128" s="69"/>
      <c r="AR128" s="98"/>
      <c r="AS128" s="69"/>
      <c r="AT128" s="69"/>
      <c r="AU128" s="69"/>
      <c r="AV128" s="71"/>
    </row>
    <row r="129" spans="1:48" s="6" customFormat="1">
      <c r="A129" s="119"/>
      <c r="B129" s="72" t="s">
        <v>281</v>
      </c>
      <c r="C129" s="73" t="s">
        <v>282</v>
      </c>
      <c r="D129" s="74" t="s">
        <v>42</v>
      </c>
      <c r="E129" s="75" t="s">
        <v>228</v>
      </c>
      <c r="F129" s="76" t="s">
        <v>119</v>
      </c>
      <c r="G129" s="77">
        <v>10.617622348099999</v>
      </c>
      <c r="H129" s="77">
        <v>10.617622348099999</v>
      </c>
      <c r="I129" s="78"/>
      <c r="J129" s="79">
        <v>1</v>
      </c>
      <c r="K129" s="80">
        <v>10.617622348099999</v>
      </c>
      <c r="L129" s="80">
        <v>0</v>
      </c>
      <c r="M129" s="80">
        <v>0</v>
      </c>
      <c r="N129" s="80">
        <v>0</v>
      </c>
      <c r="O129" s="79">
        <v>20</v>
      </c>
      <c r="P129" s="81">
        <v>0</v>
      </c>
      <c r="Q129" s="81">
        <v>0</v>
      </c>
      <c r="R129" s="79">
        <v>2</v>
      </c>
      <c r="S129" s="79">
        <v>1</v>
      </c>
      <c r="T129" s="69"/>
      <c r="U129" s="69"/>
      <c r="V129" s="69"/>
      <c r="W129" s="69"/>
      <c r="X129" s="70"/>
      <c r="Y129" s="69"/>
      <c r="Z129" s="69"/>
      <c r="AA129" s="69"/>
      <c r="AB129" s="69"/>
      <c r="AC129" s="69"/>
      <c r="AD129" s="69"/>
      <c r="AE129" s="69"/>
      <c r="AF129" s="70"/>
      <c r="AG129" s="69"/>
      <c r="AH129" s="69"/>
      <c r="AI129" s="69"/>
      <c r="AJ129" s="70"/>
      <c r="AK129" s="69"/>
      <c r="AL129" s="69"/>
      <c r="AM129" s="69"/>
      <c r="AN129" s="70"/>
      <c r="AO129" s="69"/>
      <c r="AP129" s="69"/>
      <c r="AQ129" s="69"/>
      <c r="AR129" s="98"/>
      <c r="AS129" s="69"/>
      <c r="AT129" s="69"/>
      <c r="AU129" s="69"/>
      <c r="AV129" s="71"/>
    </row>
    <row r="130" spans="1:48" s="6" customFormat="1">
      <c r="A130" s="120"/>
      <c r="B130" s="72" t="s">
        <v>283</v>
      </c>
      <c r="C130" s="73" t="s">
        <v>284</v>
      </c>
      <c r="D130" s="74" t="s">
        <v>42</v>
      </c>
      <c r="E130" s="75" t="s">
        <v>228</v>
      </c>
      <c r="F130" s="76" t="s">
        <v>119</v>
      </c>
      <c r="G130" s="77">
        <v>8.8899425988330005</v>
      </c>
      <c r="H130" s="77">
        <v>4.7431716867100002</v>
      </c>
      <c r="I130" s="78">
        <v>4.1467709121230003</v>
      </c>
      <c r="J130" s="79">
        <v>1</v>
      </c>
      <c r="K130" s="80">
        <v>0</v>
      </c>
      <c r="L130" s="80">
        <v>20</v>
      </c>
      <c r="M130" s="80">
        <v>0</v>
      </c>
      <c r="N130" s="80">
        <v>0</v>
      </c>
      <c r="O130" s="79">
        <v>20</v>
      </c>
      <c r="P130" s="81">
        <v>0</v>
      </c>
      <c r="Q130" s="81">
        <v>0</v>
      </c>
      <c r="R130" s="79">
        <v>2</v>
      </c>
      <c r="S130" s="79">
        <v>1</v>
      </c>
      <c r="T130" s="69"/>
      <c r="U130" s="69"/>
      <c r="V130" s="69"/>
      <c r="W130" s="69"/>
      <c r="X130" s="70"/>
      <c r="Y130" s="69"/>
      <c r="Z130" s="69"/>
      <c r="AA130" s="69"/>
      <c r="AB130" s="69"/>
      <c r="AC130" s="69"/>
      <c r="AD130" s="69"/>
      <c r="AE130" s="69"/>
      <c r="AF130" s="70"/>
      <c r="AG130" s="69"/>
      <c r="AH130" s="69"/>
      <c r="AI130" s="69"/>
      <c r="AJ130" s="70"/>
      <c r="AK130" s="69"/>
      <c r="AL130" s="69"/>
      <c r="AM130" s="69"/>
      <c r="AN130" s="70"/>
      <c r="AO130" s="69"/>
      <c r="AP130" s="69"/>
      <c r="AQ130" s="69"/>
      <c r="AR130" s="69"/>
      <c r="AS130" s="69"/>
      <c r="AT130" s="69"/>
      <c r="AU130" s="69"/>
      <c r="AV130" s="71"/>
    </row>
    <row r="131" spans="1:48" s="6" customFormat="1">
      <c r="A131" s="119"/>
      <c r="B131" s="72" t="s">
        <v>285</v>
      </c>
      <c r="C131" s="73" t="s">
        <v>286</v>
      </c>
      <c r="D131" s="74" t="s">
        <v>42</v>
      </c>
      <c r="E131" s="75" t="s">
        <v>228</v>
      </c>
      <c r="F131" s="76" t="s">
        <v>119</v>
      </c>
      <c r="G131" s="77">
        <v>62.604709628604006</v>
      </c>
      <c r="H131" s="77">
        <v>6.3151853919400001</v>
      </c>
      <c r="I131" s="78">
        <v>56.289524236664008</v>
      </c>
      <c r="J131" s="79">
        <v>1</v>
      </c>
      <c r="K131" s="77">
        <v>6.3151853919400001</v>
      </c>
      <c r="L131" s="78" t="s">
        <v>148</v>
      </c>
      <c r="M131" s="80">
        <v>0</v>
      </c>
      <c r="N131" s="80">
        <v>0</v>
      </c>
      <c r="O131" s="79">
        <v>15</v>
      </c>
      <c r="P131" s="81">
        <v>0</v>
      </c>
      <c r="Q131" s="81">
        <v>0</v>
      </c>
      <c r="R131" s="79">
        <v>2</v>
      </c>
      <c r="S131" s="79">
        <v>1</v>
      </c>
      <c r="T131" s="69"/>
      <c r="U131" s="69"/>
      <c r="V131" s="69"/>
      <c r="W131" s="69"/>
      <c r="X131" s="70"/>
      <c r="Y131" s="69"/>
      <c r="Z131" s="69"/>
      <c r="AA131" s="69"/>
      <c r="AB131" s="69"/>
      <c r="AC131" s="69"/>
      <c r="AD131" s="69"/>
      <c r="AE131" s="69"/>
      <c r="AF131" s="70"/>
      <c r="AG131" s="69"/>
      <c r="AH131" s="69"/>
      <c r="AI131" s="69"/>
      <c r="AJ131" s="70"/>
      <c r="AK131" s="69"/>
      <c r="AL131" s="69"/>
      <c r="AM131" s="69"/>
      <c r="AN131" s="70"/>
      <c r="AO131" s="69"/>
      <c r="AP131" s="69"/>
      <c r="AQ131" s="69"/>
      <c r="AR131" s="77"/>
      <c r="AS131" s="69"/>
      <c r="AT131" s="69"/>
      <c r="AU131" s="69"/>
      <c r="AV131" s="71"/>
    </row>
    <row r="132" spans="1:48" s="6" customFormat="1">
      <c r="A132" s="119"/>
      <c r="B132" s="72"/>
      <c r="C132" s="73"/>
      <c r="D132" s="74" t="s">
        <v>120</v>
      </c>
      <c r="E132" s="75"/>
      <c r="F132" s="76"/>
      <c r="G132" s="77"/>
      <c r="H132" s="77"/>
      <c r="I132" s="78"/>
      <c r="J132" s="79">
        <v>1</v>
      </c>
      <c r="K132" s="77"/>
      <c r="L132" s="77">
        <v>56.289524236664008</v>
      </c>
      <c r="M132" s="80">
        <v>0</v>
      </c>
      <c r="N132" s="80">
        <v>0</v>
      </c>
      <c r="O132" s="79">
        <v>15</v>
      </c>
      <c r="P132" s="81">
        <v>0</v>
      </c>
      <c r="Q132" s="81">
        <v>0</v>
      </c>
      <c r="R132" s="79">
        <v>2</v>
      </c>
      <c r="S132" s="79">
        <v>1</v>
      </c>
      <c r="T132" s="69"/>
      <c r="U132" s="69"/>
      <c r="V132" s="69"/>
      <c r="W132" s="69"/>
      <c r="X132" s="70"/>
      <c r="Y132" s="69"/>
      <c r="Z132" s="69"/>
      <c r="AA132" s="69"/>
      <c r="AB132" s="69"/>
      <c r="AC132" s="69"/>
      <c r="AD132" s="69"/>
      <c r="AE132" s="69"/>
      <c r="AF132" s="70"/>
      <c r="AG132" s="69"/>
      <c r="AH132" s="69"/>
      <c r="AI132" s="69"/>
      <c r="AJ132" s="70"/>
      <c r="AK132" s="69"/>
      <c r="AL132" s="69"/>
      <c r="AM132" s="69"/>
      <c r="AN132" s="70"/>
      <c r="AO132" s="69"/>
      <c r="AP132" s="69"/>
      <c r="AQ132" s="69"/>
      <c r="AR132" s="77"/>
      <c r="AS132" s="69"/>
      <c r="AT132" s="69"/>
      <c r="AU132" s="69"/>
      <c r="AV132" s="71"/>
    </row>
    <row r="133" spans="1:48" s="6" customFormat="1">
      <c r="A133" s="120"/>
      <c r="B133" s="72" t="s">
        <v>287</v>
      </c>
      <c r="C133" s="73" t="s">
        <v>288</v>
      </c>
      <c r="D133" s="74" t="s">
        <v>42</v>
      </c>
      <c r="E133" s="75" t="s">
        <v>228</v>
      </c>
      <c r="F133" s="76" t="s">
        <v>119</v>
      </c>
      <c r="G133" s="77">
        <v>5.3283120766799996</v>
      </c>
      <c r="H133" s="77">
        <v>5.3283120766799996</v>
      </c>
      <c r="I133" s="78"/>
      <c r="J133" s="79">
        <v>1</v>
      </c>
      <c r="K133" s="80">
        <v>5.33</v>
      </c>
      <c r="L133" s="80">
        <v>0</v>
      </c>
      <c r="M133" s="80">
        <v>0</v>
      </c>
      <c r="N133" s="80">
        <v>0</v>
      </c>
      <c r="O133" s="79">
        <v>10</v>
      </c>
      <c r="P133" s="80">
        <v>5.33</v>
      </c>
      <c r="Q133" s="81">
        <v>100</v>
      </c>
      <c r="R133" s="79">
        <v>2</v>
      </c>
      <c r="S133" s="79">
        <v>1</v>
      </c>
      <c r="T133" s="69"/>
      <c r="U133" s="69"/>
      <c r="V133" s="69"/>
      <c r="W133" s="69"/>
      <c r="X133" s="70"/>
      <c r="Y133" s="69"/>
      <c r="Z133" s="69"/>
      <c r="AA133" s="69"/>
      <c r="AB133" s="69"/>
      <c r="AC133" s="69"/>
      <c r="AD133" s="69"/>
      <c r="AE133" s="69"/>
      <c r="AF133" s="70"/>
      <c r="AG133" s="69"/>
      <c r="AH133" s="69"/>
      <c r="AI133" s="69"/>
      <c r="AJ133" s="70"/>
      <c r="AK133" s="69"/>
      <c r="AL133" s="69"/>
      <c r="AM133" s="80">
        <v>5.33</v>
      </c>
      <c r="AN133" s="70"/>
      <c r="AO133" s="69"/>
      <c r="AP133" s="69"/>
      <c r="AQ133" s="69"/>
      <c r="AR133" s="98"/>
      <c r="AS133" s="69"/>
      <c r="AT133" s="69"/>
      <c r="AU133" s="69"/>
      <c r="AV133" s="71"/>
    </row>
    <row r="134" spans="1:48" s="6" customFormat="1">
      <c r="A134" s="120"/>
      <c r="B134" s="72" t="s">
        <v>289</v>
      </c>
      <c r="C134" s="73" t="s">
        <v>290</v>
      </c>
      <c r="D134" s="74" t="s">
        <v>42</v>
      </c>
      <c r="E134" s="75" t="s">
        <v>228</v>
      </c>
      <c r="F134" s="76" t="s">
        <v>119</v>
      </c>
      <c r="G134" s="77">
        <v>22.322304164199998</v>
      </c>
      <c r="H134" s="77">
        <v>22.322304164199998</v>
      </c>
      <c r="I134" s="78"/>
      <c r="J134" s="79">
        <v>2</v>
      </c>
      <c r="K134" s="78" t="s">
        <v>148</v>
      </c>
      <c r="L134" s="80">
        <v>22.32</v>
      </c>
      <c r="M134" s="80">
        <v>0</v>
      </c>
      <c r="N134" s="80">
        <v>0</v>
      </c>
      <c r="O134" s="79">
        <v>15</v>
      </c>
      <c r="P134" s="136">
        <v>0</v>
      </c>
      <c r="Q134" s="81">
        <v>0</v>
      </c>
      <c r="R134" s="79">
        <v>2</v>
      </c>
      <c r="S134" s="79">
        <v>1</v>
      </c>
      <c r="T134" s="69"/>
      <c r="U134" s="69"/>
      <c r="V134" s="69"/>
      <c r="W134" s="69"/>
      <c r="X134" s="70"/>
      <c r="Y134" s="69"/>
      <c r="Z134" s="69"/>
      <c r="AA134" s="69"/>
      <c r="AB134" s="69"/>
      <c r="AC134" s="69"/>
      <c r="AD134" s="69"/>
      <c r="AE134" s="69"/>
      <c r="AF134" s="70"/>
      <c r="AG134" s="69"/>
      <c r="AH134" s="69"/>
      <c r="AI134" s="69"/>
      <c r="AJ134" s="70"/>
      <c r="AK134" s="69"/>
      <c r="AL134" s="69"/>
      <c r="AM134" s="69"/>
      <c r="AN134" s="70"/>
      <c r="AO134" s="69"/>
      <c r="AP134" s="69"/>
      <c r="AQ134" s="69"/>
      <c r="AR134" s="77"/>
      <c r="AS134" s="69"/>
      <c r="AT134" s="69"/>
      <c r="AU134" s="69"/>
      <c r="AV134" s="71"/>
    </row>
    <row r="135" spans="1:48" s="6" customFormat="1">
      <c r="A135" s="119"/>
      <c r="B135" s="72" t="s">
        <v>291</v>
      </c>
      <c r="C135" s="73" t="s">
        <v>292</v>
      </c>
      <c r="D135" s="74" t="s">
        <v>42</v>
      </c>
      <c r="E135" s="75" t="s">
        <v>228</v>
      </c>
      <c r="F135" s="76" t="s">
        <v>119</v>
      </c>
      <c r="G135" s="77">
        <v>19.631010998200001</v>
      </c>
      <c r="H135" s="77">
        <v>19.631010998200001</v>
      </c>
      <c r="I135" s="78"/>
      <c r="J135" s="79">
        <v>2</v>
      </c>
      <c r="K135" s="80"/>
      <c r="L135" s="80">
        <v>19.63</v>
      </c>
      <c r="M135" s="80">
        <v>0</v>
      </c>
      <c r="N135" s="80">
        <v>0</v>
      </c>
      <c r="O135" s="79">
        <v>0</v>
      </c>
      <c r="P135" s="81">
        <v>0</v>
      </c>
      <c r="Q135" s="81">
        <v>0</v>
      </c>
      <c r="R135" s="79">
        <v>2</v>
      </c>
      <c r="S135" s="79">
        <v>1</v>
      </c>
      <c r="T135" s="69"/>
      <c r="U135" s="69"/>
      <c r="V135" s="69"/>
      <c r="W135" s="69"/>
      <c r="X135" s="70"/>
      <c r="Y135" s="69"/>
      <c r="Z135" s="69"/>
      <c r="AA135" s="69"/>
      <c r="AB135" s="69"/>
      <c r="AC135" s="69"/>
      <c r="AD135" s="69"/>
      <c r="AE135" s="69"/>
      <c r="AF135" s="70"/>
      <c r="AG135" s="69"/>
      <c r="AH135" s="69"/>
      <c r="AI135" s="69"/>
      <c r="AJ135" s="70"/>
      <c r="AK135" s="69"/>
      <c r="AL135" s="69"/>
      <c r="AM135" s="69"/>
      <c r="AN135" s="70"/>
      <c r="AO135" s="69"/>
      <c r="AP135" s="69"/>
      <c r="AQ135" s="69"/>
      <c r="AR135" s="69"/>
      <c r="AS135" s="69"/>
      <c r="AT135" s="69"/>
      <c r="AU135" s="69"/>
      <c r="AV135" s="71"/>
    </row>
    <row r="136" spans="1:48" s="6" customFormat="1">
      <c r="A136" s="119"/>
      <c r="B136" s="72" t="s">
        <v>293</v>
      </c>
      <c r="C136" s="73" t="s">
        <v>294</v>
      </c>
      <c r="D136" s="74" t="s">
        <v>42</v>
      </c>
      <c r="E136" s="75" t="s">
        <v>228</v>
      </c>
      <c r="F136" s="76" t="s">
        <v>119</v>
      </c>
      <c r="G136" s="77">
        <v>42.01665238448669</v>
      </c>
      <c r="H136" s="77">
        <v>5.3444045904499999</v>
      </c>
      <c r="I136" s="78">
        <v>36.672247794036693</v>
      </c>
      <c r="J136" s="79">
        <v>1</v>
      </c>
      <c r="K136" s="77">
        <v>5.3444045904499999</v>
      </c>
      <c r="L136" s="78" t="s">
        <v>148</v>
      </c>
      <c r="M136" s="80">
        <v>0</v>
      </c>
      <c r="N136" s="80">
        <v>0</v>
      </c>
      <c r="O136" s="79">
        <v>15</v>
      </c>
      <c r="P136" s="81">
        <v>0</v>
      </c>
      <c r="Q136" s="81">
        <v>0</v>
      </c>
      <c r="R136" s="79">
        <v>0</v>
      </c>
      <c r="S136" s="79">
        <v>1</v>
      </c>
      <c r="T136" s="69"/>
      <c r="U136" s="69"/>
      <c r="V136" s="69"/>
      <c r="W136" s="69"/>
      <c r="X136" s="70"/>
      <c r="Y136" s="69"/>
      <c r="Z136" s="69"/>
      <c r="AA136" s="69"/>
      <c r="AB136" s="69"/>
      <c r="AC136" s="69"/>
      <c r="AD136" s="69"/>
      <c r="AE136" s="69"/>
      <c r="AF136" s="70"/>
      <c r="AG136" s="69"/>
      <c r="AH136" s="69"/>
      <c r="AI136" s="69"/>
      <c r="AJ136" s="70"/>
      <c r="AK136" s="69"/>
      <c r="AL136" s="69"/>
      <c r="AM136" s="69"/>
      <c r="AN136" s="70"/>
      <c r="AO136" s="69"/>
      <c r="AP136" s="69"/>
      <c r="AQ136" s="69"/>
      <c r="AR136" s="69"/>
      <c r="AS136" s="69"/>
      <c r="AT136" s="69"/>
      <c r="AU136" s="69"/>
      <c r="AV136" s="71"/>
    </row>
    <row r="137" spans="1:48" s="6" customFormat="1">
      <c r="A137" s="119"/>
      <c r="B137" s="72"/>
      <c r="C137" s="73"/>
      <c r="D137" s="74" t="s">
        <v>120</v>
      </c>
      <c r="E137" s="75"/>
      <c r="F137" s="76"/>
      <c r="G137" s="77"/>
      <c r="H137" s="77"/>
      <c r="I137" s="78"/>
      <c r="J137" s="79">
        <v>1</v>
      </c>
      <c r="K137" s="77"/>
      <c r="L137" s="77">
        <v>36.672247794036693</v>
      </c>
      <c r="M137" s="80">
        <v>0</v>
      </c>
      <c r="N137" s="80">
        <v>0</v>
      </c>
      <c r="O137" s="79">
        <v>15</v>
      </c>
      <c r="P137" s="81">
        <v>0</v>
      </c>
      <c r="Q137" s="81">
        <v>0</v>
      </c>
      <c r="R137" s="79">
        <v>0</v>
      </c>
      <c r="S137" s="79">
        <v>1</v>
      </c>
      <c r="T137" s="69"/>
      <c r="U137" s="69"/>
      <c r="V137" s="69"/>
      <c r="W137" s="69"/>
      <c r="X137" s="70"/>
      <c r="Y137" s="69"/>
      <c r="Z137" s="69"/>
      <c r="AA137" s="69"/>
      <c r="AB137" s="69"/>
      <c r="AC137" s="69"/>
      <c r="AD137" s="69"/>
      <c r="AE137" s="69"/>
      <c r="AF137" s="70"/>
      <c r="AG137" s="69"/>
      <c r="AH137" s="69"/>
      <c r="AI137" s="69"/>
      <c r="AJ137" s="70"/>
      <c r="AK137" s="69"/>
      <c r="AL137" s="69"/>
      <c r="AM137" s="69"/>
      <c r="AN137" s="70"/>
      <c r="AO137" s="69"/>
      <c r="AP137" s="69"/>
      <c r="AQ137" s="69"/>
      <c r="AR137" s="69"/>
      <c r="AS137" s="69"/>
      <c r="AT137" s="69"/>
      <c r="AU137" s="69"/>
      <c r="AV137" s="71"/>
    </row>
    <row r="138" spans="1:48" s="6" customFormat="1">
      <c r="A138" s="119"/>
      <c r="B138" s="72" t="s">
        <v>295</v>
      </c>
      <c r="C138" s="73" t="s">
        <v>296</v>
      </c>
      <c r="D138" s="74" t="s">
        <v>42</v>
      </c>
      <c r="E138" s="75" t="s">
        <v>228</v>
      </c>
      <c r="F138" s="76" t="s">
        <v>119</v>
      </c>
      <c r="G138" s="77">
        <v>6.0686193728899998</v>
      </c>
      <c r="H138" s="77">
        <v>6.0686193728899998</v>
      </c>
      <c r="I138" s="78"/>
      <c r="J138" s="79">
        <v>1</v>
      </c>
      <c r="K138" s="80">
        <v>6.07</v>
      </c>
      <c r="L138" s="80">
        <v>0</v>
      </c>
      <c r="M138" s="80">
        <v>0</v>
      </c>
      <c r="N138" s="80">
        <v>0</v>
      </c>
      <c r="O138" s="79">
        <v>1</v>
      </c>
      <c r="P138" s="81">
        <v>6.07</v>
      </c>
      <c r="Q138" s="81">
        <v>100</v>
      </c>
      <c r="R138" s="79">
        <v>2</v>
      </c>
      <c r="S138" s="79">
        <v>1</v>
      </c>
      <c r="T138" s="69"/>
      <c r="U138" s="69"/>
      <c r="V138" s="69"/>
      <c r="W138" s="69"/>
      <c r="X138" s="70"/>
      <c r="Y138" s="69"/>
      <c r="Z138" s="69"/>
      <c r="AA138" s="69"/>
      <c r="AB138" s="69"/>
      <c r="AC138" s="69"/>
      <c r="AD138" s="69"/>
      <c r="AE138" s="69"/>
      <c r="AF138" s="70"/>
      <c r="AG138" s="69"/>
      <c r="AH138" s="69"/>
      <c r="AI138" s="69"/>
      <c r="AJ138" s="70"/>
      <c r="AK138" s="69"/>
      <c r="AL138" s="69"/>
      <c r="AM138" s="80"/>
      <c r="AN138" s="80">
        <v>6.07</v>
      </c>
      <c r="AO138" s="69"/>
      <c r="AP138" s="69"/>
      <c r="AQ138" s="69"/>
      <c r="AR138" s="69"/>
      <c r="AS138" s="69"/>
      <c r="AT138" s="69"/>
      <c r="AU138" s="69"/>
      <c r="AV138" s="71"/>
    </row>
    <row r="139" spans="1:48" s="6" customFormat="1">
      <c r="A139" s="120"/>
      <c r="B139" s="72" t="s">
        <v>297</v>
      </c>
      <c r="C139" s="73" t="s">
        <v>298</v>
      </c>
      <c r="D139" s="74" t="s">
        <v>42</v>
      </c>
      <c r="E139" s="75" t="s">
        <v>228</v>
      </c>
      <c r="F139" s="76" t="s">
        <v>119</v>
      </c>
      <c r="G139" s="77">
        <v>28.980850617400002</v>
      </c>
      <c r="H139" s="77">
        <v>28.980850617400002</v>
      </c>
      <c r="I139" s="78"/>
      <c r="J139" s="79">
        <v>1</v>
      </c>
      <c r="K139" s="77">
        <v>18.98</v>
      </c>
      <c r="L139" s="80">
        <v>0</v>
      </c>
      <c r="M139" s="80">
        <v>0</v>
      </c>
      <c r="N139" s="80">
        <v>0</v>
      </c>
      <c r="O139" s="79">
        <v>20</v>
      </c>
      <c r="P139" s="136">
        <v>0</v>
      </c>
      <c r="Q139" s="81">
        <v>0</v>
      </c>
      <c r="R139" s="79">
        <v>0</v>
      </c>
      <c r="S139" s="79">
        <v>1</v>
      </c>
      <c r="T139" s="92"/>
      <c r="U139" s="92"/>
      <c r="V139" s="92"/>
      <c r="W139" s="92"/>
      <c r="X139" s="93"/>
      <c r="Y139" s="92"/>
      <c r="Z139" s="92"/>
      <c r="AA139" s="92"/>
      <c r="AB139" s="92"/>
      <c r="AC139" s="92"/>
      <c r="AD139" s="92"/>
      <c r="AE139" s="92"/>
      <c r="AF139" s="93"/>
      <c r="AG139" s="92"/>
      <c r="AH139" s="92"/>
      <c r="AI139" s="92"/>
      <c r="AJ139" s="93"/>
      <c r="AK139" s="92"/>
      <c r="AL139" s="92"/>
      <c r="AM139" s="92"/>
      <c r="AN139" s="93"/>
      <c r="AO139" s="92"/>
      <c r="AP139" s="92"/>
      <c r="AQ139" s="92"/>
      <c r="AR139" s="98"/>
      <c r="AS139" s="92"/>
      <c r="AT139" s="92"/>
      <c r="AU139" s="94"/>
      <c r="AV139" s="71"/>
    </row>
    <row r="140" spans="1:48" s="6" customFormat="1">
      <c r="A140" s="119"/>
      <c r="B140" s="72"/>
      <c r="C140" s="73"/>
      <c r="D140" s="74" t="s">
        <v>120</v>
      </c>
      <c r="E140" s="75"/>
      <c r="F140" s="76"/>
      <c r="G140" s="77"/>
      <c r="H140" s="77"/>
      <c r="I140" s="78"/>
      <c r="J140" s="79">
        <v>1</v>
      </c>
      <c r="K140" s="77"/>
      <c r="L140" s="80">
        <v>10</v>
      </c>
      <c r="M140" s="80">
        <v>0</v>
      </c>
      <c r="N140" s="80">
        <v>0</v>
      </c>
      <c r="O140" s="79">
        <v>20</v>
      </c>
      <c r="P140" s="136">
        <v>0</v>
      </c>
      <c r="Q140" s="81">
        <v>0</v>
      </c>
      <c r="R140" s="79">
        <v>0</v>
      </c>
      <c r="S140" s="79">
        <v>1</v>
      </c>
      <c r="T140" s="92"/>
      <c r="U140" s="92"/>
      <c r="V140" s="92"/>
      <c r="W140" s="92"/>
      <c r="X140" s="93"/>
      <c r="Y140" s="92"/>
      <c r="Z140" s="92"/>
      <c r="AA140" s="92"/>
      <c r="AB140" s="92"/>
      <c r="AC140" s="92"/>
      <c r="AD140" s="92"/>
      <c r="AE140" s="92"/>
      <c r="AF140" s="93"/>
      <c r="AG140" s="92"/>
      <c r="AH140" s="92"/>
      <c r="AI140" s="92"/>
      <c r="AJ140" s="93"/>
      <c r="AK140" s="92"/>
      <c r="AL140" s="92"/>
      <c r="AM140" s="92"/>
      <c r="AN140" s="93"/>
      <c r="AO140" s="92"/>
      <c r="AP140" s="92"/>
      <c r="AQ140" s="92"/>
      <c r="AR140" s="98"/>
      <c r="AS140" s="92"/>
      <c r="AT140" s="92"/>
      <c r="AU140" s="94"/>
      <c r="AV140" s="71"/>
    </row>
    <row r="141" spans="1:48" s="6" customFormat="1">
      <c r="A141" s="119"/>
      <c r="B141" s="72" t="s">
        <v>299</v>
      </c>
      <c r="C141" s="73" t="s">
        <v>300</v>
      </c>
      <c r="D141" s="74" t="s">
        <v>42</v>
      </c>
      <c r="E141" s="75" t="s">
        <v>228</v>
      </c>
      <c r="F141" s="76" t="s">
        <v>119</v>
      </c>
      <c r="G141" s="77">
        <v>52.520394596599999</v>
      </c>
      <c r="H141" s="77">
        <v>52.520394596599999</v>
      </c>
      <c r="I141" s="78"/>
      <c r="J141" s="79">
        <v>2</v>
      </c>
      <c r="K141" s="77">
        <v>52.520394596599999</v>
      </c>
      <c r="L141" s="80">
        <v>0</v>
      </c>
      <c r="M141" s="80">
        <v>0</v>
      </c>
      <c r="N141" s="80">
        <v>0</v>
      </c>
      <c r="O141" s="79">
        <v>0</v>
      </c>
      <c r="P141" s="136">
        <v>0</v>
      </c>
      <c r="Q141" s="81">
        <v>0</v>
      </c>
      <c r="R141" s="79">
        <v>2</v>
      </c>
      <c r="S141" s="79">
        <v>1</v>
      </c>
      <c r="T141" s="69"/>
      <c r="U141" s="69"/>
      <c r="V141" s="69"/>
      <c r="W141" s="69"/>
      <c r="X141" s="70"/>
      <c r="Y141" s="69"/>
      <c r="Z141" s="69"/>
      <c r="AA141" s="69"/>
      <c r="AB141" s="69"/>
      <c r="AC141" s="69"/>
      <c r="AD141" s="69"/>
      <c r="AE141" s="69"/>
      <c r="AF141" s="70"/>
      <c r="AG141" s="69"/>
      <c r="AH141" s="69"/>
      <c r="AI141" s="69"/>
      <c r="AJ141" s="70"/>
      <c r="AK141" s="69"/>
      <c r="AL141" s="69"/>
      <c r="AM141" s="69"/>
      <c r="AN141" s="70"/>
      <c r="AO141" s="69"/>
      <c r="AP141" s="69"/>
      <c r="AQ141" s="69"/>
      <c r="AR141" s="77"/>
      <c r="AS141" s="69"/>
      <c r="AT141" s="69"/>
      <c r="AU141" s="69"/>
      <c r="AV141" s="71"/>
    </row>
    <row r="142" spans="1:48" s="6" customFormat="1">
      <c r="A142" s="119"/>
      <c r="B142" s="72" t="s">
        <v>301</v>
      </c>
      <c r="C142" s="73" t="s">
        <v>302</v>
      </c>
      <c r="D142" s="74" t="s">
        <v>42</v>
      </c>
      <c r="E142" s="75" t="s">
        <v>228</v>
      </c>
      <c r="F142" s="76" t="s">
        <v>119</v>
      </c>
      <c r="G142" s="77">
        <v>9.3792816846299996</v>
      </c>
      <c r="H142" s="77">
        <v>9.3792816846299996</v>
      </c>
      <c r="I142" s="78"/>
      <c r="J142" s="79">
        <v>2</v>
      </c>
      <c r="K142" s="78">
        <v>0</v>
      </c>
      <c r="L142" s="80">
        <v>9.3800000000000008</v>
      </c>
      <c r="M142" s="80">
        <v>0</v>
      </c>
      <c r="N142" s="80">
        <v>0</v>
      </c>
      <c r="O142" s="79">
        <v>0</v>
      </c>
      <c r="P142" s="81">
        <v>0</v>
      </c>
      <c r="Q142" s="81">
        <v>0</v>
      </c>
      <c r="R142" s="79">
        <v>2</v>
      </c>
      <c r="S142" s="79">
        <v>1</v>
      </c>
      <c r="T142" s="69"/>
      <c r="U142" s="69"/>
      <c r="V142" s="69"/>
      <c r="W142" s="69"/>
      <c r="X142" s="70"/>
      <c r="Y142" s="69"/>
      <c r="Z142" s="69"/>
      <c r="AA142" s="69"/>
      <c r="AB142" s="69"/>
      <c r="AC142" s="69"/>
      <c r="AD142" s="69"/>
      <c r="AE142" s="69"/>
      <c r="AF142" s="70"/>
      <c r="AG142" s="69"/>
      <c r="AH142" s="69"/>
      <c r="AI142" s="69"/>
      <c r="AJ142" s="70"/>
      <c r="AK142" s="69"/>
      <c r="AL142" s="69"/>
      <c r="AM142" s="69"/>
      <c r="AN142" s="70"/>
      <c r="AO142" s="69"/>
      <c r="AP142" s="69"/>
      <c r="AQ142" s="69"/>
      <c r="AR142" s="69"/>
      <c r="AS142" s="69"/>
      <c r="AT142" s="69"/>
      <c r="AU142" s="69"/>
      <c r="AV142" s="71"/>
    </row>
    <row r="143" spans="1:48" s="6" customFormat="1">
      <c r="A143" s="119"/>
      <c r="B143" s="72" t="s">
        <v>303</v>
      </c>
      <c r="C143" s="73" t="s">
        <v>304</v>
      </c>
      <c r="D143" s="74" t="s">
        <v>42</v>
      </c>
      <c r="E143" s="75" t="s">
        <v>228</v>
      </c>
      <c r="F143" s="76" t="s">
        <v>119</v>
      </c>
      <c r="G143" s="77">
        <v>157.33899285771219</v>
      </c>
      <c r="H143" s="77">
        <v>15.9768408441</v>
      </c>
      <c r="I143" s="78">
        <v>141.36215201361219</v>
      </c>
      <c r="J143" s="79">
        <v>2</v>
      </c>
      <c r="K143" s="78" t="s">
        <v>148</v>
      </c>
      <c r="L143" s="77">
        <v>15.9768408441</v>
      </c>
      <c r="M143" s="80">
        <v>0</v>
      </c>
      <c r="N143" s="80">
        <v>0</v>
      </c>
      <c r="O143" s="79">
        <v>0</v>
      </c>
      <c r="P143" s="136">
        <v>0</v>
      </c>
      <c r="Q143" s="81">
        <v>0</v>
      </c>
      <c r="R143" s="79">
        <v>0</v>
      </c>
      <c r="S143" s="79">
        <v>1</v>
      </c>
      <c r="T143" s="92"/>
      <c r="U143" s="92"/>
      <c r="V143" s="92"/>
      <c r="W143" s="92"/>
      <c r="X143" s="93"/>
      <c r="Y143" s="92"/>
      <c r="Z143" s="92"/>
      <c r="AA143" s="92"/>
      <c r="AB143" s="92"/>
      <c r="AC143" s="92"/>
      <c r="AD143" s="92"/>
      <c r="AE143" s="92"/>
      <c r="AF143" s="93"/>
      <c r="AG143" s="92"/>
      <c r="AH143" s="92"/>
      <c r="AI143" s="92"/>
      <c r="AJ143" s="93"/>
      <c r="AK143" s="92"/>
      <c r="AL143" s="92"/>
      <c r="AM143" s="92"/>
      <c r="AN143" s="93"/>
      <c r="AO143" s="92"/>
      <c r="AP143" s="92"/>
      <c r="AQ143" s="92"/>
      <c r="AR143" s="92"/>
      <c r="AS143" s="92"/>
      <c r="AT143" s="92"/>
      <c r="AU143" s="94"/>
      <c r="AV143" s="71"/>
    </row>
    <row r="144" spans="1:48" s="6" customFormat="1">
      <c r="A144" s="119"/>
      <c r="B144" s="72"/>
      <c r="C144" s="73"/>
      <c r="D144" s="74" t="s">
        <v>120</v>
      </c>
      <c r="E144" s="75"/>
      <c r="F144" s="76"/>
      <c r="G144" s="77"/>
      <c r="H144" s="77"/>
      <c r="I144" s="78"/>
      <c r="J144" s="79">
        <v>1</v>
      </c>
      <c r="K144" s="77"/>
      <c r="L144" s="77">
        <v>141.36215201361219</v>
      </c>
      <c r="M144" s="80">
        <v>0</v>
      </c>
      <c r="N144" s="80">
        <v>0</v>
      </c>
      <c r="O144" s="79">
        <v>0</v>
      </c>
      <c r="P144" s="136">
        <v>0</v>
      </c>
      <c r="Q144" s="81">
        <v>0</v>
      </c>
      <c r="R144" s="79">
        <v>0</v>
      </c>
      <c r="S144" s="79">
        <v>1</v>
      </c>
      <c r="T144" s="92"/>
      <c r="U144" s="92"/>
      <c r="V144" s="92"/>
      <c r="W144" s="92"/>
      <c r="X144" s="93"/>
      <c r="Y144" s="92"/>
      <c r="Z144" s="92"/>
      <c r="AA144" s="92"/>
      <c r="AB144" s="92"/>
      <c r="AC144" s="92"/>
      <c r="AD144" s="92"/>
      <c r="AE144" s="92"/>
      <c r="AF144" s="93"/>
      <c r="AG144" s="92"/>
      <c r="AH144" s="92"/>
      <c r="AI144" s="92"/>
      <c r="AJ144" s="93"/>
      <c r="AK144" s="92"/>
      <c r="AL144" s="92"/>
      <c r="AM144" s="92"/>
      <c r="AN144" s="93"/>
      <c r="AO144" s="92"/>
      <c r="AP144" s="92"/>
      <c r="AQ144" s="92"/>
      <c r="AR144" s="92"/>
      <c r="AS144" s="92"/>
      <c r="AT144" s="92"/>
      <c r="AU144" s="94"/>
      <c r="AV144" s="71"/>
    </row>
    <row r="145" spans="1:48" s="6" customFormat="1">
      <c r="A145" s="119"/>
      <c r="B145" s="72">
        <v>71</v>
      </c>
      <c r="C145" s="73" t="s">
        <v>305</v>
      </c>
      <c r="D145" s="74" t="s">
        <v>120</v>
      </c>
      <c r="E145" s="75" t="s">
        <v>176</v>
      </c>
      <c r="F145" s="76" t="s">
        <v>119</v>
      </c>
      <c r="G145" s="77">
        <v>133.530530591</v>
      </c>
      <c r="H145" s="77">
        <v>133.530530591</v>
      </c>
      <c r="I145" s="78"/>
      <c r="J145" s="79">
        <v>1</v>
      </c>
      <c r="K145" s="77">
        <v>6</v>
      </c>
      <c r="L145" s="80">
        <v>0</v>
      </c>
      <c r="M145" s="80">
        <v>0</v>
      </c>
      <c r="N145" s="80">
        <v>0</v>
      </c>
      <c r="O145" s="79">
        <v>20</v>
      </c>
      <c r="P145" s="136">
        <v>0</v>
      </c>
      <c r="Q145" s="81">
        <v>0</v>
      </c>
      <c r="R145" s="79">
        <v>2</v>
      </c>
      <c r="S145" s="79">
        <v>1</v>
      </c>
      <c r="T145" s="69"/>
      <c r="U145" s="69"/>
      <c r="V145" s="69"/>
      <c r="W145" s="69"/>
      <c r="X145" s="70"/>
      <c r="Y145" s="69"/>
      <c r="Z145" s="69"/>
      <c r="AA145" s="69"/>
      <c r="AB145" s="69"/>
      <c r="AC145" s="69"/>
      <c r="AD145" s="69"/>
      <c r="AE145" s="69"/>
      <c r="AF145" s="70"/>
      <c r="AG145" s="69"/>
      <c r="AH145" s="69"/>
      <c r="AI145" s="69"/>
      <c r="AJ145" s="70"/>
      <c r="AK145" s="69"/>
      <c r="AL145" s="69"/>
      <c r="AM145" s="69"/>
      <c r="AN145" s="70"/>
      <c r="AO145" s="69"/>
      <c r="AP145" s="69"/>
      <c r="AQ145" s="69"/>
      <c r="AR145" s="78"/>
      <c r="AS145" s="69"/>
      <c r="AT145" s="69"/>
      <c r="AU145" s="69"/>
      <c r="AV145" s="71"/>
    </row>
    <row r="146" spans="1:48" s="6" customFormat="1">
      <c r="A146" s="120"/>
      <c r="B146" s="72"/>
      <c r="C146" s="73"/>
      <c r="D146" s="74" t="s">
        <v>121</v>
      </c>
      <c r="E146" s="75"/>
      <c r="F146" s="76"/>
      <c r="G146" s="77"/>
      <c r="H146" s="77"/>
      <c r="I146" s="78"/>
      <c r="J146" s="79">
        <v>2</v>
      </c>
      <c r="K146" s="77">
        <v>12.66</v>
      </c>
      <c r="L146" s="80">
        <v>0</v>
      </c>
      <c r="M146" s="80">
        <v>0</v>
      </c>
      <c r="N146" s="80">
        <v>0</v>
      </c>
      <c r="O146" s="79">
        <v>0</v>
      </c>
      <c r="P146" s="136">
        <v>0</v>
      </c>
      <c r="Q146" s="81">
        <v>0</v>
      </c>
      <c r="R146" s="79">
        <v>2</v>
      </c>
      <c r="S146" s="79">
        <v>1</v>
      </c>
      <c r="T146" s="69"/>
      <c r="U146" s="69"/>
      <c r="V146" s="69"/>
      <c r="W146" s="69"/>
      <c r="X146" s="70"/>
      <c r="Y146" s="69"/>
      <c r="Z146" s="69"/>
      <c r="AA146" s="69"/>
      <c r="AB146" s="69"/>
      <c r="AC146" s="69"/>
      <c r="AD146" s="69"/>
      <c r="AE146" s="69"/>
      <c r="AF146" s="70"/>
      <c r="AG146" s="69"/>
      <c r="AH146" s="69"/>
      <c r="AI146" s="69"/>
      <c r="AJ146" s="70"/>
      <c r="AK146" s="69"/>
      <c r="AL146" s="69"/>
      <c r="AM146" s="69"/>
      <c r="AN146" s="70"/>
      <c r="AO146" s="69"/>
      <c r="AP146" s="69"/>
      <c r="AQ146" s="69"/>
      <c r="AR146" s="78"/>
      <c r="AS146" s="69"/>
      <c r="AT146" s="69"/>
      <c r="AU146" s="69"/>
      <c r="AV146" s="71"/>
    </row>
    <row r="147" spans="1:48" s="6" customFormat="1">
      <c r="A147" s="120"/>
      <c r="B147" s="72"/>
      <c r="C147" s="73"/>
      <c r="D147" s="74" t="s">
        <v>124</v>
      </c>
      <c r="E147" s="75"/>
      <c r="F147" s="76"/>
      <c r="G147" s="77"/>
      <c r="H147" s="77"/>
      <c r="I147" s="78"/>
      <c r="J147" s="79">
        <v>1</v>
      </c>
      <c r="K147" s="77">
        <v>12.27</v>
      </c>
      <c r="L147" s="80">
        <v>0</v>
      </c>
      <c r="M147" s="80">
        <v>0</v>
      </c>
      <c r="N147" s="80">
        <v>0</v>
      </c>
      <c r="O147" s="79">
        <v>1</v>
      </c>
      <c r="P147" s="136">
        <v>12.27</v>
      </c>
      <c r="Q147" s="81">
        <v>100</v>
      </c>
      <c r="R147" s="79">
        <v>2</v>
      </c>
      <c r="S147" s="79">
        <v>1</v>
      </c>
      <c r="T147" s="69"/>
      <c r="U147" s="69"/>
      <c r="V147" s="69"/>
      <c r="W147" s="69"/>
      <c r="X147" s="70"/>
      <c r="Y147" s="69"/>
      <c r="Z147" s="69"/>
      <c r="AA147" s="69"/>
      <c r="AB147" s="69"/>
      <c r="AC147" s="69"/>
      <c r="AD147" s="69"/>
      <c r="AE147" s="69"/>
      <c r="AF147" s="70"/>
      <c r="AG147" s="69"/>
      <c r="AH147" s="69"/>
      <c r="AI147" s="69"/>
      <c r="AJ147" s="70"/>
      <c r="AK147" s="69"/>
      <c r="AL147" s="69"/>
      <c r="AM147" s="69"/>
      <c r="AN147" s="77">
        <v>12.27</v>
      </c>
      <c r="AO147" s="69"/>
      <c r="AP147" s="69"/>
      <c r="AQ147" s="69"/>
      <c r="AR147" s="78"/>
      <c r="AS147" s="69"/>
      <c r="AT147" s="69"/>
      <c r="AU147" s="69"/>
      <c r="AV147" s="71"/>
    </row>
    <row r="148" spans="1:48" s="6" customFormat="1">
      <c r="A148" s="119"/>
      <c r="B148" s="72"/>
      <c r="C148" s="73"/>
      <c r="D148" s="74" t="s">
        <v>149</v>
      </c>
      <c r="E148" s="75"/>
      <c r="F148" s="76"/>
      <c r="G148" s="77"/>
      <c r="H148" s="77"/>
      <c r="I148" s="78"/>
      <c r="J148" s="79">
        <v>3</v>
      </c>
      <c r="K148" s="77">
        <v>102.6</v>
      </c>
      <c r="L148" s="80">
        <v>0</v>
      </c>
      <c r="M148" s="80">
        <v>0</v>
      </c>
      <c r="N148" s="80">
        <v>0</v>
      </c>
      <c r="O148" s="79">
        <v>0</v>
      </c>
      <c r="P148" s="136">
        <v>0</v>
      </c>
      <c r="Q148" s="81">
        <v>0</v>
      </c>
      <c r="R148" s="79">
        <v>2</v>
      </c>
      <c r="S148" s="79">
        <v>1</v>
      </c>
      <c r="T148" s="69"/>
      <c r="U148" s="69"/>
      <c r="V148" s="69"/>
      <c r="W148" s="69"/>
      <c r="X148" s="70"/>
      <c r="Y148" s="69"/>
      <c r="Z148" s="69"/>
      <c r="AA148" s="69"/>
      <c r="AB148" s="69"/>
      <c r="AC148" s="69"/>
      <c r="AD148" s="69"/>
      <c r="AE148" s="69"/>
      <c r="AF148" s="70"/>
      <c r="AG148" s="69"/>
      <c r="AH148" s="69"/>
      <c r="AI148" s="69"/>
      <c r="AJ148" s="70"/>
      <c r="AK148" s="69"/>
      <c r="AL148" s="69"/>
      <c r="AM148" s="69"/>
      <c r="AN148" s="70"/>
      <c r="AO148" s="69"/>
      <c r="AP148" s="69"/>
      <c r="AQ148" s="69"/>
      <c r="AR148" s="78"/>
      <c r="AS148" s="69"/>
      <c r="AT148" s="69"/>
      <c r="AU148" s="69"/>
      <c r="AV148" s="71"/>
    </row>
    <row r="149" spans="1:48" s="6" customFormat="1">
      <c r="A149" s="119"/>
      <c r="B149" s="72" t="s">
        <v>306</v>
      </c>
      <c r="C149" s="73" t="s">
        <v>307</v>
      </c>
      <c r="D149" s="74" t="s">
        <v>42</v>
      </c>
      <c r="E149" s="75" t="s">
        <v>228</v>
      </c>
      <c r="F149" s="76" t="s">
        <v>119</v>
      </c>
      <c r="G149" s="77">
        <v>15.807489616068299</v>
      </c>
      <c r="H149" s="77">
        <v>0.49512217498400002</v>
      </c>
      <c r="I149" s="78">
        <v>15.3123674410843</v>
      </c>
      <c r="J149" s="79">
        <v>2</v>
      </c>
      <c r="K149" s="77">
        <v>0.49512217498400002</v>
      </c>
      <c r="L149" s="80">
        <v>0</v>
      </c>
      <c r="M149" s="80">
        <v>0</v>
      </c>
      <c r="N149" s="80">
        <v>0</v>
      </c>
      <c r="O149" s="79">
        <v>15</v>
      </c>
      <c r="P149" s="81">
        <v>0</v>
      </c>
      <c r="Q149" s="81">
        <v>0</v>
      </c>
      <c r="R149" s="79">
        <v>2</v>
      </c>
      <c r="S149" s="79">
        <v>1</v>
      </c>
      <c r="T149" s="69"/>
      <c r="U149" s="69"/>
      <c r="V149" s="69"/>
      <c r="W149" s="69"/>
      <c r="X149" s="70"/>
      <c r="Y149" s="69"/>
      <c r="Z149" s="69"/>
      <c r="AA149" s="69"/>
      <c r="AB149" s="69"/>
      <c r="AC149" s="69"/>
      <c r="AD149" s="69"/>
      <c r="AE149" s="69"/>
      <c r="AF149" s="70"/>
      <c r="AG149" s="69"/>
      <c r="AH149" s="69"/>
      <c r="AI149" s="69"/>
      <c r="AJ149" s="70"/>
      <c r="AK149" s="69"/>
      <c r="AL149" s="69"/>
      <c r="AM149" s="69"/>
      <c r="AN149" s="70"/>
      <c r="AO149" s="69"/>
      <c r="AP149" s="69"/>
      <c r="AQ149" s="69"/>
      <c r="AR149" s="69"/>
      <c r="AS149" s="69"/>
      <c r="AT149" s="69"/>
      <c r="AU149" s="69"/>
      <c r="AV149" s="71"/>
    </row>
    <row r="150" spans="1:48" s="6" customFormat="1">
      <c r="A150" s="119"/>
      <c r="B150" s="72"/>
      <c r="C150" s="73"/>
      <c r="D150" s="74" t="s">
        <v>120</v>
      </c>
      <c r="E150" s="75"/>
      <c r="F150" s="76"/>
      <c r="G150" s="77"/>
      <c r="H150" s="77"/>
      <c r="I150" s="78"/>
      <c r="J150" s="79">
        <v>2</v>
      </c>
      <c r="K150" s="77"/>
      <c r="L150" s="77">
        <v>15.3123674410843</v>
      </c>
      <c r="M150" s="80"/>
      <c r="N150" s="80"/>
      <c r="O150" s="79">
        <v>15</v>
      </c>
      <c r="P150" s="81">
        <v>0</v>
      </c>
      <c r="Q150" s="81">
        <v>0</v>
      </c>
      <c r="R150" s="79">
        <v>2</v>
      </c>
      <c r="S150" s="79">
        <v>1</v>
      </c>
      <c r="T150" s="69"/>
      <c r="U150" s="69"/>
      <c r="V150" s="69"/>
      <c r="W150" s="69"/>
      <c r="X150" s="70"/>
      <c r="Y150" s="69"/>
      <c r="Z150" s="69"/>
      <c r="AA150" s="69"/>
      <c r="AB150" s="69"/>
      <c r="AC150" s="69"/>
      <c r="AD150" s="69"/>
      <c r="AE150" s="69"/>
      <c r="AF150" s="70"/>
      <c r="AG150" s="69"/>
      <c r="AH150" s="69"/>
      <c r="AI150" s="69"/>
      <c r="AJ150" s="70"/>
      <c r="AK150" s="69"/>
      <c r="AL150" s="69"/>
      <c r="AM150" s="69"/>
      <c r="AN150" s="70"/>
      <c r="AO150" s="69"/>
      <c r="AP150" s="69"/>
      <c r="AQ150" s="69"/>
      <c r="AR150" s="69"/>
      <c r="AS150" s="69"/>
      <c r="AT150" s="69"/>
      <c r="AU150" s="69"/>
      <c r="AV150" s="71"/>
    </row>
    <row r="151" spans="1:48" s="6" customFormat="1">
      <c r="A151" s="119"/>
      <c r="B151" s="72" t="s">
        <v>308</v>
      </c>
      <c r="C151" s="73" t="s">
        <v>309</v>
      </c>
      <c r="D151" s="74" t="s">
        <v>42</v>
      </c>
      <c r="E151" s="75" t="s">
        <v>228</v>
      </c>
      <c r="F151" s="76" t="s">
        <v>119</v>
      </c>
      <c r="G151" s="77">
        <v>27.931618202999999</v>
      </c>
      <c r="H151" s="77">
        <v>27.931618202999999</v>
      </c>
      <c r="I151" s="78"/>
      <c r="J151" s="79">
        <v>1</v>
      </c>
      <c r="K151" s="80">
        <v>10</v>
      </c>
      <c r="L151" s="80">
        <v>17.93</v>
      </c>
      <c r="M151" s="80">
        <v>0</v>
      </c>
      <c r="N151" s="80">
        <v>0</v>
      </c>
      <c r="O151" s="79">
        <v>15</v>
      </c>
      <c r="P151" s="81">
        <v>0</v>
      </c>
      <c r="Q151" s="81">
        <v>0</v>
      </c>
      <c r="R151" s="79">
        <v>2</v>
      </c>
      <c r="S151" s="79">
        <v>1</v>
      </c>
      <c r="T151" s="69"/>
      <c r="U151" s="69"/>
      <c r="V151" s="69"/>
      <c r="W151" s="69"/>
      <c r="X151" s="70"/>
      <c r="Y151" s="69"/>
      <c r="Z151" s="69"/>
      <c r="AA151" s="69"/>
      <c r="AB151" s="69"/>
      <c r="AC151" s="69"/>
      <c r="AD151" s="69"/>
      <c r="AE151" s="69"/>
      <c r="AF151" s="70"/>
      <c r="AG151" s="69"/>
      <c r="AH151" s="69"/>
      <c r="AI151" s="69"/>
      <c r="AJ151" s="70"/>
      <c r="AK151" s="69"/>
      <c r="AL151" s="69"/>
      <c r="AM151" s="69"/>
      <c r="AN151" s="70"/>
      <c r="AO151" s="69"/>
      <c r="AP151" s="69"/>
      <c r="AQ151" s="69"/>
      <c r="AR151" s="69"/>
      <c r="AS151" s="69"/>
      <c r="AT151" s="69"/>
      <c r="AU151" s="69"/>
      <c r="AV151" s="71"/>
    </row>
    <row r="152" spans="1:48" s="6" customFormat="1">
      <c r="A152" s="119"/>
      <c r="B152" s="72" t="s">
        <v>310</v>
      </c>
      <c r="C152" s="73" t="s">
        <v>311</v>
      </c>
      <c r="D152" s="74" t="s">
        <v>42</v>
      </c>
      <c r="E152" s="75" t="s">
        <v>228</v>
      </c>
      <c r="F152" s="76" t="s">
        <v>119</v>
      </c>
      <c r="G152" s="77">
        <v>7.6712732671200001</v>
      </c>
      <c r="H152" s="77">
        <v>7.6712732671200001</v>
      </c>
      <c r="I152" s="78"/>
      <c r="J152" s="79">
        <v>1</v>
      </c>
      <c r="K152" s="80">
        <v>7.67</v>
      </c>
      <c r="L152" s="80">
        <v>0</v>
      </c>
      <c r="M152" s="80">
        <v>0</v>
      </c>
      <c r="N152" s="80">
        <v>0</v>
      </c>
      <c r="O152" s="79">
        <v>18</v>
      </c>
      <c r="P152" s="81">
        <v>0</v>
      </c>
      <c r="Q152" s="81">
        <v>0</v>
      </c>
      <c r="R152" s="79">
        <v>2</v>
      </c>
      <c r="S152" s="79">
        <v>1</v>
      </c>
      <c r="T152" s="69"/>
      <c r="U152" s="69"/>
      <c r="V152" s="69"/>
      <c r="W152" s="69"/>
      <c r="X152" s="70"/>
      <c r="Y152" s="69"/>
      <c r="Z152" s="69"/>
      <c r="AA152" s="69"/>
      <c r="AB152" s="69"/>
      <c r="AC152" s="69"/>
      <c r="AD152" s="69"/>
      <c r="AE152" s="69"/>
      <c r="AF152" s="70"/>
      <c r="AG152" s="69"/>
      <c r="AH152" s="69"/>
      <c r="AI152" s="69"/>
      <c r="AJ152" s="70"/>
      <c r="AK152" s="69"/>
      <c r="AL152" s="69"/>
      <c r="AM152" s="69"/>
      <c r="AN152" s="70"/>
      <c r="AO152" s="69"/>
      <c r="AP152" s="69"/>
      <c r="AQ152" s="69"/>
      <c r="AR152" s="98"/>
      <c r="AS152" s="69"/>
      <c r="AT152" s="69"/>
      <c r="AU152" s="69"/>
      <c r="AV152" s="71"/>
    </row>
    <row r="153" spans="1:48" s="6" customFormat="1">
      <c r="A153" s="119"/>
      <c r="B153" s="72" t="s">
        <v>312</v>
      </c>
      <c r="C153" s="73" t="s">
        <v>313</v>
      </c>
      <c r="D153" s="74" t="s">
        <v>42</v>
      </c>
      <c r="E153" s="75" t="s">
        <v>228</v>
      </c>
      <c r="F153" s="76" t="s">
        <v>119</v>
      </c>
      <c r="G153" s="77">
        <v>7.9432769392519003</v>
      </c>
      <c r="H153" s="77">
        <v>0.98232419385000003</v>
      </c>
      <c r="I153" s="78">
        <v>6.9609527454019</v>
      </c>
      <c r="J153" s="79">
        <v>1</v>
      </c>
      <c r="K153" s="80">
        <v>0.98</v>
      </c>
      <c r="L153" s="80">
        <v>6.96</v>
      </c>
      <c r="M153" s="80">
        <v>0</v>
      </c>
      <c r="N153" s="80">
        <v>0</v>
      </c>
      <c r="O153" s="79">
        <v>15</v>
      </c>
      <c r="P153" s="81">
        <v>0</v>
      </c>
      <c r="Q153" s="81">
        <v>0</v>
      </c>
      <c r="R153" s="79">
        <v>2</v>
      </c>
      <c r="S153" s="79">
        <v>1</v>
      </c>
      <c r="T153" s="69"/>
      <c r="U153" s="69"/>
      <c r="V153" s="69"/>
      <c r="W153" s="69"/>
      <c r="X153" s="70"/>
      <c r="Y153" s="69"/>
      <c r="Z153" s="69"/>
      <c r="AA153" s="69"/>
      <c r="AB153" s="69"/>
      <c r="AC153" s="69"/>
      <c r="AD153" s="69"/>
      <c r="AE153" s="69"/>
      <c r="AF153" s="70"/>
      <c r="AG153" s="69"/>
      <c r="AH153" s="69"/>
      <c r="AI153" s="69"/>
      <c r="AJ153" s="70"/>
      <c r="AK153" s="69"/>
      <c r="AL153" s="69"/>
      <c r="AM153" s="69"/>
      <c r="AN153" s="70"/>
      <c r="AO153" s="69"/>
      <c r="AP153" s="69"/>
      <c r="AQ153" s="69"/>
      <c r="AR153" s="69"/>
      <c r="AS153" s="69"/>
      <c r="AT153" s="69"/>
      <c r="AU153" s="69"/>
      <c r="AV153" s="71"/>
    </row>
    <row r="154" spans="1:48" s="6" customFormat="1">
      <c r="A154" s="119"/>
      <c r="B154" s="72" t="s">
        <v>314</v>
      </c>
      <c r="C154" s="73" t="s">
        <v>315</v>
      </c>
      <c r="D154" s="74" t="s">
        <v>42</v>
      </c>
      <c r="E154" s="75" t="s">
        <v>228</v>
      </c>
      <c r="F154" s="76" t="s">
        <v>119</v>
      </c>
      <c r="G154" s="77">
        <v>13.2389936538</v>
      </c>
      <c r="H154" s="77">
        <v>13.2389936538</v>
      </c>
      <c r="I154" s="78"/>
      <c r="J154" s="79">
        <v>1</v>
      </c>
      <c r="K154" s="80">
        <v>3</v>
      </c>
      <c r="L154" s="80">
        <v>10.24</v>
      </c>
      <c r="M154" s="80">
        <v>0</v>
      </c>
      <c r="N154" s="80">
        <v>0</v>
      </c>
      <c r="O154" s="79">
        <v>20</v>
      </c>
      <c r="P154" s="81">
        <v>0</v>
      </c>
      <c r="Q154" s="81">
        <v>0</v>
      </c>
      <c r="R154" s="79">
        <v>2</v>
      </c>
      <c r="S154" s="79">
        <v>1</v>
      </c>
      <c r="T154" s="69"/>
      <c r="U154" s="69"/>
      <c r="V154" s="69"/>
      <c r="W154" s="69"/>
      <c r="X154" s="70"/>
      <c r="Y154" s="69"/>
      <c r="Z154" s="69"/>
      <c r="AA154" s="69"/>
      <c r="AB154" s="69"/>
      <c r="AC154" s="69"/>
      <c r="AD154" s="69"/>
      <c r="AE154" s="69"/>
      <c r="AF154" s="70"/>
      <c r="AG154" s="69"/>
      <c r="AH154" s="69"/>
      <c r="AI154" s="69"/>
      <c r="AJ154" s="70"/>
      <c r="AK154" s="69"/>
      <c r="AL154" s="69"/>
      <c r="AM154" s="69"/>
      <c r="AN154" s="70"/>
      <c r="AO154" s="69"/>
      <c r="AP154" s="69"/>
      <c r="AQ154" s="69"/>
      <c r="AR154" s="69"/>
      <c r="AS154" s="69"/>
      <c r="AT154" s="69"/>
      <c r="AU154" s="69"/>
      <c r="AV154" s="71"/>
    </row>
    <row r="155" spans="1:48" s="6" customFormat="1">
      <c r="A155" s="119"/>
      <c r="B155" s="72" t="s">
        <v>316</v>
      </c>
      <c r="C155" s="73" t="s">
        <v>317</v>
      </c>
      <c r="D155" s="74" t="s">
        <v>42</v>
      </c>
      <c r="E155" s="75" t="s">
        <v>228</v>
      </c>
      <c r="F155" s="76" t="s">
        <v>119</v>
      </c>
      <c r="G155" s="77">
        <v>37.782868681399997</v>
      </c>
      <c r="H155" s="77">
        <v>37.782868681399997</v>
      </c>
      <c r="I155" s="78"/>
      <c r="J155" s="79">
        <v>1</v>
      </c>
      <c r="K155" s="77">
        <v>7.78</v>
      </c>
      <c r="L155" s="80">
        <v>30</v>
      </c>
      <c r="M155" s="80">
        <v>0</v>
      </c>
      <c r="N155" s="80">
        <v>0</v>
      </c>
      <c r="O155" s="79">
        <v>18</v>
      </c>
      <c r="P155" s="136">
        <v>0</v>
      </c>
      <c r="Q155" s="136">
        <v>0</v>
      </c>
      <c r="R155" s="79">
        <v>0</v>
      </c>
      <c r="S155" s="79">
        <v>1</v>
      </c>
      <c r="T155" s="69"/>
      <c r="U155" s="69"/>
      <c r="V155" s="69"/>
      <c r="W155" s="69"/>
      <c r="X155" s="70"/>
      <c r="Y155" s="69"/>
      <c r="Z155" s="69"/>
      <c r="AA155" s="69"/>
      <c r="AB155" s="69"/>
      <c r="AC155" s="69"/>
      <c r="AD155" s="69"/>
      <c r="AE155" s="69"/>
      <c r="AF155" s="70"/>
      <c r="AG155" s="69"/>
      <c r="AH155" s="69"/>
      <c r="AI155" s="69"/>
      <c r="AJ155" s="70"/>
      <c r="AK155" s="69"/>
      <c r="AL155" s="69"/>
      <c r="AM155" s="69"/>
      <c r="AN155" s="70"/>
      <c r="AO155" s="69"/>
      <c r="AP155" s="69"/>
      <c r="AQ155" s="69"/>
      <c r="AR155" s="98"/>
      <c r="AS155" s="69"/>
      <c r="AT155" s="69"/>
      <c r="AU155" s="69"/>
      <c r="AV155" s="71"/>
    </row>
    <row r="156" spans="1:48" s="6" customFormat="1">
      <c r="A156" s="119"/>
      <c r="B156" s="72" t="s">
        <v>318</v>
      </c>
      <c r="C156" s="73" t="s">
        <v>319</v>
      </c>
      <c r="D156" s="74" t="s">
        <v>42</v>
      </c>
      <c r="E156" s="75" t="s">
        <v>228</v>
      </c>
      <c r="F156" s="76" t="s">
        <v>119</v>
      </c>
      <c r="G156" s="77">
        <v>12.492291081999999</v>
      </c>
      <c r="H156" s="77">
        <v>12.492291081999999</v>
      </c>
      <c r="I156" s="78"/>
      <c r="J156" s="79">
        <v>1</v>
      </c>
      <c r="K156" s="80"/>
      <c r="L156" s="80">
        <v>12.49</v>
      </c>
      <c r="M156" s="80">
        <v>0</v>
      </c>
      <c r="N156" s="80">
        <v>0</v>
      </c>
      <c r="O156" s="79">
        <v>18</v>
      </c>
      <c r="P156" s="136">
        <v>0</v>
      </c>
      <c r="Q156" s="136">
        <v>0</v>
      </c>
      <c r="R156" s="79">
        <v>2</v>
      </c>
      <c r="S156" s="79">
        <v>1</v>
      </c>
      <c r="T156" s="69"/>
      <c r="U156" s="69"/>
      <c r="V156" s="69"/>
      <c r="W156" s="69"/>
      <c r="X156" s="70"/>
      <c r="Y156" s="69"/>
      <c r="Z156" s="69"/>
      <c r="AA156" s="69"/>
      <c r="AB156" s="69"/>
      <c r="AC156" s="69"/>
      <c r="AD156" s="69"/>
      <c r="AE156" s="69"/>
      <c r="AF156" s="70"/>
      <c r="AG156" s="69"/>
      <c r="AH156" s="69"/>
      <c r="AI156" s="69"/>
      <c r="AJ156" s="70"/>
      <c r="AK156" s="69"/>
      <c r="AL156" s="69"/>
      <c r="AM156" s="69"/>
      <c r="AN156" s="70"/>
      <c r="AO156" s="69"/>
      <c r="AP156" s="69"/>
      <c r="AQ156" s="69"/>
      <c r="AR156" s="98"/>
      <c r="AS156" s="69"/>
      <c r="AT156" s="69"/>
      <c r="AU156" s="69"/>
      <c r="AV156" s="71"/>
    </row>
    <row r="157" spans="1:48" s="6" customFormat="1">
      <c r="A157" s="119"/>
      <c r="B157" s="72" t="s">
        <v>320</v>
      </c>
      <c r="C157" s="73" t="s">
        <v>321</v>
      </c>
      <c r="D157" s="74" t="s">
        <v>42</v>
      </c>
      <c r="E157" s="75" t="s">
        <v>228</v>
      </c>
      <c r="F157" s="76" t="s">
        <v>119</v>
      </c>
      <c r="G157" s="77">
        <v>35.917651948600003</v>
      </c>
      <c r="H157" s="77">
        <v>35.917651948600003</v>
      </c>
      <c r="I157" s="78"/>
      <c r="J157" s="79">
        <v>2</v>
      </c>
      <c r="K157" s="80"/>
      <c r="L157" s="80">
        <v>35.92</v>
      </c>
      <c r="M157" s="80">
        <v>0</v>
      </c>
      <c r="N157" s="80">
        <v>0</v>
      </c>
      <c r="O157" s="79">
        <v>0</v>
      </c>
      <c r="P157" s="81">
        <v>0</v>
      </c>
      <c r="Q157" s="81">
        <v>0</v>
      </c>
      <c r="R157" s="79">
        <v>2</v>
      </c>
      <c r="S157" s="79">
        <v>1</v>
      </c>
      <c r="T157" s="69"/>
      <c r="U157" s="69"/>
      <c r="V157" s="69"/>
      <c r="W157" s="69"/>
      <c r="X157" s="70"/>
      <c r="Y157" s="69"/>
      <c r="Z157" s="69"/>
      <c r="AA157" s="69"/>
      <c r="AB157" s="69"/>
      <c r="AC157" s="69"/>
      <c r="AD157" s="69"/>
      <c r="AE157" s="69"/>
      <c r="AF157" s="70"/>
      <c r="AG157" s="69"/>
      <c r="AH157" s="69"/>
      <c r="AI157" s="69"/>
      <c r="AJ157" s="70"/>
      <c r="AK157" s="69"/>
      <c r="AL157" s="69"/>
      <c r="AM157" s="69"/>
      <c r="AN157" s="70"/>
      <c r="AO157" s="69"/>
      <c r="AP157" s="69"/>
      <c r="AQ157" s="69"/>
      <c r="AR157" s="69"/>
      <c r="AS157" s="69"/>
      <c r="AT157" s="69"/>
      <c r="AU157" s="69"/>
      <c r="AV157" s="71"/>
    </row>
    <row r="158" spans="1:48" s="6" customFormat="1">
      <c r="A158" s="119"/>
      <c r="B158" s="72" t="s">
        <v>322</v>
      </c>
      <c r="C158" s="73" t="s">
        <v>323</v>
      </c>
      <c r="D158" s="74" t="s">
        <v>42</v>
      </c>
      <c r="E158" s="75" t="s">
        <v>228</v>
      </c>
      <c r="F158" s="76" t="s">
        <v>119</v>
      </c>
      <c r="G158" s="77">
        <v>29.4547069061</v>
      </c>
      <c r="H158" s="77">
        <v>29.4547069061</v>
      </c>
      <c r="I158" s="78"/>
      <c r="J158" s="79">
        <v>1</v>
      </c>
      <c r="K158" s="80">
        <v>0</v>
      </c>
      <c r="L158" s="80">
        <v>29.45</v>
      </c>
      <c r="M158" s="80">
        <v>0</v>
      </c>
      <c r="N158" s="80">
        <v>0</v>
      </c>
      <c r="O158" s="79">
        <v>0</v>
      </c>
      <c r="P158" s="81">
        <v>0</v>
      </c>
      <c r="Q158" s="81">
        <v>0</v>
      </c>
      <c r="R158" s="79">
        <v>2</v>
      </c>
      <c r="S158" s="79">
        <v>1</v>
      </c>
      <c r="T158" s="69"/>
      <c r="U158" s="69"/>
      <c r="V158" s="69"/>
      <c r="W158" s="69"/>
      <c r="X158" s="70"/>
      <c r="Y158" s="69"/>
      <c r="Z158" s="69"/>
      <c r="AA158" s="69"/>
      <c r="AB158" s="69"/>
      <c r="AC158" s="69"/>
      <c r="AD158" s="69"/>
      <c r="AE158" s="69"/>
      <c r="AF158" s="70"/>
      <c r="AG158" s="69"/>
      <c r="AH158" s="69"/>
      <c r="AI158" s="69"/>
      <c r="AJ158" s="70"/>
      <c r="AK158" s="69"/>
      <c r="AL158" s="69"/>
      <c r="AM158" s="69"/>
      <c r="AN158" s="70"/>
      <c r="AO158" s="69"/>
      <c r="AP158" s="69"/>
      <c r="AQ158" s="69"/>
      <c r="AR158" s="69"/>
      <c r="AS158" s="69"/>
      <c r="AT158" s="69"/>
      <c r="AU158" s="69"/>
      <c r="AV158" s="71"/>
    </row>
    <row r="159" spans="1:48" s="6" customFormat="1">
      <c r="A159" s="119"/>
      <c r="B159" s="72" t="s">
        <v>324</v>
      </c>
      <c r="C159" s="73" t="s">
        <v>325</v>
      </c>
      <c r="D159" s="74" t="s">
        <v>42</v>
      </c>
      <c r="E159" s="75" t="s">
        <v>228</v>
      </c>
      <c r="F159" s="76" t="s">
        <v>119</v>
      </c>
      <c r="G159" s="77">
        <v>7.1075613961200004</v>
      </c>
      <c r="H159" s="77">
        <v>7.1075613961200004</v>
      </c>
      <c r="I159" s="78"/>
      <c r="J159" s="79">
        <v>1</v>
      </c>
      <c r="K159" s="80"/>
      <c r="L159" s="80">
        <v>7.11</v>
      </c>
      <c r="M159" s="80">
        <v>0</v>
      </c>
      <c r="N159" s="80">
        <v>0</v>
      </c>
      <c r="O159" s="79">
        <v>15</v>
      </c>
      <c r="P159" s="81">
        <v>0</v>
      </c>
      <c r="Q159" s="81">
        <v>0</v>
      </c>
      <c r="R159" s="79">
        <v>2</v>
      </c>
      <c r="S159" s="79">
        <v>1</v>
      </c>
      <c r="T159" s="69"/>
      <c r="U159" s="69"/>
      <c r="V159" s="69"/>
      <c r="W159" s="69"/>
      <c r="X159" s="70"/>
      <c r="Y159" s="69"/>
      <c r="Z159" s="69"/>
      <c r="AA159" s="69"/>
      <c r="AB159" s="69"/>
      <c r="AC159" s="69"/>
      <c r="AD159" s="69"/>
      <c r="AE159" s="69"/>
      <c r="AF159" s="70"/>
      <c r="AG159" s="69"/>
      <c r="AH159" s="69"/>
      <c r="AI159" s="69"/>
      <c r="AJ159" s="70"/>
      <c r="AK159" s="69"/>
      <c r="AL159" s="69"/>
      <c r="AM159" s="69"/>
      <c r="AN159" s="70"/>
      <c r="AO159" s="69"/>
      <c r="AP159" s="69"/>
      <c r="AQ159" s="69"/>
      <c r="AR159" s="69"/>
      <c r="AS159" s="69"/>
      <c r="AT159" s="69"/>
      <c r="AU159" s="69"/>
      <c r="AV159" s="71"/>
    </row>
    <row r="160" spans="1:48" s="6" customFormat="1">
      <c r="A160" s="119"/>
      <c r="B160" s="72" t="s">
        <v>326</v>
      </c>
      <c r="C160" s="73" t="s">
        <v>327</v>
      </c>
      <c r="D160" s="74" t="s">
        <v>42</v>
      </c>
      <c r="E160" s="75" t="s">
        <v>228</v>
      </c>
      <c r="F160" s="76" t="s">
        <v>119</v>
      </c>
      <c r="G160" s="77">
        <v>25.002670034170002</v>
      </c>
      <c r="H160" s="77">
        <v>2.4842807097100001</v>
      </c>
      <c r="I160" s="78">
        <v>22.518389324460003</v>
      </c>
      <c r="J160" s="79">
        <v>1</v>
      </c>
      <c r="K160" s="77">
        <v>0</v>
      </c>
      <c r="L160" s="77">
        <v>25</v>
      </c>
      <c r="M160" s="80">
        <v>0</v>
      </c>
      <c r="N160" s="80">
        <v>0</v>
      </c>
      <c r="O160" s="79">
        <v>15</v>
      </c>
      <c r="P160" s="81">
        <v>0</v>
      </c>
      <c r="Q160" s="81">
        <v>0</v>
      </c>
      <c r="R160" s="79">
        <v>2</v>
      </c>
      <c r="S160" s="79">
        <v>1</v>
      </c>
      <c r="T160" s="69"/>
      <c r="U160" s="69"/>
      <c r="V160" s="69"/>
      <c r="W160" s="69"/>
      <c r="X160" s="70"/>
      <c r="Y160" s="69"/>
      <c r="Z160" s="69"/>
      <c r="AA160" s="69"/>
      <c r="AB160" s="69"/>
      <c r="AC160" s="69"/>
      <c r="AD160" s="69"/>
      <c r="AE160" s="69"/>
      <c r="AF160" s="70"/>
      <c r="AG160" s="69"/>
      <c r="AH160" s="69"/>
      <c r="AI160" s="69"/>
      <c r="AJ160" s="70"/>
      <c r="AK160" s="69"/>
      <c r="AL160" s="69"/>
      <c r="AM160" s="69"/>
      <c r="AN160" s="70"/>
      <c r="AO160" s="69"/>
      <c r="AP160" s="69"/>
      <c r="AQ160" s="69"/>
      <c r="AR160" s="69"/>
      <c r="AS160" s="69"/>
      <c r="AT160" s="69"/>
      <c r="AU160" s="69"/>
      <c r="AV160" s="71"/>
    </row>
    <row r="161" spans="1:48" s="6" customFormat="1">
      <c r="A161" s="119"/>
      <c r="B161" s="72" t="s">
        <v>328</v>
      </c>
      <c r="C161" s="73" t="s">
        <v>329</v>
      </c>
      <c r="D161" s="74" t="s">
        <v>42</v>
      </c>
      <c r="E161" s="75" t="s">
        <v>228</v>
      </c>
      <c r="F161" s="76" t="s">
        <v>119</v>
      </c>
      <c r="G161" s="77">
        <v>10.8098528866</v>
      </c>
      <c r="H161" s="77">
        <v>10.8098528866</v>
      </c>
      <c r="I161" s="78"/>
      <c r="J161" s="79">
        <v>2</v>
      </c>
      <c r="K161" s="77">
        <v>10.75</v>
      </c>
      <c r="L161" s="80">
        <v>0</v>
      </c>
      <c r="M161" s="80">
        <v>0</v>
      </c>
      <c r="N161" s="80">
        <v>0</v>
      </c>
      <c r="O161" s="79">
        <v>0</v>
      </c>
      <c r="P161" s="136">
        <v>0</v>
      </c>
      <c r="Q161" s="81">
        <v>0</v>
      </c>
      <c r="R161" s="79">
        <v>2</v>
      </c>
      <c r="S161" s="79">
        <v>1</v>
      </c>
      <c r="T161" s="69"/>
      <c r="U161" s="69"/>
      <c r="V161" s="69"/>
      <c r="W161" s="69"/>
      <c r="X161" s="70"/>
      <c r="Y161" s="69"/>
      <c r="Z161" s="69"/>
      <c r="AA161" s="69"/>
      <c r="AB161" s="69"/>
      <c r="AC161" s="69"/>
      <c r="AD161" s="69"/>
      <c r="AE161" s="69"/>
      <c r="AF161" s="70"/>
      <c r="AG161" s="69"/>
      <c r="AH161" s="69"/>
      <c r="AI161" s="69"/>
      <c r="AJ161" s="70"/>
      <c r="AK161" s="69"/>
      <c r="AL161" s="69"/>
      <c r="AM161" s="69"/>
      <c r="AN161" s="70"/>
      <c r="AO161" s="69"/>
      <c r="AP161" s="69"/>
      <c r="AQ161" s="69"/>
      <c r="AR161" s="69"/>
      <c r="AS161" s="69"/>
      <c r="AT161" s="69"/>
      <c r="AU161" s="69"/>
      <c r="AV161" s="71"/>
    </row>
    <row r="162" spans="1:48" s="6" customFormat="1">
      <c r="A162" s="119"/>
      <c r="B162" s="72"/>
      <c r="C162" s="73"/>
      <c r="D162" s="74" t="s">
        <v>120</v>
      </c>
      <c r="E162" s="75"/>
      <c r="F162" s="76"/>
      <c r="G162" s="77"/>
      <c r="H162" s="77"/>
      <c r="I162" s="78"/>
      <c r="J162" s="79">
        <v>3</v>
      </c>
      <c r="K162" s="77">
        <v>0.06</v>
      </c>
      <c r="L162" s="80">
        <v>0</v>
      </c>
      <c r="M162" s="80">
        <v>0</v>
      </c>
      <c r="N162" s="80">
        <v>0</v>
      </c>
      <c r="O162" s="79">
        <v>0</v>
      </c>
      <c r="P162" s="136">
        <v>0</v>
      </c>
      <c r="Q162" s="81">
        <v>0</v>
      </c>
      <c r="R162" s="79">
        <v>2</v>
      </c>
      <c r="S162" s="79">
        <v>1</v>
      </c>
      <c r="T162" s="69"/>
      <c r="U162" s="69"/>
      <c r="V162" s="69"/>
      <c r="W162" s="69"/>
      <c r="X162" s="70"/>
      <c r="Y162" s="69"/>
      <c r="Z162" s="69"/>
      <c r="AA162" s="69"/>
      <c r="AB162" s="69"/>
      <c r="AC162" s="69"/>
      <c r="AD162" s="69"/>
      <c r="AE162" s="69"/>
      <c r="AF162" s="70"/>
      <c r="AG162" s="69"/>
      <c r="AH162" s="69"/>
      <c r="AI162" s="69"/>
      <c r="AJ162" s="70"/>
      <c r="AK162" s="69"/>
      <c r="AL162" s="69"/>
      <c r="AM162" s="69"/>
      <c r="AN162" s="70"/>
      <c r="AO162" s="69"/>
      <c r="AP162" s="69"/>
      <c r="AQ162" s="69"/>
      <c r="AR162" s="69"/>
      <c r="AS162" s="69"/>
      <c r="AT162" s="69"/>
      <c r="AU162" s="69"/>
      <c r="AV162" s="71"/>
    </row>
    <row r="163" spans="1:48" s="6" customFormat="1">
      <c r="A163" s="119"/>
      <c r="B163" s="72" t="s">
        <v>330</v>
      </c>
      <c r="C163" s="73" t="s">
        <v>331</v>
      </c>
      <c r="D163" s="74" t="s">
        <v>42</v>
      </c>
      <c r="E163" s="75" t="s">
        <v>228</v>
      </c>
      <c r="F163" s="76" t="s">
        <v>119</v>
      </c>
      <c r="G163" s="77">
        <v>28.725358232323401</v>
      </c>
      <c r="H163" s="77">
        <v>5.4553702147000003</v>
      </c>
      <c r="I163" s="78">
        <v>23.269988017623401</v>
      </c>
      <c r="J163" s="79">
        <v>1</v>
      </c>
      <c r="K163" s="99">
        <v>5.3156249999999998</v>
      </c>
      <c r="L163" s="80">
        <v>0</v>
      </c>
      <c r="M163" s="80">
        <v>0</v>
      </c>
      <c r="N163" s="80">
        <v>0</v>
      </c>
      <c r="O163" s="79">
        <v>20</v>
      </c>
      <c r="P163" s="81">
        <v>0</v>
      </c>
      <c r="Q163" s="81">
        <v>0</v>
      </c>
      <c r="R163" s="79">
        <v>2</v>
      </c>
      <c r="S163" s="79">
        <v>1</v>
      </c>
      <c r="T163" s="69"/>
      <c r="U163" s="69"/>
      <c r="V163" s="69"/>
      <c r="W163" s="69"/>
      <c r="X163" s="70"/>
      <c r="Y163" s="69"/>
      <c r="Z163" s="69"/>
      <c r="AA163" s="69"/>
      <c r="AB163" s="69"/>
      <c r="AC163" s="69"/>
      <c r="AD163" s="69"/>
      <c r="AE163" s="69"/>
      <c r="AF163" s="70"/>
      <c r="AG163" s="69"/>
      <c r="AH163" s="69"/>
      <c r="AI163" s="69"/>
      <c r="AJ163" s="70"/>
      <c r="AK163" s="69"/>
      <c r="AL163" s="69"/>
      <c r="AM163" s="69"/>
      <c r="AN163" s="70"/>
      <c r="AO163" s="69"/>
      <c r="AP163" s="69"/>
      <c r="AQ163" s="69"/>
      <c r="AR163" s="69"/>
      <c r="AS163" s="69"/>
      <c r="AT163" s="69"/>
      <c r="AU163" s="69"/>
      <c r="AV163" s="71"/>
    </row>
    <row r="164" spans="1:48" s="6" customFormat="1">
      <c r="A164" s="119"/>
      <c r="B164" s="72"/>
      <c r="C164" s="73"/>
      <c r="D164" s="74" t="s">
        <v>120</v>
      </c>
      <c r="E164" s="75"/>
      <c r="F164" s="76"/>
      <c r="G164" s="77"/>
      <c r="H164" s="77"/>
      <c r="I164" s="78"/>
      <c r="J164" s="79">
        <v>1</v>
      </c>
      <c r="K164" s="150"/>
      <c r="L164" s="77">
        <v>23.41</v>
      </c>
      <c r="M164" s="80">
        <v>0</v>
      </c>
      <c r="N164" s="80">
        <v>0</v>
      </c>
      <c r="O164" s="79">
        <v>0</v>
      </c>
      <c r="P164" s="81">
        <v>0</v>
      </c>
      <c r="Q164" s="81">
        <v>0</v>
      </c>
      <c r="R164" s="79">
        <v>2</v>
      </c>
      <c r="S164" s="79">
        <v>1</v>
      </c>
      <c r="T164" s="69"/>
      <c r="U164" s="69"/>
      <c r="V164" s="69"/>
      <c r="W164" s="69"/>
      <c r="X164" s="70"/>
      <c r="Y164" s="69"/>
      <c r="Z164" s="69"/>
      <c r="AA164" s="69"/>
      <c r="AB164" s="69"/>
      <c r="AC164" s="69"/>
      <c r="AD164" s="69"/>
      <c r="AE164" s="69"/>
      <c r="AF164" s="70"/>
      <c r="AG164" s="69"/>
      <c r="AH164" s="69"/>
      <c r="AI164" s="69"/>
      <c r="AJ164" s="70"/>
      <c r="AK164" s="69"/>
      <c r="AL164" s="69"/>
      <c r="AM164" s="69"/>
      <c r="AN164" s="70"/>
      <c r="AO164" s="69"/>
      <c r="AP164" s="69"/>
      <c r="AQ164" s="69"/>
      <c r="AR164" s="69"/>
      <c r="AS164" s="69"/>
      <c r="AT164" s="69"/>
      <c r="AU164" s="69"/>
      <c r="AV164" s="71"/>
    </row>
    <row r="165" spans="1:48" s="6" customFormat="1">
      <c r="A165" s="120"/>
      <c r="B165" s="72" t="s">
        <v>332</v>
      </c>
      <c r="C165" s="73" t="s">
        <v>333</v>
      </c>
      <c r="D165" s="74" t="s">
        <v>42</v>
      </c>
      <c r="E165" s="75" t="s">
        <v>228</v>
      </c>
      <c r="F165" s="76" t="s">
        <v>119</v>
      </c>
      <c r="G165" s="77">
        <v>12.1510494269</v>
      </c>
      <c r="H165" s="77">
        <v>12.1510494269</v>
      </c>
      <c r="I165" s="78"/>
      <c r="J165" s="79">
        <v>1</v>
      </c>
      <c r="K165" s="80">
        <v>12.15</v>
      </c>
      <c r="L165" s="80">
        <v>0</v>
      </c>
      <c r="M165" s="80">
        <v>0</v>
      </c>
      <c r="N165" s="80">
        <v>0</v>
      </c>
      <c r="O165" s="79">
        <v>20</v>
      </c>
      <c r="P165" s="81">
        <v>0</v>
      </c>
      <c r="Q165" s="81">
        <v>0</v>
      </c>
      <c r="R165" s="79">
        <v>2</v>
      </c>
      <c r="S165" s="79">
        <v>1</v>
      </c>
      <c r="T165" s="69"/>
      <c r="U165" s="69"/>
      <c r="V165" s="69"/>
      <c r="W165" s="69"/>
      <c r="X165" s="70"/>
      <c r="Y165" s="69"/>
      <c r="Z165" s="69"/>
      <c r="AA165" s="69"/>
      <c r="AB165" s="69"/>
      <c r="AC165" s="69"/>
      <c r="AD165" s="69"/>
      <c r="AE165" s="69"/>
      <c r="AF165" s="70"/>
      <c r="AG165" s="69"/>
      <c r="AH165" s="69"/>
      <c r="AI165" s="69"/>
      <c r="AJ165" s="70"/>
      <c r="AK165" s="69"/>
      <c r="AL165" s="69"/>
      <c r="AM165" s="69"/>
      <c r="AN165" s="70"/>
      <c r="AO165" s="69"/>
      <c r="AP165" s="69"/>
      <c r="AQ165" s="69"/>
      <c r="AR165" s="69"/>
      <c r="AS165" s="69"/>
      <c r="AT165" s="69"/>
      <c r="AU165" s="69"/>
      <c r="AV165" s="71"/>
    </row>
    <row r="166" spans="1:48" s="6" customFormat="1">
      <c r="A166" s="119"/>
      <c r="B166" s="72" t="s">
        <v>334</v>
      </c>
      <c r="C166" s="73" t="s">
        <v>335</v>
      </c>
      <c r="D166" s="74" t="s">
        <v>42</v>
      </c>
      <c r="E166" s="75" t="s">
        <v>228</v>
      </c>
      <c r="F166" s="76" t="s">
        <v>119</v>
      </c>
      <c r="G166" s="77">
        <v>6.7046112638100004</v>
      </c>
      <c r="H166" s="77">
        <v>6.7046112638100004</v>
      </c>
      <c r="I166" s="78"/>
      <c r="J166" s="79">
        <v>2</v>
      </c>
      <c r="K166" s="80">
        <v>6.7</v>
      </c>
      <c r="L166" s="80">
        <v>0</v>
      </c>
      <c r="M166" s="80">
        <v>0</v>
      </c>
      <c r="N166" s="80">
        <v>0</v>
      </c>
      <c r="O166" s="79">
        <v>0</v>
      </c>
      <c r="P166" s="81">
        <v>0</v>
      </c>
      <c r="Q166" s="81">
        <v>0</v>
      </c>
      <c r="R166" s="79">
        <v>2</v>
      </c>
      <c r="S166" s="79">
        <v>1</v>
      </c>
      <c r="T166" s="69"/>
      <c r="U166" s="69"/>
      <c r="V166" s="69"/>
      <c r="W166" s="69"/>
      <c r="X166" s="70"/>
      <c r="Y166" s="69"/>
      <c r="Z166" s="69"/>
      <c r="AA166" s="69"/>
      <c r="AB166" s="69"/>
      <c r="AC166" s="69"/>
      <c r="AD166" s="69"/>
      <c r="AE166" s="69"/>
      <c r="AF166" s="70"/>
      <c r="AG166" s="69"/>
      <c r="AH166" s="69"/>
      <c r="AI166" s="69"/>
      <c r="AJ166" s="70"/>
      <c r="AK166" s="69"/>
      <c r="AL166" s="69"/>
      <c r="AM166" s="69"/>
      <c r="AN166" s="70"/>
      <c r="AO166" s="69"/>
      <c r="AP166" s="69"/>
      <c r="AQ166" s="69"/>
      <c r="AR166" s="69"/>
      <c r="AS166" s="69"/>
      <c r="AT166" s="69"/>
      <c r="AU166" s="69"/>
      <c r="AV166" s="71"/>
    </row>
    <row r="167" spans="1:48" s="6" customFormat="1">
      <c r="A167" s="119"/>
      <c r="B167" s="72" t="s">
        <v>336</v>
      </c>
      <c r="C167" s="73" t="s">
        <v>337</v>
      </c>
      <c r="D167" s="74" t="s">
        <v>42</v>
      </c>
      <c r="E167" s="75" t="s">
        <v>228</v>
      </c>
      <c r="F167" s="76" t="s">
        <v>119</v>
      </c>
      <c r="G167" s="77">
        <v>14.918900499099999</v>
      </c>
      <c r="H167" s="77">
        <v>14.918900499099999</v>
      </c>
      <c r="I167" s="78"/>
      <c r="J167" s="79">
        <v>2</v>
      </c>
      <c r="K167" s="80">
        <v>4</v>
      </c>
      <c r="L167" s="80">
        <v>10.92</v>
      </c>
      <c r="M167" s="80">
        <v>0</v>
      </c>
      <c r="N167" s="80">
        <v>0</v>
      </c>
      <c r="O167" s="79">
        <v>0</v>
      </c>
      <c r="P167" s="81">
        <v>0</v>
      </c>
      <c r="Q167" s="81">
        <v>0</v>
      </c>
      <c r="R167" s="79">
        <v>2</v>
      </c>
      <c r="S167" s="79">
        <v>1</v>
      </c>
      <c r="T167" s="69"/>
      <c r="U167" s="69"/>
      <c r="V167" s="69"/>
      <c r="W167" s="69"/>
      <c r="X167" s="70"/>
      <c r="Y167" s="69"/>
      <c r="Z167" s="69"/>
      <c r="AA167" s="69"/>
      <c r="AB167" s="69"/>
      <c r="AC167" s="69"/>
      <c r="AD167" s="69"/>
      <c r="AE167" s="69"/>
      <c r="AF167" s="70"/>
      <c r="AG167" s="69"/>
      <c r="AH167" s="69"/>
      <c r="AI167" s="69"/>
      <c r="AJ167" s="70"/>
      <c r="AK167" s="69"/>
      <c r="AL167" s="69"/>
      <c r="AM167" s="69"/>
      <c r="AN167" s="70"/>
      <c r="AO167" s="69"/>
      <c r="AP167" s="69"/>
      <c r="AQ167" s="69"/>
      <c r="AR167" s="69"/>
      <c r="AS167" s="69"/>
      <c r="AT167" s="69"/>
      <c r="AU167" s="69"/>
      <c r="AV167" s="71"/>
    </row>
    <row r="168" spans="1:48" s="6" customFormat="1">
      <c r="A168" s="119"/>
      <c r="B168" s="72" t="s">
        <v>338</v>
      </c>
      <c r="C168" s="73" t="s">
        <v>339</v>
      </c>
      <c r="D168" s="74" t="s">
        <v>42</v>
      </c>
      <c r="E168" s="75" t="s">
        <v>228</v>
      </c>
      <c r="F168" s="76" t="s">
        <v>119</v>
      </c>
      <c r="G168" s="77">
        <v>180.03063464367901</v>
      </c>
      <c r="H168" s="77">
        <v>29.599013941599999</v>
      </c>
      <c r="I168" s="78">
        <v>150.43162070207902</v>
      </c>
      <c r="J168" s="79">
        <v>1</v>
      </c>
      <c r="K168" s="78" t="s">
        <v>148</v>
      </c>
      <c r="L168" s="77">
        <v>175.58</v>
      </c>
      <c r="M168" s="80">
        <v>0</v>
      </c>
      <c r="N168" s="80">
        <v>0</v>
      </c>
      <c r="O168" s="79">
        <v>20</v>
      </c>
      <c r="P168" s="136">
        <v>0</v>
      </c>
      <c r="Q168" s="81">
        <v>0</v>
      </c>
      <c r="R168" s="79">
        <v>0</v>
      </c>
      <c r="S168" s="79">
        <v>1</v>
      </c>
      <c r="T168" s="69"/>
      <c r="U168" s="69"/>
      <c r="V168" s="69"/>
      <c r="W168" s="69"/>
      <c r="X168" s="70"/>
      <c r="Y168" s="69"/>
      <c r="Z168" s="69"/>
      <c r="AA168" s="69"/>
      <c r="AB168" s="69"/>
      <c r="AC168" s="69"/>
      <c r="AD168" s="69"/>
      <c r="AE168" s="69"/>
      <c r="AF168" s="70"/>
      <c r="AG168" s="69"/>
      <c r="AH168" s="69"/>
      <c r="AI168" s="69"/>
      <c r="AJ168" s="70"/>
      <c r="AK168" s="69"/>
      <c r="AL168" s="69"/>
      <c r="AM168" s="69"/>
      <c r="AN168" s="70"/>
      <c r="AO168" s="69"/>
      <c r="AP168" s="69"/>
      <c r="AQ168" s="69"/>
      <c r="AR168" s="69"/>
      <c r="AS168" s="69"/>
      <c r="AT168" s="69"/>
      <c r="AU168" s="69"/>
      <c r="AV168" s="71"/>
    </row>
    <row r="169" spans="1:48" s="6" customFormat="1">
      <c r="A169" s="120"/>
      <c r="B169" s="72"/>
      <c r="C169" s="73"/>
      <c r="D169" s="74" t="s">
        <v>120</v>
      </c>
      <c r="E169" s="75"/>
      <c r="F169" s="76"/>
      <c r="G169" s="77"/>
      <c r="H169" s="77"/>
      <c r="I169" s="78"/>
      <c r="J169" s="79">
        <v>9</v>
      </c>
      <c r="K169" s="77">
        <v>4.45</v>
      </c>
      <c r="L169" s="80">
        <v>0</v>
      </c>
      <c r="M169" s="80">
        <v>0</v>
      </c>
      <c r="N169" s="80">
        <v>0</v>
      </c>
      <c r="O169" s="79">
        <v>0</v>
      </c>
      <c r="P169" s="136">
        <v>0</v>
      </c>
      <c r="Q169" s="81">
        <v>0</v>
      </c>
      <c r="R169" s="79">
        <v>0</v>
      </c>
      <c r="S169" s="79">
        <v>1</v>
      </c>
      <c r="T169" s="69"/>
      <c r="U169" s="69"/>
      <c r="V169" s="69"/>
      <c r="W169" s="69"/>
      <c r="X169" s="70"/>
      <c r="Y169" s="69"/>
      <c r="Z169" s="69"/>
      <c r="AA169" s="69"/>
      <c r="AB169" s="69"/>
      <c r="AC169" s="69"/>
      <c r="AD169" s="69"/>
      <c r="AE169" s="69"/>
      <c r="AF169" s="70"/>
      <c r="AG169" s="69"/>
      <c r="AH169" s="69"/>
      <c r="AI169" s="69"/>
      <c r="AJ169" s="70"/>
      <c r="AK169" s="69"/>
      <c r="AL169" s="69"/>
      <c r="AM169" s="69"/>
      <c r="AN169" s="70"/>
      <c r="AO169" s="69"/>
      <c r="AP169" s="69"/>
      <c r="AQ169" s="69"/>
      <c r="AR169" s="69"/>
      <c r="AS169" s="69"/>
      <c r="AT169" s="69"/>
      <c r="AU169" s="69"/>
      <c r="AV169" s="71"/>
    </row>
    <row r="170" spans="1:48" s="6" customFormat="1">
      <c r="A170" s="119"/>
      <c r="B170" s="72" t="s">
        <v>340</v>
      </c>
      <c r="C170" s="73" t="s">
        <v>341</v>
      </c>
      <c r="D170" s="74" t="s">
        <v>42</v>
      </c>
      <c r="E170" s="75" t="s">
        <v>228</v>
      </c>
      <c r="F170" s="76" t="s">
        <v>119</v>
      </c>
      <c r="G170" s="77">
        <v>10.178949705847939</v>
      </c>
      <c r="H170" s="77">
        <v>1.1718026419400001E-3</v>
      </c>
      <c r="I170" s="78">
        <v>10.177777903206</v>
      </c>
      <c r="J170" s="79">
        <v>1</v>
      </c>
      <c r="K170" s="80">
        <v>0</v>
      </c>
      <c r="L170" s="80">
        <v>10.18</v>
      </c>
      <c r="M170" s="80">
        <v>0</v>
      </c>
      <c r="N170" s="80">
        <v>0</v>
      </c>
      <c r="O170" s="79">
        <v>15</v>
      </c>
      <c r="P170" s="81">
        <v>0</v>
      </c>
      <c r="Q170" s="81">
        <v>0</v>
      </c>
      <c r="R170" s="79">
        <v>2</v>
      </c>
      <c r="S170" s="79">
        <v>1</v>
      </c>
      <c r="T170" s="69"/>
      <c r="U170" s="69"/>
      <c r="V170" s="69"/>
      <c r="W170" s="69"/>
      <c r="X170" s="70"/>
      <c r="Y170" s="69"/>
      <c r="Z170" s="69"/>
      <c r="AA170" s="69"/>
      <c r="AB170" s="69"/>
      <c r="AC170" s="69"/>
      <c r="AD170" s="69"/>
      <c r="AE170" s="69"/>
      <c r="AF170" s="70"/>
      <c r="AG170" s="69"/>
      <c r="AH170" s="69"/>
      <c r="AI170" s="69"/>
      <c r="AJ170" s="70"/>
      <c r="AK170" s="69"/>
      <c r="AL170" s="69"/>
      <c r="AM170" s="69"/>
      <c r="AN170" s="70"/>
      <c r="AO170" s="69"/>
      <c r="AP170" s="69"/>
      <c r="AQ170" s="69"/>
      <c r="AR170" s="69"/>
      <c r="AS170" s="69"/>
      <c r="AT170" s="69"/>
      <c r="AU170" s="69"/>
      <c r="AV170" s="71"/>
    </row>
    <row r="171" spans="1:48" s="6" customFormat="1">
      <c r="A171" s="119"/>
      <c r="B171" s="72" t="s">
        <v>342</v>
      </c>
      <c r="C171" s="73" t="s">
        <v>343</v>
      </c>
      <c r="D171" s="74" t="s">
        <v>42</v>
      </c>
      <c r="E171" s="75" t="s">
        <v>228</v>
      </c>
      <c r="F171" s="76" t="s">
        <v>119</v>
      </c>
      <c r="G171" s="77">
        <v>7.1952547342799997</v>
      </c>
      <c r="H171" s="77">
        <v>5.8431483571699996</v>
      </c>
      <c r="I171" s="78">
        <v>1.3521063771099999</v>
      </c>
      <c r="J171" s="79">
        <v>1</v>
      </c>
      <c r="K171" s="80">
        <v>5.84</v>
      </c>
      <c r="L171" s="80">
        <v>1.35</v>
      </c>
      <c r="M171" s="80">
        <v>0</v>
      </c>
      <c r="N171" s="80">
        <v>0</v>
      </c>
      <c r="O171" s="79">
        <v>20</v>
      </c>
      <c r="P171" s="81">
        <v>0</v>
      </c>
      <c r="Q171" s="81">
        <v>0</v>
      </c>
      <c r="R171" s="79">
        <v>2</v>
      </c>
      <c r="S171" s="79">
        <v>1</v>
      </c>
      <c r="T171" s="69"/>
      <c r="U171" s="69"/>
      <c r="V171" s="69"/>
      <c r="W171" s="69"/>
      <c r="X171" s="70"/>
      <c r="Y171" s="69"/>
      <c r="Z171" s="69"/>
      <c r="AA171" s="69"/>
      <c r="AB171" s="69"/>
      <c r="AC171" s="69"/>
      <c r="AD171" s="69"/>
      <c r="AE171" s="69"/>
      <c r="AF171" s="70"/>
      <c r="AG171" s="69"/>
      <c r="AH171" s="69"/>
      <c r="AI171" s="69"/>
      <c r="AJ171" s="70"/>
      <c r="AK171" s="69"/>
      <c r="AL171" s="69"/>
      <c r="AM171" s="69"/>
      <c r="AN171" s="70"/>
      <c r="AO171" s="69"/>
      <c r="AP171" s="69"/>
      <c r="AQ171" s="69"/>
      <c r="AR171" s="69"/>
      <c r="AS171" s="69"/>
      <c r="AT171" s="69"/>
      <c r="AU171" s="69"/>
      <c r="AV171" s="71"/>
    </row>
    <row r="172" spans="1:48" s="6" customFormat="1">
      <c r="A172" s="119"/>
      <c r="B172" s="72" t="s">
        <v>344</v>
      </c>
      <c r="C172" s="73" t="s">
        <v>345</v>
      </c>
      <c r="D172" s="74" t="s">
        <v>42</v>
      </c>
      <c r="E172" s="75" t="s">
        <v>228</v>
      </c>
      <c r="F172" s="76" t="s">
        <v>119</v>
      </c>
      <c r="G172" s="77">
        <v>42.264133032499998</v>
      </c>
      <c r="H172" s="77">
        <v>42.264133032499998</v>
      </c>
      <c r="I172" s="78"/>
      <c r="J172" s="79">
        <v>1</v>
      </c>
      <c r="K172" s="80">
        <v>42.26</v>
      </c>
      <c r="L172" s="80">
        <v>0</v>
      </c>
      <c r="M172" s="80">
        <v>0</v>
      </c>
      <c r="N172" s="80">
        <v>0</v>
      </c>
      <c r="O172" s="79">
        <v>18</v>
      </c>
      <c r="P172" s="81">
        <v>0</v>
      </c>
      <c r="Q172" s="81">
        <v>0</v>
      </c>
      <c r="R172" s="79">
        <v>2</v>
      </c>
      <c r="S172" s="79">
        <v>1</v>
      </c>
      <c r="T172" s="69"/>
      <c r="U172" s="69"/>
      <c r="V172" s="69"/>
      <c r="W172" s="69"/>
      <c r="X172" s="70"/>
      <c r="Y172" s="69"/>
      <c r="Z172" s="69"/>
      <c r="AA172" s="69"/>
      <c r="AB172" s="69"/>
      <c r="AC172" s="69"/>
      <c r="AD172" s="69"/>
      <c r="AE172" s="69"/>
      <c r="AF172" s="70"/>
      <c r="AG172" s="69"/>
      <c r="AH172" s="69"/>
      <c r="AI172" s="69"/>
      <c r="AJ172" s="70"/>
      <c r="AK172" s="69"/>
      <c r="AL172" s="69"/>
      <c r="AM172" s="69"/>
      <c r="AN172" s="70"/>
      <c r="AO172" s="69"/>
      <c r="AP172" s="69"/>
      <c r="AQ172" s="69"/>
      <c r="AR172" s="69"/>
      <c r="AS172" s="69"/>
      <c r="AT172" s="69"/>
      <c r="AU172" s="69"/>
      <c r="AV172" s="71"/>
    </row>
    <row r="173" spans="1:48" s="6" customFormat="1">
      <c r="A173" s="119"/>
      <c r="B173" s="72" t="s">
        <v>346</v>
      </c>
      <c r="C173" s="73" t="s">
        <v>347</v>
      </c>
      <c r="D173" s="74" t="s">
        <v>42</v>
      </c>
      <c r="E173" s="75" t="s">
        <v>228</v>
      </c>
      <c r="F173" s="76" t="s">
        <v>119</v>
      </c>
      <c r="G173" s="77">
        <v>30.168279815399998</v>
      </c>
      <c r="H173" s="77">
        <v>30.168279815399998</v>
      </c>
      <c r="I173" s="78"/>
      <c r="J173" s="79">
        <v>2</v>
      </c>
      <c r="K173" s="80">
        <v>30.17</v>
      </c>
      <c r="L173" s="80">
        <v>0</v>
      </c>
      <c r="M173" s="80">
        <v>0</v>
      </c>
      <c r="N173" s="80">
        <v>0</v>
      </c>
      <c r="O173" s="79">
        <v>0</v>
      </c>
      <c r="P173" s="81">
        <v>0</v>
      </c>
      <c r="Q173" s="81">
        <v>0</v>
      </c>
      <c r="R173" s="79">
        <v>2</v>
      </c>
      <c r="S173" s="79">
        <v>1</v>
      </c>
      <c r="T173" s="69"/>
      <c r="U173" s="69"/>
      <c r="V173" s="69"/>
      <c r="W173" s="69"/>
      <c r="X173" s="70"/>
      <c r="Y173" s="69"/>
      <c r="Z173" s="69"/>
      <c r="AA173" s="69"/>
      <c r="AB173" s="69"/>
      <c r="AC173" s="69"/>
      <c r="AD173" s="69"/>
      <c r="AE173" s="69"/>
      <c r="AF173" s="70"/>
      <c r="AG173" s="69"/>
      <c r="AH173" s="69"/>
      <c r="AI173" s="69"/>
      <c r="AJ173" s="70"/>
      <c r="AK173" s="69"/>
      <c r="AL173" s="69"/>
      <c r="AM173" s="69"/>
      <c r="AN173" s="70"/>
      <c r="AO173" s="69"/>
      <c r="AP173" s="69"/>
      <c r="AQ173" s="69"/>
      <c r="AR173" s="69"/>
      <c r="AS173" s="69"/>
      <c r="AT173" s="69"/>
      <c r="AU173" s="69"/>
      <c r="AV173" s="71"/>
    </row>
    <row r="174" spans="1:48" s="6" customFormat="1">
      <c r="A174" s="120"/>
      <c r="B174" s="72" t="s">
        <v>348</v>
      </c>
      <c r="C174" s="73" t="s">
        <v>349</v>
      </c>
      <c r="D174" s="74" t="s">
        <v>42</v>
      </c>
      <c r="E174" s="75" t="s">
        <v>228</v>
      </c>
      <c r="F174" s="76" t="s">
        <v>119</v>
      </c>
      <c r="G174" s="77">
        <v>40.660216832303995</v>
      </c>
      <c r="H174" s="77">
        <v>14.587238833800001</v>
      </c>
      <c r="I174" s="78">
        <v>26.072977998503994</v>
      </c>
      <c r="J174" s="79">
        <v>2</v>
      </c>
      <c r="K174" s="80">
        <v>14.59</v>
      </c>
      <c r="L174" s="80">
        <v>26.07</v>
      </c>
      <c r="M174" s="80">
        <v>0</v>
      </c>
      <c r="N174" s="80">
        <v>0</v>
      </c>
      <c r="O174" s="79">
        <v>0</v>
      </c>
      <c r="P174" s="81">
        <v>0</v>
      </c>
      <c r="Q174" s="81">
        <v>0</v>
      </c>
      <c r="R174" s="79">
        <v>2</v>
      </c>
      <c r="S174" s="79">
        <v>1</v>
      </c>
      <c r="T174" s="69"/>
      <c r="U174" s="69"/>
      <c r="V174" s="69"/>
      <c r="W174" s="69"/>
      <c r="X174" s="70"/>
      <c r="Y174" s="69"/>
      <c r="Z174" s="69"/>
      <c r="AA174" s="69"/>
      <c r="AB174" s="69"/>
      <c r="AC174" s="69"/>
      <c r="AD174" s="69"/>
      <c r="AE174" s="69"/>
      <c r="AF174" s="70"/>
      <c r="AG174" s="69"/>
      <c r="AH174" s="69"/>
      <c r="AI174" s="69"/>
      <c r="AJ174" s="70"/>
      <c r="AK174" s="69"/>
      <c r="AL174" s="69"/>
      <c r="AM174" s="69"/>
      <c r="AN174" s="70"/>
      <c r="AO174" s="69"/>
      <c r="AP174" s="69"/>
      <c r="AQ174" s="69"/>
      <c r="AR174" s="69"/>
      <c r="AS174" s="69"/>
      <c r="AT174" s="69"/>
      <c r="AU174" s="69"/>
      <c r="AV174" s="71"/>
    </row>
    <row r="175" spans="1:48" s="6" customFormat="1">
      <c r="A175" s="119"/>
      <c r="B175" s="72" t="s">
        <v>350</v>
      </c>
      <c r="C175" s="73" t="s">
        <v>351</v>
      </c>
      <c r="D175" s="74" t="s">
        <v>42</v>
      </c>
      <c r="E175" s="75" t="s">
        <v>228</v>
      </c>
      <c r="F175" s="76" t="s">
        <v>119</v>
      </c>
      <c r="G175" s="77">
        <v>8.9350720839399997</v>
      </c>
      <c r="H175" s="77"/>
      <c r="I175" s="78">
        <v>8.9350720839399997</v>
      </c>
      <c r="J175" s="79">
        <v>1</v>
      </c>
      <c r="K175" s="80">
        <v>0</v>
      </c>
      <c r="L175" s="80">
        <v>8.94</v>
      </c>
      <c r="M175" s="80">
        <v>0</v>
      </c>
      <c r="N175" s="80">
        <v>0</v>
      </c>
      <c r="O175" s="79">
        <v>25</v>
      </c>
      <c r="P175" s="81">
        <v>0</v>
      </c>
      <c r="Q175" s="81">
        <v>0</v>
      </c>
      <c r="R175" s="79">
        <v>2</v>
      </c>
      <c r="S175" s="79">
        <v>1</v>
      </c>
      <c r="T175" s="69"/>
      <c r="U175" s="69"/>
      <c r="V175" s="69"/>
      <c r="W175" s="69"/>
      <c r="X175" s="70"/>
      <c r="Y175" s="69"/>
      <c r="Z175" s="69"/>
      <c r="AA175" s="69"/>
      <c r="AB175" s="69"/>
      <c r="AC175" s="69"/>
      <c r="AD175" s="69"/>
      <c r="AE175" s="69"/>
      <c r="AF175" s="70"/>
      <c r="AG175" s="69"/>
      <c r="AH175" s="69"/>
      <c r="AI175" s="69"/>
      <c r="AJ175" s="70"/>
      <c r="AK175" s="69"/>
      <c r="AL175" s="69"/>
      <c r="AM175" s="69"/>
      <c r="AN175" s="70"/>
      <c r="AO175" s="69"/>
      <c r="AP175" s="69"/>
      <c r="AQ175" s="69"/>
      <c r="AR175" s="69"/>
      <c r="AS175" s="69"/>
      <c r="AT175" s="69"/>
      <c r="AU175" s="69"/>
      <c r="AV175" s="71"/>
    </row>
    <row r="176" spans="1:48" s="6" customFormat="1">
      <c r="A176" s="119"/>
      <c r="B176" s="72" t="s">
        <v>352</v>
      </c>
      <c r="C176" s="73" t="s">
        <v>353</v>
      </c>
      <c r="D176" s="74" t="s">
        <v>42</v>
      </c>
      <c r="E176" s="75" t="s">
        <v>228</v>
      </c>
      <c r="F176" s="76" t="s">
        <v>119</v>
      </c>
      <c r="G176" s="77">
        <v>20.362442125770961</v>
      </c>
      <c r="H176" s="77">
        <v>0.68830128937500001</v>
      </c>
      <c r="I176" s="78">
        <v>19.67414083639596</v>
      </c>
      <c r="J176" s="79">
        <v>1</v>
      </c>
      <c r="K176" s="78" t="s">
        <v>148</v>
      </c>
      <c r="L176" s="80">
        <v>19.84</v>
      </c>
      <c r="M176" s="80">
        <v>0</v>
      </c>
      <c r="N176" s="80">
        <v>0</v>
      </c>
      <c r="O176" s="79">
        <v>25</v>
      </c>
      <c r="P176" s="136">
        <v>0</v>
      </c>
      <c r="Q176" s="81">
        <v>0</v>
      </c>
      <c r="R176" s="79">
        <v>2</v>
      </c>
      <c r="S176" s="79">
        <v>1</v>
      </c>
      <c r="T176" s="69"/>
      <c r="U176" s="69"/>
      <c r="V176" s="69"/>
      <c r="W176" s="69"/>
      <c r="X176" s="70"/>
      <c r="Y176" s="69"/>
      <c r="Z176" s="69"/>
      <c r="AA176" s="69"/>
      <c r="AB176" s="69"/>
      <c r="AC176" s="69"/>
      <c r="AD176" s="69"/>
      <c r="AE176" s="69"/>
      <c r="AF176" s="70"/>
      <c r="AG176" s="69"/>
      <c r="AH176" s="69"/>
      <c r="AI176" s="69"/>
      <c r="AJ176" s="70"/>
      <c r="AK176" s="69"/>
      <c r="AL176" s="69"/>
      <c r="AM176" s="69"/>
      <c r="AN176" s="70"/>
      <c r="AO176" s="69"/>
      <c r="AP176" s="69"/>
      <c r="AQ176" s="69"/>
      <c r="AR176" s="69"/>
      <c r="AS176" s="69"/>
      <c r="AT176" s="69"/>
      <c r="AU176" s="69"/>
      <c r="AV176" s="71"/>
    </row>
    <row r="177" spans="1:48" s="6" customFormat="1">
      <c r="A177" s="119"/>
      <c r="B177" s="72"/>
      <c r="C177" s="73"/>
      <c r="D177" s="74" t="s">
        <v>120</v>
      </c>
      <c r="E177" s="75"/>
      <c r="F177" s="76"/>
      <c r="G177" s="77"/>
      <c r="H177" s="77"/>
      <c r="I177" s="78"/>
      <c r="J177" s="79">
        <v>2</v>
      </c>
      <c r="K177" s="78">
        <v>0.52</v>
      </c>
      <c r="L177" s="80">
        <v>0</v>
      </c>
      <c r="M177" s="80">
        <v>0</v>
      </c>
      <c r="N177" s="80">
        <v>0</v>
      </c>
      <c r="O177" s="79">
        <v>25</v>
      </c>
      <c r="P177" s="136">
        <v>0</v>
      </c>
      <c r="Q177" s="81">
        <v>0</v>
      </c>
      <c r="R177" s="79">
        <v>2</v>
      </c>
      <c r="S177" s="79">
        <v>1</v>
      </c>
      <c r="T177" s="69"/>
      <c r="U177" s="69"/>
      <c r="V177" s="69"/>
      <c r="W177" s="69"/>
      <c r="X177" s="70"/>
      <c r="Y177" s="69"/>
      <c r="Z177" s="69"/>
      <c r="AA177" s="69"/>
      <c r="AB177" s="69"/>
      <c r="AC177" s="69"/>
      <c r="AD177" s="69"/>
      <c r="AE177" s="69"/>
      <c r="AF177" s="70"/>
      <c r="AG177" s="69"/>
      <c r="AH177" s="69"/>
      <c r="AI177" s="69"/>
      <c r="AJ177" s="70"/>
      <c r="AK177" s="69"/>
      <c r="AL177" s="69"/>
      <c r="AM177" s="69"/>
      <c r="AN177" s="70"/>
      <c r="AO177" s="69"/>
      <c r="AP177" s="69"/>
      <c r="AQ177" s="69"/>
      <c r="AR177" s="69"/>
      <c r="AS177" s="69"/>
      <c r="AT177" s="69"/>
      <c r="AU177" s="69"/>
      <c r="AV177" s="71"/>
    </row>
    <row r="178" spans="1:48" s="6" customFormat="1">
      <c r="A178" s="120"/>
      <c r="B178" s="72" t="s">
        <v>354</v>
      </c>
      <c r="C178" s="73" t="s">
        <v>355</v>
      </c>
      <c r="D178" s="74" t="s">
        <v>42</v>
      </c>
      <c r="E178" s="75" t="s">
        <v>228</v>
      </c>
      <c r="F178" s="76" t="s">
        <v>119</v>
      </c>
      <c r="G178" s="77">
        <v>25.093396745903899</v>
      </c>
      <c r="H178" s="77">
        <v>2.5950493728900001</v>
      </c>
      <c r="I178" s="78">
        <v>22.4983473730139</v>
      </c>
      <c r="J178" s="79">
        <v>1</v>
      </c>
      <c r="K178" s="77">
        <v>0.124375</v>
      </c>
      <c r="L178" s="80">
        <v>0</v>
      </c>
      <c r="M178" s="80">
        <v>0</v>
      </c>
      <c r="N178" s="80">
        <v>0</v>
      </c>
      <c r="O178" s="79">
        <v>20</v>
      </c>
      <c r="P178" s="81">
        <v>0</v>
      </c>
      <c r="Q178" s="81">
        <v>0</v>
      </c>
      <c r="R178" s="79">
        <v>2</v>
      </c>
      <c r="S178" s="79">
        <v>1</v>
      </c>
      <c r="T178" s="69"/>
      <c r="U178" s="69"/>
      <c r="V178" s="69"/>
      <c r="W178" s="69"/>
      <c r="X178" s="70"/>
      <c r="Y178" s="69"/>
      <c r="Z178" s="69"/>
      <c r="AA178" s="69"/>
      <c r="AB178" s="69"/>
      <c r="AC178" s="69"/>
      <c r="AD178" s="69"/>
      <c r="AE178" s="69"/>
      <c r="AF178" s="70"/>
      <c r="AG178" s="69"/>
      <c r="AH178" s="69"/>
      <c r="AI178" s="69"/>
      <c r="AJ178" s="70"/>
      <c r="AK178" s="69"/>
      <c r="AL178" s="69"/>
      <c r="AM178" s="69"/>
      <c r="AN178" s="70"/>
      <c r="AO178" s="69"/>
      <c r="AP178" s="69"/>
      <c r="AQ178" s="69"/>
      <c r="AR178" s="69"/>
      <c r="AS178" s="69"/>
      <c r="AT178" s="69"/>
      <c r="AU178" s="69"/>
      <c r="AV178" s="71"/>
    </row>
    <row r="179" spans="1:48" s="6" customFormat="1">
      <c r="A179" s="119"/>
      <c r="B179" s="72"/>
      <c r="C179" s="73"/>
      <c r="D179" s="74" t="s">
        <v>120</v>
      </c>
      <c r="E179" s="75"/>
      <c r="F179" s="76"/>
      <c r="G179" s="77"/>
      <c r="H179" s="77"/>
      <c r="I179" s="78"/>
      <c r="J179" s="79">
        <v>1</v>
      </c>
      <c r="K179" s="77"/>
      <c r="L179" s="80">
        <v>22.64</v>
      </c>
      <c r="M179" s="80">
        <v>0</v>
      </c>
      <c r="N179" s="80">
        <v>0</v>
      </c>
      <c r="O179" s="79">
        <v>0</v>
      </c>
      <c r="P179" s="81">
        <v>0</v>
      </c>
      <c r="Q179" s="81">
        <v>0</v>
      </c>
      <c r="R179" s="79">
        <v>2</v>
      </c>
      <c r="S179" s="79">
        <v>1</v>
      </c>
      <c r="T179" s="69"/>
      <c r="U179" s="69"/>
      <c r="V179" s="69"/>
      <c r="W179" s="69"/>
      <c r="X179" s="70"/>
      <c r="Y179" s="69"/>
      <c r="Z179" s="69"/>
      <c r="AA179" s="69"/>
      <c r="AB179" s="69"/>
      <c r="AC179" s="69"/>
      <c r="AD179" s="69"/>
      <c r="AE179" s="69"/>
      <c r="AF179" s="70"/>
      <c r="AG179" s="69"/>
      <c r="AH179" s="69"/>
      <c r="AI179" s="69"/>
      <c r="AJ179" s="70"/>
      <c r="AK179" s="69"/>
      <c r="AL179" s="69"/>
      <c r="AM179" s="69"/>
      <c r="AN179" s="70"/>
      <c r="AO179" s="69"/>
      <c r="AP179" s="69"/>
      <c r="AQ179" s="69"/>
      <c r="AR179" s="69"/>
      <c r="AS179" s="69"/>
      <c r="AT179" s="69"/>
      <c r="AU179" s="69"/>
      <c r="AV179" s="71"/>
    </row>
    <row r="180" spans="1:48" s="6" customFormat="1">
      <c r="A180" s="119"/>
      <c r="B180" s="72"/>
      <c r="C180" s="73"/>
      <c r="D180" s="74" t="s">
        <v>121</v>
      </c>
      <c r="E180" s="75"/>
      <c r="F180" s="76"/>
      <c r="G180" s="77"/>
      <c r="H180" s="77"/>
      <c r="I180" s="78"/>
      <c r="J180" s="79">
        <v>2</v>
      </c>
      <c r="K180" s="77">
        <v>2.3406250000000002</v>
      </c>
      <c r="L180" s="80">
        <v>0</v>
      </c>
      <c r="M180" s="80">
        <v>0</v>
      </c>
      <c r="N180" s="80">
        <v>0</v>
      </c>
      <c r="O180" s="79">
        <v>0</v>
      </c>
      <c r="P180" s="81">
        <v>0</v>
      </c>
      <c r="Q180" s="81">
        <v>0</v>
      </c>
      <c r="R180" s="79">
        <v>2</v>
      </c>
      <c r="S180" s="79">
        <v>1</v>
      </c>
      <c r="T180" s="69"/>
      <c r="U180" s="69"/>
      <c r="V180" s="69"/>
      <c r="W180" s="69"/>
      <c r="X180" s="70"/>
      <c r="Y180" s="69"/>
      <c r="Z180" s="69"/>
      <c r="AA180" s="69"/>
      <c r="AB180" s="69"/>
      <c r="AC180" s="69"/>
      <c r="AD180" s="69"/>
      <c r="AE180" s="69"/>
      <c r="AF180" s="70"/>
      <c r="AG180" s="69"/>
      <c r="AH180" s="69"/>
      <c r="AI180" s="69"/>
      <c r="AJ180" s="70"/>
      <c r="AK180" s="69"/>
      <c r="AL180" s="69"/>
      <c r="AM180" s="69"/>
      <c r="AN180" s="70"/>
      <c r="AO180" s="69"/>
      <c r="AP180" s="69"/>
      <c r="AQ180" s="69"/>
      <c r="AR180" s="69"/>
      <c r="AS180" s="69"/>
      <c r="AT180" s="69"/>
      <c r="AU180" s="69"/>
      <c r="AV180" s="71"/>
    </row>
    <row r="181" spans="1:48" s="6" customFormat="1">
      <c r="A181" s="119"/>
      <c r="B181" s="72" t="s">
        <v>356</v>
      </c>
      <c r="C181" s="73" t="s">
        <v>357</v>
      </c>
      <c r="D181" s="74" t="s">
        <v>42</v>
      </c>
      <c r="E181" s="75" t="s">
        <v>228</v>
      </c>
      <c r="F181" s="76" t="s">
        <v>119</v>
      </c>
      <c r="G181" s="77">
        <v>15.696408434228768</v>
      </c>
      <c r="H181" s="77">
        <v>0.141133212156</v>
      </c>
      <c r="I181" s="78">
        <v>15.555275222072769</v>
      </c>
      <c r="J181" s="79">
        <v>1</v>
      </c>
      <c r="K181" s="78" t="s">
        <v>148</v>
      </c>
      <c r="L181" s="77">
        <v>15.696408434228768</v>
      </c>
      <c r="M181" s="80">
        <v>0</v>
      </c>
      <c r="N181" s="80">
        <v>0</v>
      </c>
      <c r="O181" s="79">
        <v>20</v>
      </c>
      <c r="P181" s="81">
        <v>0</v>
      </c>
      <c r="Q181" s="81">
        <v>0</v>
      </c>
      <c r="R181" s="79">
        <v>2</v>
      </c>
      <c r="S181" s="79">
        <v>1</v>
      </c>
      <c r="T181" s="69"/>
      <c r="U181" s="69"/>
      <c r="V181" s="69"/>
      <c r="W181" s="69"/>
      <c r="X181" s="70"/>
      <c r="Y181" s="69"/>
      <c r="Z181" s="69"/>
      <c r="AA181" s="69"/>
      <c r="AB181" s="69"/>
      <c r="AC181" s="69"/>
      <c r="AD181" s="69"/>
      <c r="AE181" s="69"/>
      <c r="AF181" s="70"/>
      <c r="AG181" s="69"/>
      <c r="AH181" s="69"/>
      <c r="AI181" s="69"/>
      <c r="AJ181" s="70"/>
      <c r="AK181" s="69"/>
      <c r="AL181" s="69"/>
      <c r="AM181" s="69"/>
      <c r="AN181" s="70"/>
      <c r="AO181" s="69"/>
      <c r="AP181" s="69"/>
      <c r="AQ181" s="69"/>
      <c r="AR181" s="69"/>
      <c r="AS181" s="69"/>
      <c r="AT181" s="69"/>
      <c r="AU181" s="69"/>
      <c r="AV181" s="71"/>
    </row>
    <row r="182" spans="1:48" s="6" customFormat="1">
      <c r="A182" s="120"/>
      <c r="B182" s="72" t="s">
        <v>358</v>
      </c>
      <c r="C182" s="73" t="s">
        <v>359</v>
      </c>
      <c r="D182" s="74" t="s">
        <v>42</v>
      </c>
      <c r="E182" s="75" t="s">
        <v>228</v>
      </c>
      <c r="F182" s="76" t="s">
        <v>119</v>
      </c>
      <c r="G182" s="77">
        <v>40.748402083184999</v>
      </c>
      <c r="H182" s="77">
        <v>3.3397147519899999</v>
      </c>
      <c r="I182" s="78">
        <v>37.408687331194997</v>
      </c>
      <c r="J182" s="79">
        <v>2</v>
      </c>
      <c r="K182" s="80"/>
      <c r="L182" s="80">
        <v>40.75</v>
      </c>
      <c r="M182" s="80">
        <v>0</v>
      </c>
      <c r="N182" s="80">
        <v>0</v>
      </c>
      <c r="O182" s="79">
        <v>0</v>
      </c>
      <c r="P182" s="81">
        <v>0</v>
      </c>
      <c r="Q182" s="81">
        <v>0</v>
      </c>
      <c r="R182" s="79">
        <v>2</v>
      </c>
      <c r="S182" s="79">
        <v>1</v>
      </c>
      <c r="T182" s="69"/>
      <c r="U182" s="69"/>
      <c r="V182" s="69"/>
      <c r="W182" s="69"/>
      <c r="X182" s="70"/>
      <c r="Y182" s="69"/>
      <c r="Z182" s="69"/>
      <c r="AA182" s="69"/>
      <c r="AB182" s="69"/>
      <c r="AC182" s="69"/>
      <c r="AD182" s="69"/>
      <c r="AE182" s="69"/>
      <c r="AF182" s="70"/>
      <c r="AG182" s="69"/>
      <c r="AH182" s="69"/>
      <c r="AI182" s="69"/>
      <c r="AJ182" s="70"/>
      <c r="AK182" s="69"/>
      <c r="AL182" s="69"/>
      <c r="AM182" s="69"/>
      <c r="AN182" s="70"/>
      <c r="AO182" s="69"/>
      <c r="AP182" s="69"/>
      <c r="AQ182" s="69"/>
      <c r="AR182" s="69"/>
      <c r="AS182" s="69"/>
      <c r="AT182" s="69"/>
      <c r="AU182" s="69"/>
      <c r="AV182" s="71"/>
    </row>
    <row r="183" spans="1:48" s="6" customFormat="1">
      <c r="A183" s="119"/>
      <c r="B183" s="72" t="s">
        <v>360</v>
      </c>
      <c r="C183" s="73" t="s">
        <v>361</v>
      </c>
      <c r="D183" s="74" t="s">
        <v>42</v>
      </c>
      <c r="E183" s="75" t="s">
        <v>228</v>
      </c>
      <c r="F183" s="76" t="s">
        <v>119</v>
      </c>
      <c r="G183" s="77">
        <v>14.734549153208549</v>
      </c>
      <c r="H183" s="77">
        <v>14.7343119429</v>
      </c>
      <c r="I183" s="78">
        <v>2.37210308549E-4</v>
      </c>
      <c r="J183" s="79">
        <v>2</v>
      </c>
      <c r="K183" s="80">
        <v>0</v>
      </c>
      <c r="L183" s="80">
        <v>14.73</v>
      </c>
      <c r="M183" s="80">
        <v>0</v>
      </c>
      <c r="N183" s="80">
        <v>0</v>
      </c>
      <c r="O183" s="79">
        <v>0</v>
      </c>
      <c r="P183" s="81">
        <v>0</v>
      </c>
      <c r="Q183" s="81">
        <v>0</v>
      </c>
      <c r="R183" s="79">
        <v>2</v>
      </c>
      <c r="S183" s="79">
        <v>1</v>
      </c>
      <c r="T183" s="69"/>
      <c r="U183" s="69"/>
      <c r="V183" s="69"/>
      <c r="W183" s="69"/>
      <c r="X183" s="70"/>
      <c r="Y183" s="69"/>
      <c r="Z183" s="69"/>
      <c r="AA183" s="69"/>
      <c r="AB183" s="69"/>
      <c r="AC183" s="69"/>
      <c r="AD183" s="69"/>
      <c r="AE183" s="69"/>
      <c r="AF183" s="70"/>
      <c r="AG183" s="69"/>
      <c r="AH183" s="69"/>
      <c r="AI183" s="69"/>
      <c r="AJ183" s="70"/>
      <c r="AK183" s="69"/>
      <c r="AL183" s="69"/>
      <c r="AM183" s="69"/>
      <c r="AN183" s="70"/>
      <c r="AO183" s="69"/>
      <c r="AP183" s="69"/>
      <c r="AQ183" s="69"/>
      <c r="AR183" s="69"/>
      <c r="AS183" s="69"/>
      <c r="AT183" s="69"/>
      <c r="AU183" s="69"/>
      <c r="AV183" s="71"/>
    </row>
    <row r="184" spans="1:48" s="6" customFormat="1">
      <c r="A184" s="119"/>
      <c r="B184" s="72" t="s">
        <v>362</v>
      </c>
      <c r="C184" s="73" t="s">
        <v>363</v>
      </c>
      <c r="D184" s="74" t="s">
        <v>42</v>
      </c>
      <c r="E184" s="75" t="s">
        <v>228</v>
      </c>
      <c r="F184" s="76" t="s">
        <v>119</v>
      </c>
      <c r="G184" s="77">
        <v>20.308328452439497</v>
      </c>
      <c r="H184" s="77">
        <v>5.4490593234700002</v>
      </c>
      <c r="I184" s="78">
        <v>14.859269128969498</v>
      </c>
      <c r="J184" s="79">
        <v>1</v>
      </c>
      <c r="K184" s="77">
        <v>3.1237499999999998</v>
      </c>
      <c r="L184" s="80">
        <v>0</v>
      </c>
      <c r="M184" s="80">
        <v>0</v>
      </c>
      <c r="N184" s="80">
        <v>0</v>
      </c>
      <c r="O184" s="79">
        <v>25</v>
      </c>
      <c r="P184" s="81">
        <v>0</v>
      </c>
      <c r="Q184" s="81">
        <v>0</v>
      </c>
      <c r="R184" s="79">
        <v>2</v>
      </c>
      <c r="S184" s="79">
        <v>1</v>
      </c>
      <c r="T184" s="69"/>
      <c r="U184" s="69"/>
      <c r="V184" s="69"/>
      <c r="W184" s="69"/>
      <c r="X184" s="70"/>
      <c r="Y184" s="69"/>
      <c r="Z184" s="69"/>
      <c r="AA184" s="69"/>
      <c r="AB184" s="69"/>
      <c r="AC184" s="69"/>
      <c r="AD184" s="69"/>
      <c r="AE184" s="69"/>
      <c r="AF184" s="70"/>
      <c r="AG184" s="69"/>
      <c r="AH184" s="69"/>
      <c r="AI184" s="69"/>
      <c r="AJ184" s="70"/>
      <c r="AK184" s="69"/>
      <c r="AL184" s="69"/>
      <c r="AM184" s="69"/>
      <c r="AN184" s="70"/>
      <c r="AO184" s="69"/>
      <c r="AP184" s="69"/>
      <c r="AQ184" s="69"/>
      <c r="AR184" s="69"/>
      <c r="AS184" s="69"/>
      <c r="AT184" s="69"/>
      <c r="AU184" s="69"/>
      <c r="AV184" s="71"/>
    </row>
    <row r="185" spans="1:48" s="6" customFormat="1">
      <c r="A185" s="120"/>
      <c r="B185" s="72"/>
      <c r="C185" s="73"/>
      <c r="D185" s="74" t="s">
        <v>120</v>
      </c>
      <c r="E185" s="75"/>
      <c r="F185" s="76"/>
      <c r="G185" s="77"/>
      <c r="H185" s="77"/>
      <c r="I185" s="78"/>
      <c r="J185" s="79">
        <v>1</v>
      </c>
      <c r="K185" s="77">
        <v>0.56156249999999996</v>
      </c>
      <c r="L185" s="80">
        <v>0</v>
      </c>
      <c r="M185" s="80">
        <v>0</v>
      </c>
      <c r="N185" s="80">
        <v>0</v>
      </c>
      <c r="O185" s="79">
        <v>25</v>
      </c>
      <c r="P185" s="81">
        <v>0</v>
      </c>
      <c r="Q185" s="81">
        <v>0</v>
      </c>
      <c r="R185" s="79">
        <v>2</v>
      </c>
      <c r="S185" s="79">
        <v>1</v>
      </c>
      <c r="T185" s="69"/>
      <c r="U185" s="69"/>
      <c r="V185" s="69"/>
      <c r="W185" s="69"/>
      <c r="X185" s="70"/>
      <c r="Y185" s="69"/>
      <c r="Z185" s="69"/>
      <c r="AA185" s="69"/>
      <c r="AB185" s="69"/>
      <c r="AC185" s="69"/>
      <c r="AD185" s="69"/>
      <c r="AE185" s="69"/>
      <c r="AF185" s="70"/>
      <c r="AG185" s="69"/>
      <c r="AH185" s="69"/>
      <c r="AI185" s="69"/>
      <c r="AJ185" s="70"/>
      <c r="AK185" s="69"/>
      <c r="AL185" s="69"/>
      <c r="AM185" s="69"/>
      <c r="AN185" s="70"/>
      <c r="AO185" s="69"/>
      <c r="AP185" s="69"/>
      <c r="AQ185" s="69"/>
      <c r="AR185" s="69"/>
      <c r="AS185" s="69"/>
      <c r="AT185" s="69"/>
      <c r="AU185" s="69"/>
      <c r="AV185" s="71"/>
    </row>
    <row r="186" spans="1:48" s="6" customFormat="1">
      <c r="A186" s="119"/>
      <c r="B186" s="72"/>
      <c r="C186" s="73"/>
      <c r="D186" s="74" t="s">
        <v>121</v>
      </c>
      <c r="E186" s="75"/>
      <c r="F186" s="76"/>
      <c r="G186" s="77"/>
      <c r="H186" s="77"/>
      <c r="I186" s="78"/>
      <c r="J186" s="79">
        <v>1</v>
      </c>
      <c r="K186" s="77"/>
      <c r="L186" s="80">
        <v>15.65</v>
      </c>
      <c r="M186" s="80">
        <v>0</v>
      </c>
      <c r="N186" s="80">
        <v>0</v>
      </c>
      <c r="O186" s="79">
        <v>25</v>
      </c>
      <c r="P186" s="81">
        <v>0</v>
      </c>
      <c r="Q186" s="81">
        <v>0</v>
      </c>
      <c r="R186" s="79">
        <v>2</v>
      </c>
      <c r="S186" s="79">
        <v>1</v>
      </c>
      <c r="T186" s="69"/>
      <c r="U186" s="69"/>
      <c r="V186" s="69"/>
      <c r="W186" s="69"/>
      <c r="X186" s="70"/>
      <c r="Y186" s="69"/>
      <c r="Z186" s="69"/>
      <c r="AA186" s="69"/>
      <c r="AB186" s="69"/>
      <c r="AC186" s="69"/>
      <c r="AD186" s="69"/>
      <c r="AE186" s="69"/>
      <c r="AF186" s="70"/>
      <c r="AG186" s="69"/>
      <c r="AH186" s="69"/>
      <c r="AI186" s="69"/>
      <c r="AJ186" s="70"/>
      <c r="AK186" s="69"/>
      <c r="AL186" s="69"/>
      <c r="AM186" s="69"/>
      <c r="AN186" s="70"/>
      <c r="AO186" s="69"/>
      <c r="AP186" s="69"/>
      <c r="AQ186" s="69"/>
      <c r="AR186" s="69"/>
      <c r="AS186" s="69"/>
      <c r="AT186" s="69"/>
      <c r="AU186" s="69"/>
      <c r="AV186" s="71"/>
    </row>
    <row r="187" spans="1:48" s="6" customFormat="1">
      <c r="A187" s="119"/>
      <c r="B187" s="72"/>
      <c r="C187" s="73"/>
      <c r="D187" s="74" t="s">
        <v>124</v>
      </c>
      <c r="E187" s="75"/>
      <c r="F187" s="76"/>
      <c r="G187" s="77"/>
      <c r="H187" s="77"/>
      <c r="I187" s="78"/>
      <c r="J187" s="79">
        <v>2</v>
      </c>
      <c r="K187" s="77">
        <v>0.29281249999999998</v>
      </c>
      <c r="L187" s="80">
        <v>0</v>
      </c>
      <c r="M187" s="80">
        <v>0</v>
      </c>
      <c r="N187" s="80">
        <v>0</v>
      </c>
      <c r="O187" s="79">
        <v>0</v>
      </c>
      <c r="P187" s="81">
        <v>0</v>
      </c>
      <c r="Q187" s="81">
        <v>0</v>
      </c>
      <c r="R187" s="79">
        <v>2</v>
      </c>
      <c r="S187" s="79">
        <v>1</v>
      </c>
      <c r="T187" s="69"/>
      <c r="U187" s="69"/>
      <c r="V187" s="69"/>
      <c r="W187" s="69"/>
      <c r="X187" s="70"/>
      <c r="Y187" s="69"/>
      <c r="Z187" s="69"/>
      <c r="AA187" s="69"/>
      <c r="AB187" s="69"/>
      <c r="AC187" s="69"/>
      <c r="AD187" s="69"/>
      <c r="AE187" s="69"/>
      <c r="AF187" s="70"/>
      <c r="AG187" s="69"/>
      <c r="AH187" s="69"/>
      <c r="AI187" s="69"/>
      <c r="AJ187" s="70"/>
      <c r="AK187" s="69"/>
      <c r="AL187" s="69"/>
      <c r="AM187" s="69"/>
      <c r="AN187" s="70"/>
      <c r="AO187" s="69"/>
      <c r="AP187" s="69"/>
      <c r="AQ187" s="69"/>
      <c r="AR187" s="69"/>
      <c r="AS187" s="69"/>
      <c r="AT187" s="69"/>
      <c r="AU187" s="69"/>
      <c r="AV187" s="71"/>
    </row>
    <row r="188" spans="1:48" s="6" customFormat="1">
      <c r="A188" s="119"/>
      <c r="B188" s="72"/>
      <c r="C188" s="73"/>
      <c r="D188" s="74" t="s">
        <v>149</v>
      </c>
      <c r="E188" s="75"/>
      <c r="F188" s="76"/>
      <c r="G188" s="77"/>
      <c r="H188" s="77"/>
      <c r="I188" s="78"/>
      <c r="J188" s="79">
        <v>2</v>
      </c>
      <c r="K188" s="77">
        <v>0.69218749999999996</v>
      </c>
      <c r="L188" s="80">
        <v>0</v>
      </c>
      <c r="M188" s="80">
        <v>0</v>
      </c>
      <c r="N188" s="80">
        <v>0</v>
      </c>
      <c r="O188" s="79">
        <v>0</v>
      </c>
      <c r="P188" s="81">
        <v>0</v>
      </c>
      <c r="Q188" s="81">
        <v>0</v>
      </c>
      <c r="R188" s="79">
        <v>2</v>
      </c>
      <c r="S188" s="79">
        <v>1</v>
      </c>
      <c r="T188" s="69"/>
      <c r="U188" s="69"/>
      <c r="V188" s="69"/>
      <c r="W188" s="69"/>
      <c r="X188" s="70"/>
      <c r="Y188" s="69"/>
      <c r="Z188" s="69"/>
      <c r="AA188" s="69"/>
      <c r="AB188" s="69"/>
      <c r="AC188" s="69"/>
      <c r="AD188" s="69"/>
      <c r="AE188" s="69"/>
      <c r="AF188" s="70"/>
      <c r="AG188" s="69"/>
      <c r="AH188" s="69"/>
      <c r="AI188" s="69"/>
      <c r="AJ188" s="70"/>
      <c r="AK188" s="69"/>
      <c r="AL188" s="69"/>
      <c r="AM188" s="69"/>
      <c r="AN188" s="70"/>
      <c r="AO188" s="69"/>
      <c r="AP188" s="69"/>
      <c r="AQ188" s="69"/>
      <c r="AR188" s="69"/>
      <c r="AS188" s="69"/>
      <c r="AT188" s="69"/>
      <c r="AU188" s="69"/>
      <c r="AV188" s="71"/>
    </row>
    <row r="189" spans="1:48" s="6" customFormat="1">
      <c r="A189" s="119"/>
      <c r="B189" s="72" t="s">
        <v>364</v>
      </c>
      <c r="C189" s="73" t="s">
        <v>365</v>
      </c>
      <c r="D189" s="74" t="s">
        <v>42</v>
      </c>
      <c r="E189" s="75" t="s">
        <v>228</v>
      </c>
      <c r="F189" s="76" t="s">
        <v>119</v>
      </c>
      <c r="G189" s="77">
        <v>22.9818571526</v>
      </c>
      <c r="H189" s="77">
        <v>22.9818571526</v>
      </c>
      <c r="I189" s="78"/>
      <c r="J189" s="79">
        <v>1</v>
      </c>
      <c r="K189" s="80">
        <v>22.98</v>
      </c>
      <c r="L189" s="80">
        <v>0</v>
      </c>
      <c r="M189" s="80">
        <v>0</v>
      </c>
      <c r="N189" s="80">
        <v>0</v>
      </c>
      <c r="O189" s="79">
        <v>10</v>
      </c>
      <c r="P189" s="81">
        <v>22.98</v>
      </c>
      <c r="Q189" s="81">
        <v>100</v>
      </c>
      <c r="R189" s="79">
        <v>2</v>
      </c>
      <c r="S189" s="79">
        <v>1</v>
      </c>
      <c r="T189" s="69"/>
      <c r="U189" s="69"/>
      <c r="V189" s="69"/>
      <c r="W189" s="69"/>
      <c r="X189" s="70"/>
      <c r="Y189" s="69"/>
      <c r="Z189" s="69"/>
      <c r="AA189" s="69"/>
      <c r="AB189" s="69"/>
      <c r="AC189" s="69"/>
      <c r="AD189" s="69"/>
      <c r="AE189" s="69"/>
      <c r="AF189" s="70"/>
      <c r="AG189" s="69"/>
      <c r="AH189" s="69"/>
      <c r="AI189" s="69"/>
      <c r="AJ189" s="70"/>
      <c r="AK189" s="69"/>
      <c r="AL189" s="69"/>
      <c r="AM189" s="69"/>
      <c r="AN189" s="70"/>
      <c r="AO189" s="81">
        <v>22.98</v>
      </c>
      <c r="AP189" s="69"/>
      <c r="AQ189" s="69"/>
      <c r="AR189" s="69"/>
      <c r="AS189" s="69"/>
      <c r="AT189" s="69"/>
      <c r="AU189" s="69"/>
      <c r="AV189" s="71"/>
    </row>
    <row r="190" spans="1:48" s="6" customFormat="1">
      <c r="A190" s="119"/>
      <c r="B190" s="72" t="s">
        <v>366</v>
      </c>
      <c r="C190" s="73" t="s">
        <v>367</v>
      </c>
      <c r="D190" s="74" t="s">
        <v>42</v>
      </c>
      <c r="E190" s="75" t="s">
        <v>228</v>
      </c>
      <c r="F190" s="76" t="s">
        <v>119</v>
      </c>
      <c r="G190" s="77">
        <v>168.45296778357479</v>
      </c>
      <c r="H190" s="77">
        <v>48.040048638199998</v>
      </c>
      <c r="I190" s="78">
        <v>120.4129191453748</v>
      </c>
      <c r="J190" s="79">
        <v>1</v>
      </c>
      <c r="K190" s="80">
        <v>1.4850000000000001</v>
      </c>
      <c r="L190" s="80">
        <v>0</v>
      </c>
      <c r="M190" s="80">
        <v>0</v>
      </c>
      <c r="N190" s="80">
        <v>0</v>
      </c>
      <c r="O190" s="79">
        <v>25</v>
      </c>
      <c r="P190" s="81">
        <v>0</v>
      </c>
      <c r="Q190" s="81">
        <v>0</v>
      </c>
      <c r="R190" s="79">
        <v>2</v>
      </c>
      <c r="S190" s="79">
        <v>1</v>
      </c>
      <c r="T190" s="69"/>
      <c r="U190" s="69"/>
      <c r="V190" s="69"/>
      <c r="W190" s="69"/>
      <c r="X190" s="70"/>
      <c r="Y190" s="69"/>
      <c r="Z190" s="69"/>
      <c r="AA190" s="69"/>
      <c r="AB190" s="69"/>
      <c r="AC190" s="69"/>
      <c r="AD190" s="69"/>
      <c r="AE190" s="69"/>
      <c r="AF190" s="70"/>
      <c r="AG190" s="69"/>
      <c r="AH190" s="69"/>
      <c r="AI190" s="69"/>
      <c r="AJ190" s="70"/>
      <c r="AK190" s="69"/>
      <c r="AL190" s="69"/>
      <c r="AM190" s="69"/>
      <c r="AN190" s="70"/>
      <c r="AO190" s="69"/>
      <c r="AP190" s="69"/>
      <c r="AQ190" s="69"/>
      <c r="AR190" s="69"/>
      <c r="AS190" s="69"/>
      <c r="AT190" s="69"/>
      <c r="AU190" s="69"/>
      <c r="AV190" s="71"/>
    </row>
    <row r="191" spans="1:48" s="6" customFormat="1">
      <c r="A191" s="119"/>
      <c r="B191" s="100"/>
      <c r="C191" s="100"/>
      <c r="D191" s="74" t="s">
        <v>120</v>
      </c>
      <c r="E191" s="100"/>
      <c r="F191" s="100"/>
      <c r="G191" s="100"/>
      <c r="H191" s="100"/>
      <c r="I191" s="100"/>
      <c r="J191" s="151">
        <v>1</v>
      </c>
      <c r="K191" s="101">
        <v>9.7281250000000004</v>
      </c>
      <c r="L191" s="80">
        <v>0</v>
      </c>
      <c r="M191" s="80">
        <v>0</v>
      </c>
      <c r="N191" s="80">
        <v>0</v>
      </c>
      <c r="O191" s="79">
        <v>25</v>
      </c>
      <c r="P191" s="81">
        <v>0</v>
      </c>
      <c r="Q191" s="81">
        <v>0</v>
      </c>
      <c r="R191" s="79">
        <v>2</v>
      </c>
      <c r="S191" s="79">
        <v>1</v>
      </c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</row>
    <row r="192" spans="1:48" s="6" customFormat="1">
      <c r="A192" s="119"/>
      <c r="B192" s="100"/>
      <c r="C192" s="100"/>
      <c r="D192" s="74" t="s">
        <v>121</v>
      </c>
      <c r="E192" s="150"/>
      <c r="F192" s="150"/>
      <c r="G192" s="150"/>
      <c r="H192" s="150"/>
      <c r="I192" s="150"/>
      <c r="J192" s="79">
        <v>2</v>
      </c>
      <c r="K192" s="98">
        <v>12.149062499999999</v>
      </c>
      <c r="L192" s="80">
        <v>0</v>
      </c>
      <c r="M192" s="80">
        <v>0</v>
      </c>
      <c r="N192" s="80">
        <v>0</v>
      </c>
      <c r="O192" s="79">
        <v>0</v>
      </c>
      <c r="P192" s="81">
        <v>0</v>
      </c>
      <c r="Q192" s="81">
        <v>0</v>
      </c>
      <c r="R192" s="79">
        <v>2</v>
      </c>
      <c r="S192" s="79">
        <v>1</v>
      </c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</row>
    <row r="193" spans="1:48" s="6" customFormat="1">
      <c r="A193" s="119"/>
      <c r="B193" s="100"/>
      <c r="C193" s="100"/>
      <c r="D193" s="74" t="s">
        <v>124</v>
      </c>
      <c r="E193" s="150"/>
      <c r="F193" s="150"/>
      <c r="G193" s="150"/>
      <c r="H193" s="150"/>
      <c r="I193" s="150"/>
      <c r="J193" s="79">
        <v>1</v>
      </c>
      <c r="K193" s="153" t="s">
        <v>148</v>
      </c>
      <c r="L193" s="101">
        <v>120.4129191453748</v>
      </c>
      <c r="M193" s="80">
        <v>0</v>
      </c>
      <c r="N193" s="80">
        <v>0</v>
      </c>
      <c r="O193" s="79">
        <v>25</v>
      </c>
      <c r="P193" s="81">
        <v>0</v>
      </c>
      <c r="Q193" s="81">
        <v>0</v>
      </c>
      <c r="R193" s="79">
        <v>2</v>
      </c>
      <c r="S193" s="79">
        <v>1</v>
      </c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</row>
    <row r="194" spans="1:48" s="6" customFormat="1">
      <c r="A194" s="119"/>
      <c r="B194" s="100"/>
      <c r="C194" s="100"/>
      <c r="D194" s="74" t="s">
        <v>149</v>
      </c>
      <c r="E194" s="100"/>
      <c r="F194" s="100"/>
      <c r="G194" s="100"/>
      <c r="H194" s="100"/>
      <c r="I194" s="100"/>
      <c r="J194" s="152">
        <v>9</v>
      </c>
      <c r="K194" s="101">
        <v>24.68</v>
      </c>
      <c r="L194" s="80">
        <v>0</v>
      </c>
      <c r="M194" s="80">
        <v>0</v>
      </c>
      <c r="N194" s="80">
        <v>0</v>
      </c>
      <c r="O194" s="79">
        <v>0</v>
      </c>
      <c r="P194" s="81">
        <v>0</v>
      </c>
      <c r="Q194" s="81">
        <v>0</v>
      </c>
      <c r="R194" s="79">
        <v>2</v>
      </c>
      <c r="S194" s="79">
        <v>1</v>
      </c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</row>
    <row r="195" spans="1:48" s="6" customFormat="1">
      <c r="A195" s="119"/>
      <c r="B195" s="72" t="s">
        <v>368</v>
      </c>
      <c r="C195" s="73" t="s">
        <v>369</v>
      </c>
      <c r="D195" s="74" t="s">
        <v>42</v>
      </c>
      <c r="E195" s="75" t="s">
        <v>228</v>
      </c>
      <c r="F195" s="76" t="s">
        <v>119</v>
      </c>
      <c r="G195" s="77">
        <v>30.418523903599997</v>
      </c>
      <c r="H195" s="77">
        <v>16.540709136699999</v>
      </c>
      <c r="I195" s="77">
        <v>13.8778147669</v>
      </c>
      <c r="J195" s="79">
        <v>1</v>
      </c>
      <c r="K195" s="77">
        <v>12.098125</v>
      </c>
      <c r="L195" s="80">
        <v>0</v>
      </c>
      <c r="M195" s="80">
        <v>0</v>
      </c>
      <c r="N195" s="80">
        <v>0</v>
      </c>
      <c r="O195" s="79">
        <v>20</v>
      </c>
      <c r="P195" s="81">
        <v>0</v>
      </c>
      <c r="Q195" s="81">
        <v>0</v>
      </c>
      <c r="R195" s="79">
        <v>2</v>
      </c>
      <c r="S195" s="79">
        <v>1</v>
      </c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</row>
    <row r="196" spans="1:48" s="6" customFormat="1">
      <c r="A196" s="119"/>
      <c r="B196" s="72"/>
      <c r="C196" s="73"/>
      <c r="D196" s="74" t="s">
        <v>120</v>
      </c>
      <c r="E196" s="75"/>
      <c r="F196" s="76"/>
      <c r="G196" s="77"/>
      <c r="H196" s="77"/>
      <c r="I196" s="77"/>
      <c r="J196" s="79">
        <v>1</v>
      </c>
      <c r="K196" s="77">
        <v>2.6924999999999999</v>
      </c>
      <c r="L196" s="80">
        <v>0</v>
      </c>
      <c r="M196" s="80">
        <v>0</v>
      </c>
      <c r="N196" s="80">
        <v>0</v>
      </c>
      <c r="O196" s="79">
        <v>20</v>
      </c>
      <c r="P196" s="81">
        <v>0</v>
      </c>
      <c r="Q196" s="81">
        <v>0</v>
      </c>
      <c r="R196" s="79">
        <v>2</v>
      </c>
      <c r="S196" s="79">
        <v>1</v>
      </c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</row>
    <row r="197" spans="1:48" s="6" customFormat="1">
      <c r="A197" s="119"/>
      <c r="B197" s="72"/>
      <c r="C197" s="73"/>
      <c r="D197" s="74" t="s">
        <v>121</v>
      </c>
      <c r="E197" s="75"/>
      <c r="F197" s="76"/>
      <c r="G197" s="77"/>
      <c r="H197" s="77"/>
      <c r="I197" s="77"/>
      <c r="J197" s="79">
        <v>1</v>
      </c>
      <c r="K197" s="77">
        <v>0.23</v>
      </c>
      <c r="L197" s="80">
        <v>0</v>
      </c>
      <c r="M197" s="80">
        <v>0</v>
      </c>
      <c r="N197" s="80">
        <v>0</v>
      </c>
      <c r="O197" s="79">
        <v>20</v>
      </c>
      <c r="P197" s="98">
        <v>0</v>
      </c>
      <c r="Q197" s="81">
        <v>0</v>
      </c>
      <c r="R197" s="79">
        <v>2</v>
      </c>
      <c r="S197" s="79">
        <v>1</v>
      </c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</row>
    <row r="198" spans="1:48" s="6" customFormat="1">
      <c r="A198" s="120"/>
      <c r="B198" s="72"/>
      <c r="C198" s="73"/>
      <c r="D198" s="74" t="s">
        <v>124</v>
      </c>
      <c r="E198" s="75"/>
      <c r="F198" s="76"/>
      <c r="G198" s="77"/>
      <c r="H198" s="77"/>
      <c r="I198" s="77"/>
      <c r="J198" s="79">
        <v>1</v>
      </c>
      <c r="K198" s="77"/>
      <c r="L198" s="77">
        <v>15.4</v>
      </c>
      <c r="M198" s="80">
        <v>0</v>
      </c>
      <c r="N198" s="80">
        <v>0</v>
      </c>
      <c r="O198" s="79">
        <v>0</v>
      </c>
      <c r="P198" s="98">
        <v>0</v>
      </c>
      <c r="Q198" s="81">
        <v>0</v>
      </c>
      <c r="R198" s="79">
        <v>2</v>
      </c>
      <c r="S198" s="79">
        <v>1</v>
      </c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</row>
    <row r="199" spans="1:48" s="6" customFormat="1">
      <c r="A199" s="119"/>
      <c r="B199" s="72" t="s">
        <v>370</v>
      </c>
      <c r="C199" s="73" t="s">
        <v>371</v>
      </c>
      <c r="D199" s="74" t="s">
        <v>42</v>
      </c>
      <c r="E199" s="75" t="s">
        <v>228</v>
      </c>
      <c r="F199" s="76" t="s">
        <v>119</v>
      </c>
      <c r="G199" s="77">
        <v>25.763727004360003</v>
      </c>
      <c r="H199" s="77">
        <v>3.7205189815600002</v>
      </c>
      <c r="I199" s="77">
        <v>22.043208022800002</v>
      </c>
      <c r="J199" s="79">
        <v>1</v>
      </c>
      <c r="K199" s="77">
        <v>2.1893750000000001</v>
      </c>
      <c r="L199" s="80">
        <v>0</v>
      </c>
      <c r="M199" s="80">
        <v>0</v>
      </c>
      <c r="N199" s="80">
        <v>0</v>
      </c>
      <c r="O199" s="79">
        <v>30</v>
      </c>
      <c r="P199" s="98">
        <v>0</v>
      </c>
      <c r="Q199" s="81">
        <v>0</v>
      </c>
      <c r="R199" s="79">
        <v>2</v>
      </c>
      <c r="S199" s="79">
        <v>1</v>
      </c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</row>
    <row r="200" spans="1:48" s="6" customFormat="1">
      <c r="A200" s="119"/>
      <c r="B200" s="72"/>
      <c r="C200" s="73"/>
      <c r="D200" s="74" t="s">
        <v>120</v>
      </c>
      <c r="E200" s="75"/>
      <c r="F200" s="76"/>
      <c r="G200" s="77"/>
      <c r="H200" s="77"/>
      <c r="I200" s="77"/>
      <c r="J200" s="79">
        <v>1</v>
      </c>
      <c r="K200" s="77"/>
      <c r="L200" s="77">
        <v>23.57</v>
      </c>
      <c r="M200" s="80">
        <v>0</v>
      </c>
      <c r="N200" s="80">
        <v>0</v>
      </c>
      <c r="O200" s="79">
        <v>0</v>
      </c>
      <c r="P200" s="98">
        <v>0</v>
      </c>
      <c r="Q200" s="81">
        <v>0</v>
      </c>
      <c r="R200" s="79">
        <v>2</v>
      </c>
      <c r="S200" s="79">
        <v>1</v>
      </c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</row>
    <row r="201" spans="1:48" s="6" customFormat="1">
      <c r="A201" s="120"/>
      <c r="B201" s="72" t="s">
        <v>372</v>
      </c>
      <c r="C201" s="73" t="s">
        <v>373</v>
      </c>
      <c r="D201" s="74" t="s">
        <v>42</v>
      </c>
      <c r="E201" s="75" t="s">
        <v>228</v>
      </c>
      <c r="F201" s="76" t="s">
        <v>119</v>
      </c>
      <c r="G201" s="77">
        <v>98.437330877111151</v>
      </c>
      <c r="H201" s="77">
        <v>26.852238575099999</v>
      </c>
      <c r="I201" s="78">
        <v>71.585092302011148</v>
      </c>
      <c r="J201" s="79">
        <v>1</v>
      </c>
      <c r="K201" s="77">
        <v>34.372500000000002</v>
      </c>
      <c r="L201" s="80"/>
      <c r="M201" s="80">
        <v>0</v>
      </c>
      <c r="N201" s="80">
        <v>0</v>
      </c>
      <c r="O201" s="79">
        <v>20</v>
      </c>
      <c r="P201" s="81">
        <v>0</v>
      </c>
      <c r="Q201" s="81">
        <v>0</v>
      </c>
      <c r="R201" s="79">
        <v>2</v>
      </c>
      <c r="S201" s="79">
        <v>1</v>
      </c>
      <c r="T201" s="69"/>
      <c r="U201" s="69"/>
      <c r="V201" s="69"/>
      <c r="W201" s="69"/>
      <c r="X201" s="70"/>
      <c r="Y201" s="69"/>
      <c r="Z201" s="69"/>
      <c r="AA201" s="69"/>
      <c r="AB201" s="69"/>
      <c r="AC201" s="69"/>
      <c r="AD201" s="69"/>
      <c r="AE201" s="69"/>
      <c r="AF201" s="70"/>
      <c r="AG201" s="69"/>
      <c r="AH201" s="69"/>
      <c r="AI201" s="69"/>
      <c r="AJ201" s="70"/>
      <c r="AK201" s="69"/>
      <c r="AL201" s="69"/>
      <c r="AM201" s="69"/>
      <c r="AN201" s="70"/>
      <c r="AO201" s="69"/>
      <c r="AP201" s="69"/>
      <c r="AQ201" s="69"/>
      <c r="AR201" s="69"/>
      <c r="AS201" s="69"/>
      <c r="AT201" s="69"/>
      <c r="AU201" s="69"/>
      <c r="AV201" s="71"/>
    </row>
    <row r="202" spans="1:48" s="6" customFormat="1">
      <c r="A202" s="119"/>
      <c r="B202" s="72"/>
      <c r="C202" s="73"/>
      <c r="D202" s="74" t="s">
        <v>120</v>
      </c>
      <c r="E202" s="75"/>
      <c r="F202" s="76"/>
      <c r="G202" s="77"/>
      <c r="H202" s="77"/>
      <c r="I202" s="78"/>
      <c r="J202" s="79">
        <v>1</v>
      </c>
      <c r="K202" s="77"/>
      <c r="L202" s="80">
        <v>71.585092302011148</v>
      </c>
      <c r="M202" s="80">
        <v>0</v>
      </c>
      <c r="N202" s="80">
        <v>0</v>
      </c>
      <c r="O202" s="79">
        <v>0</v>
      </c>
      <c r="P202" s="81">
        <v>0</v>
      </c>
      <c r="Q202" s="81">
        <v>0</v>
      </c>
      <c r="R202" s="79">
        <v>2</v>
      </c>
      <c r="S202" s="79">
        <v>1</v>
      </c>
      <c r="T202" s="69"/>
      <c r="U202" s="69"/>
      <c r="V202" s="69"/>
      <c r="W202" s="69"/>
      <c r="X202" s="70"/>
      <c r="Y202" s="69"/>
      <c r="Z202" s="69"/>
      <c r="AA202" s="69"/>
      <c r="AB202" s="69"/>
      <c r="AC202" s="69"/>
      <c r="AD202" s="69"/>
      <c r="AE202" s="69"/>
      <c r="AF202" s="70"/>
      <c r="AG202" s="69"/>
      <c r="AH202" s="69"/>
      <c r="AI202" s="69"/>
      <c r="AJ202" s="70"/>
      <c r="AK202" s="69"/>
      <c r="AL202" s="69"/>
      <c r="AM202" s="69"/>
      <c r="AN202" s="70"/>
      <c r="AO202" s="69"/>
      <c r="AP202" s="69"/>
      <c r="AQ202" s="69"/>
      <c r="AR202" s="69"/>
      <c r="AS202" s="69"/>
      <c r="AT202" s="69"/>
      <c r="AU202" s="69"/>
      <c r="AV202" s="71"/>
    </row>
    <row r="203" spans="1:48" s="6" customFormat="1">
      <c r="A203" s="119"/>
      <c r="B203" s="72" t="s">
        <v>374</v>
      </c>
      <c r="C203" s="73" t="s">
        <v>375</v>
      </c>
      <c r="D203" s="74" t="s">
        <v>42</v>
      </c>
      <c r="E203" s="75" t="s">
        <v>228</v>
      </c>
      <c r="F203" s="76" t="s">
        <v>119</v>
      </c>
      <c r="G203" s="77">
        <v>5.8193783285989999</v>
      </c>
      <c r="H203" s="77"/>
      <c r="I203" s="78">
        <v>5.8193783285989999</v>
      </c>
      <c r="J203" s="79">
        <v>1</v>
      </c>
      <c r="K203" s="80">
        <v>0</v>
      </c>
      <c r="L203" s="80">
        <v>5.82</v>
      </c>
      <c r="M203" s="80">
        <v>0</v>
      </c>
      <c r="N203" s="80">
        <v>0</v>
      </c>
      <c r="O203" s="79">
        <v>15</v>
      </c>
      <c r="P203" s="81">
        <v>0</v>
      </c>
      <c r="Q203" s="81">
        <v>0</v>
      </c>
      <c r="R203" s="79">
        <v>2</v>
      </c>
      <c r="S203" s="79">
        <v>1</v>
      </c>
      <c r="T203" s="69"/>
      <c r="U203" s="69"/>
      <c r="V203" s="69"/>
      <c r="W203" s="69"/>
      <c r="X203" s="70"/>
      <c r="Y203" s="69"/>
      <c r="Z203" s="69"/>
      <c r="AA203" s="69"/>
      <c r="AB203" s="69"/>
      <c r="AC203" s="69"/>
      <c r="AD203" s="69"/>
      <c r="AE203" s="69"/>
      <c r="AF203" s="70"/>
      <c r="AG203" s="69"/>
      <c r="AH203" s="69"/>
      <c r="AI203" s="69"/>
      <c r="AJ203" s="70"/>
      <c r="AK203" s="69"/>
      <c r="AL203" s="69"/>
      <c r="AM203" s="69"/>
      <c r="AN203" s="70"/>
      <c r="AO203" s="69"/>
      <c r="AP203" s="69"/>
      <c r="AQ203" s="69"/>
      <c r="AR203" s="69"/>
      <c r="AS203" s="69"/>
      <c r="AT203" s="69"/>
      <c r="AU203" s="69"/>
      <c r="AV203" s="71"/>
    </row>
    <row r="204" spans="1:48" s="6" customFormat="1">
      <c r="A204" s="119"/>
      <c r="B204" s="72" t="s">
        <v>376</v>
      </c>
      <c r="C204" s="73" t="s">
        <v>377</v>
      </c>
      <c r="D204" s="74" t="s">
        <v>42</v>
      </c>
      <c r="E204" s="75" t="s">
        <v>228</v>
      </c>
      <c r="F204" s="76" t="s">
        <v>119</v>
      </c>
      <c r="G204" s="77">
        <v>6.9287524117661006</v>
      </c>
      <c r="H204" s="77">
        <v>0.36417514565199999</v>
      </c>
      <c r="I204" s="78">
        <v>6.5645772661141004</v>
      </c>
      <c r="J204" s="79">
        <v>2</v>
      </c>
      <c r="K204" s="80"/>
      <c r="L204" s="80">
        <v>6.93</v>
      </c>
      <c r="M204" s="80">
        <v>0</v>
      </c>
      <c r="N204" s="80">
        <v>0</v>
      </c>
      <c r="O204" s="79">
        <v>0</v>
      </c>
      <c r="P204" s="81">
        <v>0</v>
      </c>
      <c r="Q204" s="81">
        <v>0</v>
      </c>
      <c r="R204" s="79">
        <v>2</v>
      </c>
      <c r="S204" s="79">
        <v>1</v>
      </c>
      <c r="T204" s="89"/>
      <c r="U204" s="89"/>
      <c r="V204" s="89"/>
      <c r="W204" s="89"/>
      <c r="X204" s="90"/>
      <c r="Y204" s="89"/>
      <c r="Z204" s="89"/>
      <c r="AA204" s="89"/>
      <c r="AB204" s="89"/>
      <c r="AC204" s="89"/>
      <c r="AD204" s="89"/>
      <c r="AE204" s="89"/>
      <c r="AF204" s="90"/>
      <c r="AG204" s="89"/>
      <c r="AH204" s="89"/>
      <c r="AI204" s="89"/>
      <c r="AJ204" s="90"/>
      <c r="AK204" s="89"/>
      <c r="AL204" s="89"/>
      <c r="AM204" s="89"/>
      <c r="AN204" s="90"/>
      <c r="AO204" s="89"/>
      <c r="AP204" s="89"/>
      <c r="AQ204" s="89"/>
      <c r="AR204" s="89"/>
      <c r="AS204" s="89"/>
      <c r="AT204" s="89"/>
      <c r="AU204" s="89"/>
      <c r="AV204" s="91"/>
    </row>
    <row r="205" spans="1:48" s="6" customFormat="1">
      <c r="A205" s="119"/>
      <c r="B205" s="72" t="s">
        <v>378</v>
      </c>
      <c r="C205" s="73" t="s">
        <v>379</v>
      </c>
      <c r="D205" s="74" t="s">
        <v>42</v>
      </c>
      <c r="E205" s="75" t="s">
        <v>228</v>
      </c>
      <c r="F205" s="76" t="s">
        <v>119</v>
      </c>
      <c r="G205" s="77">
        <v>17.1866451502</v>
      </c>
      <c r="H205" s="77">
        <v>17.1866451502</v>
      </c>
      <c r="I205" s="78"/>
      <c r="J205" s="79">
        <v>2</v>
      </c>
      <c r="K205" s="80">
        <v>0</v>
      </c>
      <c r="L205" s="80">
        <v>17.190000000000001</v>
      </c>
      <c r="M205" s="80">
        <v>0</v>
      </c>
      <c r="N205" s="80">
        <v>0</v>
      </c>
      <c r="O205" s="79">
        <v>0</v>
      </c>
      <c r="P205" s="81">
        <v>0</v>
      </c>
      <c r="Q205" s="81">
        <v>0</v>
      </c>
      <c r="R205" s="79">
        <v>2</v>
      </c>
      <c r="S205" s="79">
        <v>1</v>
      </c>
      <c r="T205" s="69"/>
      <c r="U205" s="69"/>
      <c r="V205" s="69"/>
      <c r="W205" s="69"/>
      <c r="X205" s="70"/>
      <c r="Y205" s="69"/>
      <c r="Z205" s="69"/>
      <c r="AA205" s="69"/>
      <c r="AB205" s="69"/>
      <c r="AC205" s="69"/>
      <c r="AD205" s="69"/>
      <c r="AE205" s="69"/>
      <c r="AF205" s="70"/>
      <c r="AG205" s="69"/>
      <c r="AH205" s="69"/>
      <c r="AI205" s="69"/>
      <c r="AJ205" s="70"/>
      <c r="AK205" s="69"/>
      <c r="AL205" s="69"/>
      <c r="AM205" s="69"/>
      <c r="AN205" s="70"/>
      <c r="AO205" s="69"/>
      <c r="AP205" s="69"/>
      <c r="AQ205" s="69"/>
      <c r="AR205" s="69"/>
      <c r="AS205" s="69"/>
      <c r="AT205" s="69"/>
      <c r="AU205" s="69"/>
      <c r="AV205" s="71"/>
    </row>
    <row r="206" spans="1:48" s="6" customFormat="1">
      <c r="A206" s="119"/>
      <c r="B206" s="72" t="s">
        <v>380</v>
      </c>
      <c r="C206" s="73" t="s">
        <v>381</v>
      </c>
      <c r="D206" s="74" t="s">
        <v>42</v>
      </c>
      <c r="E206" s="75" t="s">
        <v>228</v>
      </c>
      <c r="F206" s="76" t="s">
        <v>119</v>
      </c>
      <c r="G206" s="77">
        <v>7.9696378974441595</v>
      </c>
      <c r="H206" s="77">
        <v>0.66276603299400005</v>
      </c>
      <c r="I206" s="78">
        <v>7.3068718644501596</v>
      </c>
      <c r="J206" s="79">
        <v>1</v>
      </c>
      <c r="K206" s="78">
        <v>0.66</v>
      </c>
      <c r="L206" s="80">
        <v>7.31</v>
      </c>
      <c r="M206" s="80"/>
      <c r="N206" s="80">
        <v>0</v>
      </c>
      <c r="O206" s="79">
        <v>18</v>
      </c>
      <c r="P206" s="81">
        <v>0</v>
      </c>
      <c r="Q206" s="81">
        <v>0</v>
      </c>
      <c r="R206" s="79">
        <v>2</v>
      </c>
      <c r="S206" s="79">
        <v>1</v>
      </c>
      <c r="T206" s="69"/>
      <c r="U206" s="69"/>
      <c r="V206" s="69"/>
      <c r="W206" s="69"/>
      <c r="X206" s="70"/>
      <c r="Y206" s="69"/>
      <c r="Z206" s="69"/>
      <c r="AA206" s="69"/>
      <c r="AB206" s="69"/>
      <c r="AC206" s="69"/>
      <c r="AD206" s="69"/>
      <c r="AE206" s="69"/>
      <c r="AF206" s="70"/>
      <c r="AG206" s="69"/>
      <c r="AH206" s="69"/>
      <c r="AI206" s="69"/>
      <c r="AJ206" s="70"/>
      <c r="AK206" s="69"/>
      <c r="AL206" s="69"/>
      <c r="AM206" s="69"/>
      <c r="AN206" s="70"/>
      <c r="AO206" s="69"/>
      <c r="AP206" s="69"/>
      <c r="AQ206" s="69"/>
      <c r="AR206" s="69"/>
      <c r="AS206" s="69"/>
      <c r="AT206" s="69"/>
      <c r="AU206" s="69"/>
      <c r="AV206" s="71"/>
    </row>
    <row r="207" spans="1:48" s="6" customFormat="1">
      <c r="A207" s="119"/>
      <c r="B207" s="72" t="s">
        <v>382</v>
      </c>
      <c r="C207" s="73" t="s">
        <v>383</v>
      </c>
      <c r="D207" s="74" t="s">
        <v>42</v>
      </c>
      <c r="E207" s="75" t="s">
        <v>228</v>
      </c>
      <c r="F207" s="76" t="s">
        <v>119</v>
      </c>
      <c r="G207" s="77">
        <v>27.813858736533</v>
      </c>
      <c r="H207" s="77">
        <v>9.9107330962500004</v>
      </c>
      <c r="I207" s="78">
        <v>17.903125640283001</v>
      </c>
      <c r="J207" s="79">
        <v>2</v>
      </c>
      <c r="K207" s="77">
        <v>0.15</v>
      </c>
      <c r="L207" s="80">
        <v>0</v>
      </c>
      <c r="M207" s="80">
        <v>0</v>
      </c>
      <c r="N207" s="80">
        <v>0</v>
      </c>
      <c r="O207" s="79">
        <v>0</v>
      </c>
      <c r="P207" s="81">
        <v>0</v>
      </c>
      <c r="Q207" s="81">
        <v>0</v>
      </c>
      <c r="R207" s="79">
        <v>2</v>
      </c>
      <c r="S207" s="79">
        <v>1</v>
      </c>
      <c r="T207" s="69"/>
      <c r="U207" s="69"/>
      <c r="V207" s="69"/>
      <c r="W207" s="69"/>
      <c r="X207" s="70"/>
      <c r="Y207" s="69"/>
      <c r="Z207" s="69"/>
      <c r="AA207" s="69"/>
      <c r="AB207" s="69"/>
      <c r="AC207" s="69"/>
      <c r="AD207" s="69"/>
      <c r="AE207" s="69"/>
      <c r="AF207" s="70"/>
      <c r="AG207" s="69"/>
      <c r="AH207" s="69"/>
      <c r="AI207" s="69"/>
      <c r="AJ207" s="70"/>
      <c r="AK207" s="69"/>
      <c r="AL207" s="69"/>
      <c r="AM207" s="69"/>
      <c r="AN207" s="70"/>
      <c r="AO207" s="69"/>
      <c r="AP207" s="69"/>
      <c r="AQ207" s="69"/>
      <c r="AR207" s="69"/>
      <c r="AS207" s="69"/>
      <c r="AT207" s="69"/>
      <c r="AU207" s="69"/>
      <c r="AV207" s="71"/>
    </row>
    <row r="208" spans="1:48" s="6" customFormat="1">
      <c r="A208" s="120"/>
      <c r="B208" s="72"/>
      <c r="C208" s="73"/>
      <c r="D208" s="74" t="s">
        <v>120</v>
      </c>
      <c r="E208" s="75"/>
      <c r="F208" s="76"/>
      <c r="G208" s="77"/>
      <c r="H208" s="77"/>
      <c r="I208" s="78"/>
      <c r="J208" s="79">
        <v>2</v>
      </c>
      <c r="K208" s="77">
        <v>0.53343750000000001</v>
      </c>
      <c r="L208" s="80">
        <v>0</v>
      </c>
      <c r="M208" s="80">
        <v>0</v>
      </c>
      <c r="N208" s="80">
        <v>0</v>
      </c>
      <c r="O208" s="79">
        <v>0</v>
      </c>
      <c r="P208" s="81">
        <v>0</v>
      </c>
      <c r="Q208" s="81">
        <v>0</v>
      </c>
      <c r="R208" s="79">
        <v>2</v>
      </c>
      <c r="S208" s="79">
        <v>1</v>
      </c>
      <c r="T208" s="69"/>
      <c r="U208" s="69"/>
      <c r="V208" s="69"/>
      <c r="W208" s="69"/>
      <c r="X208" s="70"/>
      <c r="Y208" s="69"/>
      <c r="Z208" s="69"/>
      <c r="AA208" s="69"/>
      <c r="AB208" s="69"/>
      <c r="AC208" s="69"/>
      <c r="AD208" s="69"/>
      <c r="AE208" s="69"/>
      <c r="AF208" s="70"/>
      <c r="AG208" s="69"/>
      <c r="AH208" s="69"/>
      <c r="AI208" s="69"/>
      <c r="AJ208" s="70"/>
      <c r="AK208" s="69"/>
      <c r="AL208" s="69"/>
      <c r="AM208" s="69"/>
      <c r="AN208" s="70"/>
      <c r="AO208" s="69"/>
      <c r="AP208" s="69"/>
      <c r="AQ208" s="69"/>
      <c r="AR208" s="69"/>
      <c r="AS208" s="69"/>
      <c r="AT208" s="69"/>
      <c r="AU208" s="69"/>
      <c r="AV208" s="71"/>
    </row>
    <row r="209" spans="1:48" s="6" customFormat="1">
      <c r="A209" s="119"/>
      <c r="B209" s="72"/>
      <c r="C209" s="73"/>
      <c r="D209" s="74" t="s">
        <v>121</v>
      </c>
      <c r="E209" s="75"/>
      <c r="F209" s="76"/>
      <c r="G209" s="77"/>
      <c r="H209" s="77"/>
      <c r="I209" s="78"/>
      <c r="J209" s="79">
        <v>3</v>
      </c>
      <c r="K209" s="77">
        <v>0.8984375</v>
      </c>
      <c r="L209" s="80">
        <v>0</v>
      </c>
      <c r="M209" s="80">
        <v>0</v>
      </c>
      <c r="N209" s="80">
        <v>0</v>
      </c>
      <c r="O209" s="79">
        <v>0</v>
      </c>
      <c r="P209" s="81">
        <v>0</v>
      </c>
      <c r="Q209" s="81">
        <v>0</v>
      </c>
      <c r="R209" s="79">
        <v>2</v>
      </c>
      <c r="S209" s="79">
        <v>1</v>
      </c>
      <c r="T209" s="69"/>
      <c r="U209" s="69"/>
      <c r="V209" s="69"/>
      <c r="W209" s="69"/>
      <c r="X209" s="70"/>
      <c r="Y209" s="69"/>
      <c r="Z209" s="69"/>
      <c r="AA209" s="69"/>
      <c r="AB209" s="69"/>
      <c r="AC209" s="69"/>
      <c r="AD209" s="69"/>
      <c r="AE209" s="69"/>
      <c r="AF209" s="70"/>
      <c r="AG209" s="69"/>
      <c r="AH209" s="69"/>
      <c r="AI209" s="69"/>
      <c r="AJ209" s="70"/>
      <c r="AK209" s="69"/>
      <c r="AL209" s="69"/>
      <c r="AM209" s="69"/>
      <c r="AN209" s="70"/>
      <c r="AO209" s="69"/>
      <c r="AP209" s="69"/>
      <c r="AQ209" s="69"/>
      <c r="AR209" s="69"/>
      <c r="AS209" s="69"/>
      <c r="AT209" s="69"/>
      <c r="AU209" s="69"/>
      <c r="AV209" s="71"/>
    </row>
    <row r="210" spans="1:48" s="6" customFormat="1">
      <c r="A210" s="119"/>
      <c r="B210" s="72"/>
      <c r="C210" s="73"/>
      <c r="D210" s="74" t="s">
        <v>124</v>
      </c>
      <c r="E210" s="75"/>
      <c r="F210" s="76"/>
      <c r="G210" s="77"/>
      <c r="H210" s="77"/>
      <c r="I210" s="78"/>
      <c r="J210" s="79">
        <v>1</v>
      </c>
      <c r="K210" s="77"/>
      <c r="L210" s="80">
        <v>26.23</v>
      </c>
      <c r="M210" s="80">
        <v>0</v>
      </c>
      <c r="N210" s="80">
        <v>0</v>
      </c>
      <c r="O210" s="79">
        <v>20</v>
      </c>
      <c r="P210" s="81">
        <v>0</v>
      </c>
      <c r="Q210" s="81">
        <v>0</v>
      </c>
      <c r="R210" s="79">
        <v>2</v>
      </c>
      <c r="S210" s="79">
        <v>1</v>
      </c>
      <c r="T210" s="69"/>
      <c r="U210" s="69"/>
      <c r="V210" s="69"/>
      <c r="W210" s="69"/>
      <c r="X210" s="70"/>
      <c r="Y210" s="69"/>
      <c r="Z210" s="69"/>
      <c r="AA210" s="69"/>
      <c r="AB210" s="69"/>
      <c r="AC210" s="69"/>
      <c r="AD210" s="69"/>
      <c r="AE210" s="69"/>
      <c r="AF210" s="70"/>
      <c r="AG210" s="69"/>
      <c r="AH210" s="69"/>
      <c r="AI210" s="69"/>
      <c r="AJ210" s="70"/>
      <c r="AK210" s="69"/>
      <c r="AL210" s="69"/>
      <c r="AM210" s="69"/>
      <c r="AN210" s="70"/>
      <c r="AO210" s="69"/>
      <c r="AP210" s="69"/>
      <c r="AQ210" s="69"/>
      <c r="AR210" s="69"/>
      <c r="AS210" s="69"/>
      <c r="AT210" s="69"/>
      <c r="AU210" s="69"/>
      <c r="AV210" s="71"/>
    </row>
    <row r="211" spans="1:48" s="6" customFormat="1">
      <c r="A211" s="119"/>
      <c r="B211" s="72" t="s">
        <v>384</v>
      </c>
      <c r="C211" s="73" t="s">
        <v>385</v>
      </c>
      <c r="D211" s="74" t="s">
        <v>42</v>
      </c>
      <c r="E211" s="75" t="s">
        <v>228</v>
      </c>
      <c r="F211" s="76" t="s">
        <v>119</v>
      </c>
      <c r="G211" s="77">
        <v>9.0189465365165482</v>
      </c>
      <c r="H211" s="77">
        <v>0.65179273692499995</v>
      </c>
      <c r="I211" s="78">
        <v>8.3671537995915486</v>
      </c>
      <c r="J211" s="79">
        <v>1</v>
      </c>
      <c r="K211" s="80">
        <v>0</v>
      </c>
      <c r="L211" s="80">
        <v>9.02</v>
      </c>
      <c r="M211" s="80"/>
      <c r="N211" s="80">
        <v>0</v>
      </c>
      <c r="O211" s="79">
        <v>25</v>
      </c>
      <c r="P211" s="81">
        <v>0</v>
      </c>
      <c r="Q211" s="81">
        <v>0</v>
      </c>
      <c r="R211" s="79">
        <v>2</v>
      </c>
      <c r="S211" s="79">
        <v>1</v>
      </c>
      <c r="T211" s="69"/>
      <c r="U211" s="69"/>
      <c r="V211" s="69"/>
      <c r="W211" s="69"/>
      <c r="X211" s="70"/>
      <c r="Y211" s="69"/>
      <c r="Z211" s="69"/>
      <c r="AA211" s="69"/>
      <c r="AB211" s="69"/>
      <c r="AC211" s="69"/>
      <c r="AD211" s="69"/>
      <c r="AE211" s="69"/>
      <c r="AF211" s="70"/>
      <c r="AG211" s="69"/>
      <c r="AH211" s="69"/>
      <c r="AI211" s="69"/>
      <c r="AJ211" s="70"/>
      <c r="AK211" s="69"/>
      <c r="AL211" s="69"/>
      <c r="AM211" s="69"/>
      <c r="AN211" s="70"/>
      <c r="AO211" s="69"/>
      <c r="AP211" s="69"/>
      <c r="AQ211" s="69"/>
      <c r="AR211" s="69"/>
      <c r="AS211" s="69"/>
      <c r="AT211" s="69"/>
      <c r="AU211" s="69"/>
      <c r="AV211" s="71"/>
    </row>
    <row r="212" spans="1:48" s="6" customFormat="1">
      <c r="A212" s="119"/>
      <c r="B212" s="72" t="s">
        <v>386</v>
      </c>
      <c r="C212" s="73" t="s">
        <v>387</v>
      </c>
      <c r="D212" s="74" t="s">
        <v>42</v>
      </c>
      <c r="E212" s="75" t="s">
        <v>228</v>
      </c>
      <c r="F212" s="76" t="s">
        <v>119</v>
      </c>
      <c r="G212" s="77">
        <v>9.4062801990123504</v>
      </c>
      <c r="H212" s="77">
        <v>0.83095657878100004</v>
      </c>
      <c r="I212" s="78">
        <v>8.5753236202313499</v>
      </c>
      <c r="J212" s="79">
        <v>1</v>
      </c>
      <c r="K212" s="80">
        <v>0.83</v>
      </c>
      <c r="L212" s="80">
        <v>8.58</v>
      </c>
      <c r="M212" s="80">
        <v>0</v>
      </c>
      <c r="N212" s="80">
        <v>0</v>
      </c>
      <c r="O212" s="79">
        <v>15</v>
      </c>
      <c r="P212" s="81">
        <v>0</v>
      </c>
      <c r="Q212" s="81">
        <v>0</v>
      </c>
      <c r="R212" s="79">
        <v>2</v>
      </c>
      <c r="S212" s="79">
        <v>1</v>
      </c>
      <c r="T212" s="69"/>
      <c r="U212" s="69"/>
      <c r="V212" s="69"/>
      <c r="W212" s="69"/>
      <c r="X212" s="70"/>
      <c r="Y212" s="69"/>
      <c r="Z212" s="69"/>
      <c r="AA212" s="69"/>
      <c r="AB212" s="69"/>
      <c r="AC212" s="69"/>
      <c r="AD212" s="69"/>
      <c r="AE212" s="69"/>
      <c r="AF212" s="70"/>
      <c r="AG212" s="69"/>
      <c r="AH212" s="69"/>
      <c r="AI212" s="69"/>
      <c r="AJ212" s="70"/>
      <c r="AK212" s="69"/>
      <c r="AL212" s="69"/>
      <c r="AM212" s="69"/>
      <c r="AN212" s="70"/>
      <c r="AO212" s="69"/>
      <c r="AP212" s="69"/>
      <c r="AQ212" s="69"/>
      <c r="AR212" s="69"/>
      <c r="AS212" s="69"/>
      <c r="AT212" s="69"/>
      <c r="AU212" s="69"/>
      <c r="AV212" s="71"/>
    </row>
    <row r="213" spans="1:48" s="6" customFormat="1">
      <c r="A213" s="120"/>
      <c r="B213" s="72" t="s">
        <v>388</v>
      </c>
      <c r="C213" s="73" t="s">
        <v>389</v>
      </c>
      <c r="D213" s="74" t="s">
        <v>42</v>
      </c>
      <c r="E213" s="75" t="s">
        <v>228</v>
      </c>
      <c r="F213" s="76" t="s">
        <v>119</v>
      </c>
      <c r="G213" s="77">
        <v>28.875948172907002</v>
      </c>
      <c r="H213" s="77">
        <v>1.8006202205399999</v>
      </c>
      <c r="I213" s="78">
        <v>27.075327952367001</v>
      </c>
      <c r="J213" s="79">
        <v>1</v>
      </c>
      <c r="K213" s="77">
        <v>0.76906249999999998</v>
      </c>
      <c r="L213" s="80"/>
      <c r="M213" s="80">
        <v>0</v>
      </c>
      <c r="N213" s="80">
        <v>0</v>
      </c>
      <c r="O213" s="79">
        <v>16</v>
      </c>
      <c r="P213" s="136">
        <v>0</v>
      </c>
      <c r="Q213" s="81">
        <v>0</v>
      </c>
      <c r="R213" s="79">
        <v>0</v>
      </c>
      <c r="S213" s="79">
        <v>1</v>
      </c>
      <c r="T213" s="69"/>
      <c r="U213" s="69"/>
      <c r="V213" s="69"/>
      <c r="W213" s="69"/>
      <c r="X213" s="70"/>
      <c r="Y213" s="69"/>
      <c r="Z213" s="69"/>
      <c r="AA213" s="69"/>
      <c r="AB213" s="69"/>
      <c r="AC213" s="69"/>
      <c r="AD213" s="69"/>
      <c r="AE213" s="69"/>
      <c r="AF213" s="70"/>
      <c r="AG213" s="69"/>
      <c r="AH213" s="69"/>
      <c r="AI213" s="69"/>
      <c r="AJ213" s="70"/>
      <c r="AK213" s="69"/>
      <c r="AL213" s="69"/>
      <c r="AM213" s="69"/>
      <c r="AN213" s="70"/>
      <c r="AO213" s="69"/>
      <c r="AP213" s="69"/>
      <c r="AQ213" s="69"/>
      <c r="AR213" s="69"/>
      <c r="AS213" s="69"/>
      <c r="AT213" s="69"/>
      <c r="AU213" s="69"/>
      <c r="AV213" s="71"/>
    </row>
    <row r="214" spans="1:48" s="6" customFormat="1">
      <c r="A214" s="120"/>
      <c r="B214" s="72"/>
      <c r="C214" s="73"/>
      <c r="D214" s="74" t="s">
        <v>120</v>
      </c>
      <c r="E214" s="75"/>
      <c r="F214" s="76"/>
      <c r="G214" s="77"/>
      <c r="H214" s="77"/>
      <c r="I214" s="78"/>
      <c r="J214" s="79">
        <v>1</v>
      </c>
      <c r="K214" s="77"/>
      <c r="L214" s="80">
        <v>27.37</v>
      </c>
      <c r="M214" s="80">
        <v>0</v>
      </c>
      <c r="N214" s="80">
        <v>0</v>
      </c>
      <c r="O214" s="79">
        <v>0</v>
      </c>
      <c r="P214" s="136">
        <v>0</v>
      </c>
      <c r="Q214" s="81">
        <v>0</v>
      </c>
      <c r="R214" s="79">
        <v>0</v>
      </c>
      <c r="S214" s="79">
        <v>1</v>
      </c>
      <c r="T214" s="69"/>
      <c r="U214" s="69"/>
      <c r="V214" s="69"/>
      <c r="W214" s="69"/>
      <c r="X214" s="70"/>
      <c r="Y214" s="69"/>
      <c r="Z214" s="69"/>
      <c r="AA214" s="69"/>
      <c r="AB214" s="69"/>
      <c r="AC214" s="69"/>
      <c r="AD214" s="69"/>
      <c r="AE214" s="69"/>
      <c r="AF214" s="70"/>
      <c r="AG214" s="69"/>
      <c r="AH214" s="69"/>
      <c r="AI214" s="69"/>
      <c r="AJ214" s="70"/>
      <c r="AK214" s="69"/>
      <c r="AL214" s="69"/>
      <c r="AM214" s="69"/>
      <c r="AN214" s="70"/>
      <c r="AO214" s="69"/>
      <c r="AP214" s="69"/>
      <c r="AQ214" s="69"/>
      <c r="AR214" s="69"/>
      <c r="AS214" s="69"/>
      <c r="AT214" s="69"/>
      <c r="AU214" s="69"/>
      <c r="AV214" s="71"/>
    </row>
    <row r="215" spans="1:48" s="6" customFormat="1">
      <c r="A215" s="120"/>
      <c r="B215" s="72"/>
      <c r="C215" s="73"/>
      <c r="D215" s="74" t="s">
        <v>121</v>
      </c>
      <c r="E215" s="75"/>
      <c r="F215" s="76"/>
      <c r="G215" s="77"/>
      <c r="H215" s="77"/>
      <c r="I215" s="78"/>
      <c r="J215" s="79">
        <v>3</v>
      </c>
      <c r="K215" s="77">
        <v>0.74</v>
      </c>
      <c r="L215" s="80"/>
      <c r="M215" s="80">
        <v>0</v>
      </c>
      <c r="N215" s="80">
        <v>0</v>
      </c>
      <c r="O215" s="79">
        <v>0</v>
      </c>
      <c r="P215" s="136">
        <v>0</v>
      </c>
      <c r="Q215" s="81">
        <v>0</v>
      </c>
      <c r="R215" s="79">
        <v>0</v>
      </c>
      <c r="S215" s="79">
        <v>1</v>
      </c>
      <c r="T215" s="69"/>
      <c r="U215" s="69"/>
      <c r="V215" s="69"/>
      <c r="W215" s="69"/>
      <c r="X215" s="70"/>
      <c r="Y215" s="69"/>
      <c r="Z215" s="69"/>
      <c r="AA215" s="69"/>
      <c r="AB215" s="69"/>
      <c r="AC215" s="69"/>
      <c r="AD215" s="69"/>
      <c r="AE215" s="69"/>
      <c r="AF215" s="70"/>
      <c r="AG215" s="69"/>
      <c r="AH215" s="69"/>
      <c r="AI215" s="69"/>
      <c r="AJ215" s="70"/>
      <c r="AK215" s="69"/>
      <c r="AL215" s="69"/>
      <c r="AM215" s="69"/>
      <c r="AN215" s="70"/>
      <c r="AO215" s="69"/>
      <c r="AP215" s="69"/>
      <c r="AQ215" s="69"/>
      <c r="AR215" s="69"/>
      <c r="AS215" s="69"/>
      <c r="AT215" s="69"/>
      <c r="AU215" s="69"/>
      <c r="AV215" s="71"/>
    </row>
    <row r="216" spans="1:48" s="6" customFormat="1">
      <c r="A216" s="119"/>
      <c r="B216" s="72" t="s">
        <v>390</v>
      </c>
      <c r="C216" s="73" t="s">
        <v>391</v>
      </c>
      <c r="D216" s="74" t="s">
        <v>42</v>
      </c>
      <c r="E216" s="75" t="s">
        <v>228</v>
      </c>
      <c r="F216" s="76" t="s">
        <v>119</v>
      </c>
      <c r="G216" s="77">
        <v>8.2346180496999999</v>
      </c>
      <c r="H216" s="77">
        <v>0.41479451464900002</v>
      </c>
      <c r="I216" s="78">
        <v>7.8198235350510004</v>
      </c>
      <c r="J216" s="79">
        <v>1</v>
      </c>
      <c r="K216" s="80">
        <v>0.41</v>
      </c>
      <c r="L216" s="80">
        <v>7.82</v>
      </c>
      <c r="M216" s="80">
        <v>0</v>
      </c>
      <c r="N216" s="80">
        <v>0</v>
      </c>
      <c r="O216" s="79">
        <v>15</v>
      </c>
      <c r="P216" s="81">
        <v>0</v>
      </c>
      <c r="Q216" s="81">
        <v>0</v>
      </c>
      <c r="R216" s="79">
        <v>2</v>
      </c>
      <c r="S216" s="79">
        <v>1</v>
      </c>
      <c r="T216" s="69"/>
      <c r="U216" s="69"/>
      <c r="V216" s="69"/>
      <c r="W216" s="69"/>
      <c r="X216" s="70"/>
      <c r="Y216" s="69"/>
      <c r="Z216" s="69"/>
      <c r="AA216" s="69"/>
      <c r="AB216" s="69"/>
      <c r="AC216" s="69"/>
      <c r="AD216" s="69"/>
      <c r="AE216" s="69"/>
      <c r="AF216" s="70"/>
      <c r="AG216" s="69"/>
      <c r="AH216" s="69"/>
      <c r="AI216" s="69"/>
      <c r="AJ216" s="70"/>
      <c r="AK216" s="69"/>
      <c r="AL216" s="69"/>
      <c r="AM216" s="69"/>
      <c r="AN216" s="70"/>
      <c r="AO216" s="69"/>
      <c r="AP216" s="69"/>
      <c r="AQ216" s="69"/>
      <c r="AR216" s="69"/>
      <c r="AS216" s="69"/>
      <c r="AT216" s="69"/>
      <c r="AU216" s="69"/>
      <c r="AV216" s="71"/>
    </row>
    <row r="217" spans="1:48" s="6" customFormat="1">
      <c r="A217" s="119"/>
      <c r="B217" s="72" t="s">
        <v>392</v>
      </c>
      <c r="C217" s="73" t="s">
        <v>393</v>
      </c>
      <c r="D217" s="74" t="s">
        <v>42</v>
      </c>
      <c r="E217" s="75" t="s">
        <v>228</v>
      </c>
      <c r="F217" s="76" t="s">
        <v>119</v>
      </c>
      <c r="G217" s="77">
        <v>20.61153016291</v>
      </c>
      <c r="H217" s="77">
        <v>2.2169930333800001</v>
      </c>
      <c r="I217" s="78">
        <v>18.394537129530001</v>
      </c>
      <c r="J217" s="79">
        <v>1</v>
      </c>
      <c r="K217" s="77">
        <v>1.2949999999999999</v>
      </c>
      <c r="L217" s="80">
        <v>0</v>
      </c>
      <c r="M217" s="80">
        <v>0</v>
      </c>
      <c r="N217" s="80">
        <v>0</v>
      </c>
      <c r="O217" s="79">
        <v>15</v>
      </c>
      <c r="P217" s="136">
        <v>0</v>
      </c>
      <c r="Q217" s="81">
        <v>0</v>
      </c>
      <c r="R217" s="79">
        <v>2</v>
      </c>
      <c r="S217" s="79">
        <v>1</v>
      </c>
      <c r="T217" s="69"/>
      <c r="U217" s="69"/>
      <c r="V217" s="69"/>
      <c r="W217" s="69"/>
      <c r="X217" s="70"/>
      <c r="Y217" s="69"/>
      <c r="Z217" s="69"/>
      <c r="AA217" s="69"/>
      <c r="AB217" s="69"/>
      <c r="AC217" s="69"/>
      <c r="AD217" s="69"/>
      <c r="AE217" s="69"/>
      <c r="AF217" s="70"/>
      <c r="AG217" s="69"/>
      <c r="AH217" s="69"/>
      <c r="AI217" s="69"/>
      <c r="AJ217" s="70"/>
      <c r="AK217" s="69"/>
      <c r="AL217" s="69"/>
      <c r="AM217" s="69"/>
      <c r="AN217" s="70"/>
      <c r="AO217" s="69"/>
      <c r="AP217" s="69"/>
      <c r="AQ217" s="69"/>
      <c r="AR217" s="69"/>
      <c r="AS217" s="69"/>
      <c r="AT217" s="69"/>
      <c r="AU217" s="69"/>
      <c r="AV217" s="71"/>
    </row>
    <row r="218" spans="1:48" s="6" customFormat="1">
      <c r="A218" s="119"/>
      <c r="B218" s="72"/>
      <c r="C218" s="73"/>
      <c r="D218" s="74" t="s">
        <v>120</v>
      </c>
      <c r="E218" s="75"/>
      <c r="F218" s="76"/>
      <c r="G218" s="77"/>
      <c r="H218" s="77"/>
      <c r="I218" s="78"/>
      <c r="J218" s="79">
        <v>1</v>
      </c>
      <c r="K218" s="77">
        <v>0.26187500000000002</v>
      </c>
      <c r="L218" s="80">
        <v>0</v>
      </c>
      <c r="M218" s="80">
        <v>0</v>
      </c>
      <c r="N218" s="80">
        <v>0</v>
      </c>
      <c r="O218" s="79">
        <v>15</v>
      </c>
      <c r="P218" s="136">
        <v>0</v>
      </c>
      <c r="Q218" s="81">
        <v>0</v>
      </c>
      <c r="R218" s="79">
        <v>2</v>
      </c>
      <c r="S218" s="79">
        <v>1</v>
      </c>
      <c r="T218" s="69"/>
      <c r="U218" s="69"/>
      <c r="V218" s="69"/>
      <c r="W218" s="69"/>
      <c r="X218" s="70"/>
      <c r="Y218" s="69"/>
      <c r="Z218" s="69"/>
      <c r="AA218" s="69"/>
      <c r="AB218" s="69"/>
      <c r="AC218" s="69"/>
      <c r="AD218" s="69"/>
      <c r="AE218" s="69"/>
      <c r="AF218" s="70"/>
      <c r="AG218" s="69"/>
      <c r="AH218" s="69"/>
      <c r="AI218" s="69"/>
      <c r="AJ218" s="70"/>
      <c r="AK218" s="69"/>
      <c r="AL218" s="69"/>
      <c r="AM218" s="69"/>
      <c r="AN218" s="70"/>
      <c r="AO218" s="69"/>
      <c r="AP218" s="69"/>
      <c r="AQ218" s="69"/>
      <c r="AR218" s="69"/>
      <c r="AS218" s="69"/>
      <c r="AT218" s="69"/>
      <c r="AU218" s="69"/>
      <c r="AV218" s="71"/>
    </row>
    <row r="219" spans="1:48" s="6" customFormat="1">
      <c r="A219" s="119"/>
      <c r="B219" s="72"/>
      <c r="C219" s="73"/>
      <c r="D219" s="74" t="s">
        <v>121</v>
      </c>
      <c r="E219" s="75"/>
      <c r="F219" s="76"/>
      <c r="G219" s="77"/>
      <c r="H219" s="77"/>
      <c r="I219" s="78"/>
      <c r="J219" s="79">
        <v>1</v>
      </c>
      <c r="K219" s="77"/>
      <c r="L219" s="80">
        <v>19.05</v>
      </c>
      <c r="M219" s="80">
        <v>0</v>
      </c>
      <c r="N219" s="80">
        <v>0</v>
      </c>
      <c r="O219" s="79">
        <v>0</v>
      </c>
      <c r="P219" s="136">
        <v>0</v>
      </c>
      <c r="Q219" s="81">
        <v>0</v>
      </c>
      <c r="R219" s="79">
        <v>2</v>
      </c>
      <c r="S219" s="79">
        <v>1</v>
      </c>
      <c r="T219" s="69"/>
      <c r="U219" s="69"/>
      <c r="V219" s="69"/>
      <c r="W219" s="69"/>
      <c r="X219" s="70"/>
      <c r="Y219" s="69"/>
      <c r="Z219" s="69"/>
      <c r="AA219" s="69"/>
      <c r="AB219" s="69"/>
      <c r="AC219" s="69"/>
      <c r="AD219" s="69"/>
      <c r="AE219" s="69"/>
      <c r="AF219" s="70"/>
      <c r="AG219" s="69"/>
      <c r="AH219" s="69"/>
      <c r="AI219" s="69"/>
      <c r="AJ219" s="70"/>
      <c r="AK219" s="69"/>
      <c r="AL219" s="69"/>
      <c r="AM219" s="69"/>
      <c r="AN219" s="70"/>
      <c r="AO219" s="69"/>
      <c r="AP219" s="69"/>
      <c r="AQ219" s="69"/>
      <c r="AR219" s="69"/>
      <c r="AS219" s="69"/>
      <c r="AT219" s="69"/>
      <c r="AU219" s="69"/>
      <c r="AV219" s="71"/>
    </row>
    <row r="220" spans="1:48" s="6" customFormat="1">
      <c r="A220" s="119"/>
      <c r="B220" s="72" t="s">
        <v>394</v>
      </c>
      <c r="C220" s="73" t="s">
        <v>395</v>
      </c>
      <c r="D220" s="74" t="s">
        <v>42</v>
      </c>
      <c r="E220" s="75" t="s">
        <v>228</v>
      </c>
      <c r="F220" s="76" t="s">
        <v>119</v>
      </c>
      <c r="G220" s="77">
        <v>12.602521145639999</v>
      </c>
      <c r="H220" s="77">
        <v>2.0032771784399999</v>
      </c>
      <c r="I220" s="78">
        <v>10.5992439672</v>
      </c>
      <c r="J220" s="79">
        <v>1</v>
      </c>
      <c r="K220" s="77">
        <v>0.91843750000000002</v>
      </c>
      <c r="L220" s="80">
        <v>0</v>
      </c>
      <c r="M220" s="80">
        <v>0</v>
      </c>
      <c r="N220" s="80">
        <v>0</v>
      </c>
      <c r="O220" s="79">
        <v>15</v>
      </c>
      <c r="P220" s="81">
        <v>0</v>
      </c>
      <c r="Q220" s="81">
        <v>0</v>
      </c>
      <c r="R220" s="79">
        <v>2</v>
      </c>
      <c r="S220" s="79">
        <v>1</v>
      </c>
      <c r="T220" s="69"/>
      <c r="U220" s="69"/>
      <c r="V220" s="69"/>
      <c r="W220" s="69"/>
      <c r="X220" s="70"/>
      <c r="Y220" s="69"/>
      <c r="Z220" s="69"/>
      <c r="AA220" s="69"/>
      <c r="AB220" s="69"/>
      <c r="AC220" s="69"/>
      <c r="AD220" s="69"/>
      <c r="AE220" s="69"/>
      <c r="AF220" s="70"/>
      <c r="AG220" s="69"/>
      <c r="AH220" s="69"/>
      <c r="AI220" s="69"/>
      <c r="AJ220" s="70"/>
      <c r="AK220" s="69"/>
      <c r="AL220" s="69"/>
      <c r="AM220" s="69"/>
      <c r="AN220" s="70"/>
      <c r="AO220" s="69"/>
      <c r="AP220" s="69"/>
      <c r="AQ220" s="69"/>
      <c r="AR220" s="69"/>
      <c r="AS220" s="69"/>
      <c r="AT220" s="69"/>
      <c r="AU220" s="69"/>
      <c r="AV220" s="71"/>
    </row>
    <row r="221" spans="1:48" s="6" customFormat="1">
      <c r="A221" s="119"/>
      <c r="B221" s="72"/>
      <c r="C221" s="73"/>
      <c r="D221" s="74" t="s">
        <v>120</v>
      </c>
      <c r="E221" s="75"/>
      <c r="F221" s="76"/>
      <c r="G221" s="77"/>
      <c r="H221" s="77"/>
      <c r="I221" s="78"/>
      <c r="J221" s="79">
        <v>1</v>
      </c>
      <c r="K221" s="77">
        <v>0.28249999999999997</v>
      </c>
      <c r="L221" s="80">
        <v>0</v>
      </c>
      <c r="M221" s="80">
        <v>0</v>
      </c>
      <c r="N221" s="80">
        <v>0</v>
      </c>
      <c r="O221" s="79">
        <v>15</v>
      </c>
      <c r="P221" s="81">
        <v>0</v>
      </c>
      <c r="Q221" s="81">
        <v>0</v>
      </c>
      <c r="R221" s="79">
        <v>2</v>
      </c>
      <c r="S221" s="79">
        <v>1</v>
      </c>
      <c r="T221" s="69"/>
      <c r="U221" s="69"/>
      <c r="V221" s="69"/>
      <c r="W221" s="69"/>
      <c r="X221" s="70"/>
      <c r="Y221" s="69"/>
      <c r="Z221" s="69"/>
      <c r="AA221" s="69"/>
      <c r="AB221" s="69"/>
      <c r="AC221" s="69"/>
      <c r="AD221" s="69"/>
      <c r="AE221" s="69"/>
      <c r="AF221" s="70"/>
      <c r="AG221" s="69"/>
      <c r="AH221" s="69"/>
      <c r="AI221" s="69"/>
      <c r="AJ221" s="70"/>
      <c r="AK221" s="69"/>
      <c r="AL221" s="69"/>
      <c r="AM221" s="69"/>
      <c r="AN221" s="70"/>
      <c r="AO221" s="69"/>
      <c r="AP221" s="69"/>
      <c r="AQ221" s="69"/>
      <c r="AR221" s="69"/>
      <c r="AS221" s="69"/>
      <c r="AT221" s="69"/>
      <c r="AU221" s="69"/>
      <c r="AV221" s="71"/>
    </row>
    <row r="222" spans="1:48" s="6" customFormat="1">
      <c r="A222" s="119"/>
      <c r="B222" s="72"/>
      <c r="C222" s="73"/>
      <c r="D222" s="74" t="s">
        <v>121</v>
      </c>
      <c r="E222" s="75"/>
      <c r="F222" s="76"/>
      <c r="G222" s="77"/>
      <c r="H222" s="77"/>
      <c r="I222" s="78"/>
      <c r="J222" s="79">
        <v>1</v>
      </c>
      <c r="K222" s="77">
        <v>0.59968750000000004</v>
      </c>
      <c r="L222" s="80">
        <v>0</v>
      </c>
      <c r="M222" s="80">
        <v>0</v>
      </c>
      <c r="N222" s="80">
        <v>0</v>
      </c>
      <c r="O222" s="79">
        <v>15</v>
      </c>
      <c r="P222" s="81">
        <v>0</v>
      </c>
      <c r="Q222" s="81">
        <v>0</v>
      </c>
      <c r="R222" s="79">
        <v>2</v>
      </c>
      <c r="S222" s="79">
        <v>1</v>
      </c>
      <c r="T222" s="69"/>
      <c r="U222" s="69"/>
      <c r="V222" s="69"/>
      <c r="W222" s="69"/>
      <c r="X222" s="70"/>
      <c r="Y222" s="69"/>
      <c r="Z222" s="69"/>
      <c r="AA222" s="69"/>
      <c r="AB222" s="69"/>
      <c r="AC222" s="69"/>
      <c r="AD222" s="69"/>
      <c r="AE222" s="69"/>
      <c r="AF222" s="70"/>
      <c r="AG222" s="69"/>
      <c r="AH222" s="69"/>
      <c r="AI222" s="69"/>
      <c r="AJ222" s="70"/>
      <c r="AK222" s="69"/>
      <c r="AL222" s="69"/>
      <c r="AM222" s="69"/>
      <c r="AN222" s="70"/>
      <c r="AO222" s="69"/>
      <c r="AP222" s="69"/>
      <c r="AQ222" s="69"/>
      <c r="AR222" s="69"/>
      <c r="AS222" s="69"/>
      <c r="AT222" s="69"/>
      <c r="AU222" s="69"/>
      <c r="AV222" s="71"/>
    </row>
    <row r="223" spans="1:48" s="6" customFormat="1">
      <c r="A223" s="120"/>
      <c r="B223" s="72"/>
      <c r="C223" s="73"/>
      <c r="D223" s="74" t="s">
        <v>124</v>
      </c>
      <c r="E223" s="75"/>
      <c r="F223" s="76"/>
      <c r="G223" s="77"/>
      <c r="H223" s="77"/>
      <c r="I223" s="78"/>
      <c r="J223" s="79">
        <v>1</v>
      </c>
      <c r="K223" s="77"/>
      <c r="L223" s="80">
        <v>10.8</v>
      </c>
      <c r="M223" s="80">
        <v>0</v>
      </c>
      <c r="N223" s="80">
        <v>0</v>
      </c>
      <c r="O223" s="79">
        <v>0</v>
      </c>
      <c r="P223" s="81">
        <v>0</v>
      </c>
      <c r="Q223" s="81">
        <v>0</v>
      </c>
      <c r="R223" s="79">
        <v>2</v>
      </c>
      <c r="S223" s="79">
        <v>1</v>
      </c>
      <c r="T223" s="69"/>
      <c r="U223" s="69"/>
      <c r="V223" s="69"/>
      <c r="W223" s="69"/>
      <c r="X223" s="70"/>
      <c r="Y223" s="69"/>
      <c r="Z223" s="69"/>
      <c r="AA223" s="69"/>
      <c r="AB223" s="69"/>
      <c r="AC223" s="69"/>
      <c r="AD223" s="69"/>
      <c r="AE223" s="69"/>
      <c r="AF223" s="70"/>
      <c r="AG223" s="69"/>
      <c r="AH223" s="69"/>
      <c r="AI223" s="69"/>
      <c r="AJ223" s="70"/>
      <c r="AK223" s="69"/>
      <c r="AL223" s="69"/>
      <c r="AM223" s="69"/>
      <c r="AN223" s="70"/>
      <c r="AO223" s="69"/>
      <c r="AP223" s="69"/>
      <c r="AQ223" s="69"/>
      <c r="AR223" s="69"/>
      <c r="AS223" s="69"/>
      <c r="AT223" s="69"/>
      <c r="AU223" s="69"/>
      <c r="AV223" s="71"/>
    </row>
    <row r="224" spans="1:48" s="6" customFormat="1">
      <c r="A224" s="119"/>
      <c r="B224" s="72" t="s">
        <v>396</v>
      </c>
      <c r="C224" s="73" t="s">
        <v>397</v>
      </c>
      <c r="D224" s="74" t="s">
        <v>42</v>
      </c>
      <c r="E224" s="75" t="s">
        <v>228</v>
      </c>
      <c r="F224" s="76" t="s">
        <v>119</v>
      </c>
      <c r="G224" s="77">
        <v>51.648398159435899</v>
      </c>
      <c r="H224" s="77">
        <v>22.5489007131</v>
      </c>
      <c r="I224" s="78">
        <v>29.099497446335903</v>
      </c>
      <c r="J224" s="79">
        <v>1</v>
      </c>
      <c r="K224" s="77"/>
      <c r="L224" s="80">
        <v>50.95</v>
      </c>
      <c r="M224" s="80">
        <v>0</v>
      </c>
      <c r="N224" s="80">
        <v>0</v>
      </c>
      <c r="O224" s="79">
        <v>0</v>
      </c>
      <c r="P224" s="81">
        <v>0</v>
      </c>
      <c r="Q224" s="81">
        <v>0</v>
      </c>
      <c r="R224" s="79">
        <v>2</v>
      </c>
      <c r="S224" s="79">
        <v>1</v>
      </c>
      <c r="T224" s="69"/>
      <c r="U224" s="69"/>
      <c r="V224" s="69"/>
      <c r="W224" s="69"/>
      <c r="X224" s="70"/>
      <c r="Y224" s="69"/>
      <c r="Z224" s="69"/>
      <c r="AA224" s="69"/>
      <c r="AB224" s="69"/>
      <c r="AC224" s="69"/>
      <c r="AD224" s="69"/>
      <c r="AE224" s="69"/>
      <c r="AF224" s="70"/>
      <c r="AG224" s="69"/>
      <c r="AH224" s="69"/>
      <c r="AI224" s="69"/>
      <c r="AJ224" s="70"/>
      <c r="AK224" s="69"/>
      <c r="AL224" s="69"/>
      <c r="AM224" s="69"/>
      <c r="AN224" s="70"/>
      <c r="AO224" s="69"/>
      <c r="AP224" s="69"/>
      <c r="AQ224" s="69"/>
      <c r="AR224" s="69"/>
      <c r="AS224" s="69"/>
      <c r="AT224" s="69"/>
      <c r="AU224" s="69"/>
      <c r="AV224" s="71"/>
    </row>
    <row r="225" spans="1:48" s="6" customFormat="1">
      <c r="A225" s="119"/>
      <c r="B225" s="72"/>
      <c r="C225" s="73"/>
      <c r="D225" s="74" t="s">
        <v>120</v>
      </c>
      <c r="E225" s="75"/>
      <c r="F225" s="76"/>
      <c r="G225" s="77"/>
      <c r="H225" s="77"/>
      <c r="I225" s="78"/>
      <c r="J225" s="79">
        <v>3</v>
      </c>
      <c r="K225" s="77">
        <v>0.46625</v>
      </c>
      <c r="L225" s="80"/>
      <c r="M225" s="80">
        <v>0</v>
      </c>
      <c r="N225" s="80">
        <v>0</v>
      </c>
      <c r="O225" s="79">
        <v>0</v>
      </c>
      <c r="P225" s="81">
        <v>0</v>
      </c>
      <c r="Q225" s="81">
        <v>0</v>
      </c>
      <c r="R225" s="79">
        <v>2</v>
      </c>
      <c r="S225" s="79">
        <v>1</v>
      </c>
      <c r="T225" s="69"/>
      <c r="U225" s="69"/>
      <c r="V225" s="69"/>
      <c r="W225" s="69"/>
      <c r="X225" s="70"/>
      <c r="Y225" s="69"/>
      <c r="Z225" s="69"/>
      <c r="AA225" s="69"/>
      <c r="AB225" s="69"/>
      <c r="AC225" s="69"/>
      <c r="AD225" s="69"/>
      <c r="AE225" s="69"/>
      <c r="AF225" s="70"/>
      <c r="AG225" s="69"/>
      <c r="AH225" s="69"/>
      <c r="AI225" s="69"/>
      <c r="AJ225" s="70"/>
      <c r="AK225" s="69"/>
      <c r="AL225" s="69"/>
      <c r="AM225" s="69"/>
      <c r="AN225" s="70"/>
      <c r="AO225" s="69"/>
      <c r="AP225" s="69"/>
      <c r="AQ225" s="69"/>
      <c r="AR225" s="69"/>
      <c r="AS225" s="69"/>
      <c r="AT225" s="69"/>
      <c r="AU225" s="69"/>
      <c r="AV225" s="71"/>
    </row>
    <row r="226" spans="1:48" s="6" customFormat="1">
      <c r="A226" s="119"/>
      <c r="B226" s="72"/>
      <c r="C226" s="73"/>
      <c r="D226" s="74" t="s">
        <v>121</v>
      </c>
      <c r="E226" s="75"/>
      <c r="F226" s="76"/>
      <c r="G226" s="77"/>
      <c r="H226" s="77"/>
      <c r="I226" s="78"/>
      <c r="J226" s="79">
        <v>3</v>
      </c>
      <c r="K226" s="77">
        <v>0.234375</v>
      </c>
      <c r="L226" s="80"/>
      <c r="M226" s="80">
        <v>0</v>
      </c>
      <c r="N226" s="80">
        <v>0</v>
      </c>
      <c r="O226" s="79">
        <v>0</v>
      </c>
      <c r="P226" s="81">
        <v>0</v>
      </c>
      <c r="Q226" s="81">
        <v>0</v>
      </c>
      <c r="R226" s="79">
        <v>2</v>
      </c>
      <c r="S226" s="79">
        <v>1</v>
      </c>
      <c r="T226" s="69"/>
      <c r="U226" s="69"/>
      <c r="V226" s="69"/>
      <c r="W226" s="69"/>
      <c r="X226" s="70"/>
      <c r="Y226" s="69"/>
      <c r="Z226" s="69"/>
      <c r="AA226" s="69"/>
      <c r="AB226" s="69"/>
      <c r="AC226" s="69"/>
      <c r="AD226" s="69"/>
      <c r="AE226" s="69"/>
      <c r="AF226" s="70"/>
      <c r="AG226" s="69"/>
      <c r="AH226" s="69"/>
      <c r="AI226" s="69"/>
      <c r="AJ226" s="70"/>
      <c r="AK226" s="69"/>
      <c r="AL226" s="69"/>
      <c r="AM226" s="69"/>
      <c r="AN226" s="70"/>
      <c r="AO226" s="69"/>
      <c r="AP226" s="69"/>
      <c r="AQ226" s="69"/>
      <c r="AR226" s="69"/>
      <c r="AS226" s="69"/>
      <c r="AT226" s="69"/>
      <c r="AU226" s="69"/>
      <c r="AV226" s="71"/>
    </row>
    <row r="227" spans="1:48" s="6" customFormat="1">
      <c r="A227" s="120"/>
      <c r="B227" s="72" t="s">
        <v>398</v>
      </c>
      <c r="C227" s="73" t="s">
        <v>399</v>
      </c>
      <c r="D227" s="74" t="s">
        <v>42</v>
      </c>
      <c r="E227" s="75" t="s">
        <v>228</v>
      </c>
      <c r="F227" s="76" t="s">
        <v>119</v>
      </c>
      <c r="G227" s="77">
        <v>11.671367170527001</v>
      </c>
      <c r="H227" s="77">
        <v>0.71489318888099995</v>
      </c>
      <c r="I227" s="78">
        <v>10.956473981646001</v>
      </c>
      <c r="J227" s="79">
        <v>1</v>
      </c>
      <c r="K227" s="77">
        <v>0.44437500000000002</v>
      </c>
      <c r="L227" s="80"/>
      <c r="M227" s="80">
        <v>0</v>
      </c>
      <c r="N227" s="80">
        <v>0</v>
      </c>
      <c r="O227" s="79">
        <v>20</v>
      </c>
      <c r="P227" s="81">
        <v>0</v>
      </c>
      <c r="Q227" s="81">
        <v>0</v>
      </c>
      <c r="R227" s="79">
        <v>2</v>
      </c>
      <c r="S227" s="79">
        <v>1</v>
      </c>
      <c r="T227" s="69"/>
      <c r="U227" s="69"/>
      <c r="V227" s="69"/>
      <c r="W227" s="69"/>
      <c r="X227" s="70"/>
      <c r="Y227" s="69"/>
      <c r="Z227" s="69"/>
      <c r="AA227" s="69"/>
      <c r="AB227" s="69"/>
      <c r="AC227" s="69"/>
      <c r="AD227" s="69"/>
      <c r="AE227" s="69"/>
      <c r="AF227" s="70"/>
      <c r="AG227" s="69"/>
      <c r="AH227" s="69"/>
      <c r="AI227" s="69"/>
      <c r="AJ227" s="70"/>
      <c r="AK227" s="69"/>
      <c r="AL227" s="69"/>
      <c r="AM227" s="69"/>
      <c r="AN227" s="70"/>
      <c r="AO227" s="69"/>
      <c r="AP227" s="69"/>
      <c r="AQ227" s="69"/>
      <c r="AR227" s="69"/>
      <c r="AS227" s="69"/>
      <c r="AT227" s="69"/>
      <c r="AU227" s="69"/>
      <c r="AV227" s="71"/>
    </row>
    <row r="228" spans="1:48" s="6" customFormat="1">
      <c r="A228" s="120"/>
      <c r="B228" s="72"/>
      <c r="C228" s="73"/>
      <c r="D228" s="74" t="s">
        <v>120</v>
      </c>
      <c r="E228" s="75"/>
      <c r="F228" s="76"/>
      <c r="G228" s="77"/>
      <c r="H228" s="77"/>
      <c r="I228" s="78"/>
      <c r="J228" s="79">
        <v>1</v>
      </c>
      <c r="K228" s="77">
        <v>0.34156249999999999</v>
      </c>
      <c r="L228" s="80"/>
      <c r="M228" s="80">
        <v>0</v>
      </c>
      <c r="N228" s="80">
        <v>0</v>
      </c>
      <c r="O228" s="79">
        <v>20</v>
      </c>
      <c r="P228" s="81">
        <v>0</v>
      </c>
      <c r="Q228" s="81">
        <v>0</v>
      </c>
      <c r="R228" s="79">
        <v>2</v>
      </c>
      <c r="S228" s="79">
        <v>1</v>
      </c>
      <c r="T228" s="69"/>
      <c r="U228" s="69"/>
      <c r="V228" s="69"/>
      <c r="W228" s="69"/>
      <c r="X228" s="70"/>
      <c r="Y228" s="69"/>
      <c r="Z228" s="69"/>
      <c r="AA228" s="69"/>
      <c r="AB228" s="69"/>
      <c r="AC228" s="69"/>
      <c r="AD228" s="69"/>
      <c r="AE228" s="69"/>
      <c r="AF228" s="70"/>
      <c r="AG228" s="69"/>
      <c r="AH228" s="69"/>
      <c r="AI228" s="69"/>
      <c r="AJ228" s="70"/>
      <c r="AK228" s="69"/>
      <c r="AL228" s="69"/>
      <c r="AM228" s="69"/>
      <c r="AN228" s="70"/>
      <c r="AO228" s="69"/>
      <c r="AP228" s="69"/>
      <c r="AQ228" s="69"/>
      <c r="AR228" s="69"/>
      <c r="AS228" s="69"/>
      <c r="AT228" s="69"/>
      <c r="AU228" s="69"/>
      <c r="AV228" s="71"/>
    </row>
    <row r="229" spans="1:48" s="6" customFormat="1">
      <c r="A229" s="119"/>
      <c r="B229" s="72"/>
      <c r="C229" s="73"/>
      <c r="D229" s="74" t="s">
        <v>121</v>
      </c>
      <c r="E229" s="75"/>
      <c r="F229" s="76"/>
      <c r="G229" s="77"/>
      <c r="H229" s="77"/>
      <c r="I229" s="78"/>
      <c r="J229" s="79">
        <v>1</v>
      </c>
      <c r="K229" s="77"/>
      <c r="L229" s="80">
        <v>10.956473981646001</v>
      </c>
      <c r="M229" s="80">
        <v>0</v>
      </c>
      <c r="N229" s="80">
        <v>0</v>
      </c>
      <c r="O229" s="79">
        <v>0</v>
      </c>
      <c r="P229" s="81">
        <v>0</v>
      </c>
      <c r="Q229" s="81">
        <v>0</v>
      </c>
      <c r="R229" s="79">
        <v>2</v>
      </c>
      <c r="S229" s="79">
        <v>1</v>
      </c>
      <c r="T229" s="69"/>
      <c r="U229" s="69"/>
      <c r="V229" s="69"/>
      <c r="W229" s="69"/>
      <c r="X229" s="70"/>
      <c r="Y229" s="69"/>
      <c r="Z229" s="69"/>
      <c r="AA229" s="69"/>
      <c r="AB229" s="69"/>
      <c r="AC229" s="69"/>
      <c r="AD229" s="69"/>
      <c r="AE229" s="69"/>
      <c r="AF229" s="70"/>
      <c r="AG229" s="69"/>
      <c r="AH229" s="69"/>
      <c r="AI229" s="69"/>
      <c r="AJ229" s="70"/>
      <c r="AK229" s="69"/>
      <c r="AL229" s="69"/>
      <c r="AM229" s="69"/>
      <c r="AN229" s="70"/>
      <c r="AO229" s="69"/>
      <c r="AP229" s="69"/>
      <c r="AQ229" s="69"/>
      <c r="AR229" s="69"/>
      <c r="AS229" s="69"/>
      <c r="AT229" s="69"/>
      <c r="AU229" s="69"/>
      <c r="AV229" s="71"/>
    </row>
    <row r="230" spans="1:48" s="6" customFormat="1">
      <c r="A230" s="119"/>
      <c r="B230" s="72" t="s">
        <v>400</v>
      </c>
      <c r="C230" s="73" t="s">
        <v>401</v>
      </c>
      <c r="D230" s="74" t="s">
        <v>42</v>
      </c>
      <c r="E230" s="75" t="s">
        <v>228</v>
      </c>
      <c r="F230" s="76" t="s">
        <v>119</v>
      </c>
      <c r="G230" s="77">
        <v>7.9383374103479998</v>
      </c>
      <c r="H230" s="77">
        <v>0.22708842943400001</v>
      </c>
      <c r="I230" s="78">
        <v>7.7112489809140001</v>
      </c>
      <c r="J230" s="79">
        <v>1</v>
      </c>
      <c r="K230" s="80">
        <v>0.23</v>
      </c>
      <c r="L230" s="80">
        <v>7.71</v>
      </c>
      <c r="M230" s="80">
        <v>0</v>
      </c>
      <c r="N230" s="80">
        <v>0</v>
      </c>
      <c r="O230" s="79">
        <v>15</v>
      </c>
      <c r="P230" s="81">
        <v>0</v>
      </c>
      <c r="Q230" s="81">
        <v>0</v>
      </c>
      <c r="R230" s="79">
        <v>2</v>
      </c>
      <c r="S230" s="79">
        <v>1</v>
      </c>
      <c r="T230" s="69"/>
      <c r="U230" s="69"/>
      <c r="V230" s="69"/>
      <c r="W230" s="69"/>
      <c r="X230" s="70"/>
      <c r="Y230" s="69"/>
      <c r="Z230" s="69"/>
      <c r="AA230" s="69"/>
      <c r="AB230" s="69"/>
      <c r="AC230" s="69"/>
      <c r="AD230" s="69"/>
      <c r="AE230" s="69"/>
      <c r="AF230" s="70"/>
      <c r="AG230" s="69"/>
      <c r="AH230" s="69"/>
      <c r="AI230" s="69"/>
      <c r="AJ230" s="70"/>
      <c r="AK230" s="69"/>
      <c r="AL230" s="69"/>
      <c r="AM230" s="69"/>
      <c r="AN230" s="70"/>
      <c r="AO230" s="69"/>
      <c r="AP230" s="69"/>
      <c r="AQ230" s="69"/>
      <c r="AR230" s="69"/>
      <c r="AS230" s="69"/>
      <c r="AT230" s="69"/>
      <c r="AU230" s="69"/>
      <c r="AV230" s="71"/>
    </row>
    <row r="231" spans="1:48" s="6" customFormat="1">
      <c r="A231" s="119"/>
      <c r="B231" s="72" t="s">
        <v>402</v>
      </c>
      <c r="C231" s="73" t="s">
        <v>403</v>
      </c>
      <c r="D231" s="74" t="s">
        <v>42</v>
      </c>
      <c r="E231" s="75" t="s">
        <v>228</v>
      </c>
      <c r="F231" s="76" t="s">
        <v>119</v>
      </c>
      <c r="G231" s="77">
        <v>40.176930485309995</v>
      </c>
      <c r="H231" s="77">
        <v>22.5533955595</v>
      </c>
      <c r="I231" s="78">
        <v>17.623534925809999</v>
      </c>
      <c r="J231" s="79">
        <v>1</v>
      </c>
      <c r="K231" s="77">
        <v>12.366250000000001</v>
      </c>
      <c r="L231" s="80"/>
      <c r="M231" s="80">
        <v>0</v>
      </c>
      <c r="N231" s="80">
        <v>0</v>
      </c>
      <c r="O231" s="79">
        <v>20</v>
      </c>
      <c r="P231" s="81">
        <v>0</v>
      </c>
      <c r="Q231" s="81">
        <v>0</v>
      </c>
      <c r="R231" s="79">
        <v>2</v>
      </c>
      <c r="S231" s="79">
        <v>1</v>
      </c>
      <c r="T231" s="69"/>
      <c r="U231" s="69"/>
      <c r="V231" s="69"/>
      <c r="W231" s="69"/>
      <c r="X231" s="70"/>
      <c r="Y231" s="69"/>
      <c r="Z231" s="69"/>
      <c r="AA231" s="69"/>
      <c r="AB231" s="69"/>
      <c r="AC231" s="69"/>
      <c r="AD231" s="69"/>
      <c r="AE231" s="69"/>
      <c r="AF231" s="70"/>
      <c r="AG231" s="69"/>
      <c r="AH231" s="69"/>
      <c r="AI231" s="69"/>
      <c r="AJ231" s="70"/>
      <c r="AK231" s="69"/>
      <c r="AL231" s="69"/>
      <c r="AM231" s="69"/>
      <c r="AN231" s="70"/>
      <c r="AO231" s="69"/>
      <c r="AP231" s="69"/>
      <c r="AQ231" s="69"/>
      <c r="AR231" s="69"/>
      <c r="AS231" s="69"/>
      <c r="AT231" s="69"/>
      <c r="AU231" s="69"/>
      <c r="AV231" s="71"/>
    </row>
    <row r="232" spans="1:48" s="6" customFormat="1">
      <c r="A232" s="119"/>
      <c r="B232" s="72"/>
      <c r="C232" s="73"/>
      <c r="D232" s="74" t="s">
        <v>120</v>
      </c>
      <c r="E232" s="75"/>
      <c r="F232" s="76"/>
      <c r="G232" s="77"/>
      <c r="H232" s="77"/>
      <c r="I232" s="78"/>
      <c r="J232" s="79">
        <v>1</v>
      </c>
      <c r="K232" s="77"/>
      <c r="L232" s="80">
        <v>27.81</v>
      </c>
      <c r="M232" s="80">
        <v>0</v>
      </c>
      <c r="N232" s="80">
        <v>0</v>
      </c>
      <c r="O232" s="79">
        <v>0</v>
      </c>
      <c r="P232" s="81">
        <v>0</v>
      </c>
      <c r="Q232" s="81">
        <v>0</v>
      </c>
      <c r="R232" s="79">
        <v>2</v>
      </c>
      <c r="S232" s="79">
        <v>1</v>
      </c>
      <c r="T232" s="69"/>
      <c r="U232" s="69"/>
      <c r="V232" s="69"/>
      <c r="W232" s="69"/>
      <c r="X232" s="70"/>
      <c r="Y232" s="69"/>
      <c r="Z232" s="69"/>
      <c r="AA232" s="69"/>
      <c r="AB232" s="69"/>
      <c r="AC232" s="69"/>
      <c r="AD232" s="69"/>
      <c r="AE232" s="69"/>
      <c r="AF232" s="70"/>
      <c r="AG232" s="69"/>
      <c r="AH232" s="69"/>
      <c r="AI232" s="69"/>
      <c r="AJ232" s="70"/>
      <c r="AK232" s="69"/>
      <c r="AL232" s="69"/>
      <c r="AM232" s="69"/>
      <c r="AN232" s="70"/>
      <c r="AO232" s="69"/>
      <c r="AP232" s="69"/>
      <c r="AQ232" s="69"/>
      <c r="AR232" s="69"/>
      <c r="AS232" s="69"/>
      <c r="AT232" s="69"/>
      <c r="AU232" s="69"/>
      <c r="AV232" s="71"/>
    </row>
    <row r="233" spans="1:48" s="6" customFormat="1">
      <c r="A233" s="119"/>
      <c r="B233" s="72" t="s">
        <v>404</v>
      </c>
      <c r="C233" s="73" t="s">
        <v>405</v>
      </c>
      <c r="D233" s="74" t="s">
        <v>42</v>
      </c>
      <c r="E233" s="75" t="s">
        <v>228</v>
      </c>
      <c r="F233" s="76" t="s">
        <v>119</v>
      </c>
      <c r="G233" s="77">
        <v>44.447168486324699</v>
      </c>
      <c r="H233" s="77">
        <v>3.1522846976699999</v>
      </c>
      <c r="I233" s="78">
        <v>41.294883788654701</v>
      </c>
      <c r="J233" s="79">
        <v>1</v>
      </c>
      <c r="K233" s="77">
        <v>1.0787500000000001</v>
      </c>
      <c r="L233" s="78"/>
      <c r="M233" s="80">
        <v>0</v>
      </c>
      <c r="N233" s="80">
        <v>0</v>
      </c>
      <c r="O233" s="79">
        <v>20</v>
      </c>
      <c r="P233" s="81">
        <v>0</v>
      </c>
      <c r="Q233" s="81">
        <v>0</v>
      </c>
      <c r="R233" s="79">
        <v>0</v>
      </c>
      <c r="S233" s="79">
        <v>1</v>
      </c>
      <c r="T233" s="69"/>
      <c r="U233" s="69"/>
      <c r="V233" s="69"/>
      <c r="W233" s="69"/>
      <c r="X233" s="70"/>
      <c r="Y233" s="69"/>
      <c r="Z233" s="69"/>
      <c r="AA233" s="69"/>
      <c r="AB233" s="69"/>
      <c r="AC233" s="69"/>
      <c r="AD233" s="69"/>
      <c r="AE233" s="69"/>
      <c r="AF233" s="70"/>
      <c r="AG233" s="69"/>
      <c r="AH233" s="69"/>
      <c r="AI233" s="69"/>
      <c r="AJ233" s="70"/>
      <c r="AK233" s="69"/>
      <c r="AL233" s="69"/>
      <c r="AM233" s="69"/>
      <c r="AN233" s="70"/>
      <c r="AO233" s="69"/>
      <c r="AP233" s="69"/>
      <c r="AQ233" s="69"/>
      <c r="AR233" s="69"/>
      <c r="AS233" s="69"/>
      <c r="AT233" s="69"/>
      <c r="AU233" s="69"/>
      <c r="AV233" s="71"/>
    </row>
    <row r="234" spans="1:48" s="6" customFormat="1">
      <c r="A234" s="119"/>
      <c r="B234" s="72"/>
      <c r="C234" s="73"/>
      <c r="D234" s="74" t="s">
        <v>120</v>
      </c>
      <c r="E234" s="75"/>
      <c r="F234" s="76"/>
      <c r="G234" s="77"/>
      <c r="H234" s="77"/>
      <c r="I234" s="78"/>
      <c r="J234" s="79">
        <v>1</v>
      </c>
      <c r="K234" s="77"/>
      <c r="L234" s="78">
        <v>43.37</v>
      </c>
      <c r="M234" s="80">
        <v>0</v>
      </c>
      <c r="N234" s="80">
        <v>0</v>
      </c>
      <c r="O234" s="79">
        <v>0</v>
      </c>
      <c r="P234" s="81">
        <v>0</v>
      </c>
      <c r="Q234" s="81">
        <v>0</v>
      </c>
      <c r="R234" s="79">
        <v>0</v>
      </c>
      <c r="S234" s="79">
        <v>1</v>
      </c>
      <c r="T234" s="69"/>
      <c r="U234" s="69"/>
      <c r="V234" s="69"/>
      <c r="W234" s="69"/>
      <c r="X234" s="70"/>
      <c r="Y234" s="69"/>
      <c r="Z234" s="69"/>
      <c r="AA234" s="69"/>
      <c r="AB234" s="69"/>
      <c r="AC234" s="69"/>
      <c r="AD234" s="69"/>
      <c r="AE234" s="69"/>
      <c r="AF234" s="70"/>
      <c r="AG234" s="69"/>
      <c r="AH234" s="69"/>
      <c r="AI234" s="69"/>
      <c r="AJ234" s="70"/>
      <c r="AK234" s="69"/>
      <c r="AL234" s="69"/>
      <c r="AM234" s="69"/>
      <c r="AN234" s="70"/>
      <c r="AO234" s="69"/>
      <c r="AP234" s="69"/>
      <c r="AQ234" s="69"/>
      <c r="AR234" s="69"/>
      <c r="AS234" s="69"/>
      <c r="AT234" s="69"/>
      <c r="AU234" s="69"/>
      <c r="AV234" s="71"/>
    </row>
    <row r="235" spans="1:48" s="6" customFormat="1">
      <c r="A235" s="119"/>
      <c r="B235" s="72" t="s">
        <v>406</v>
      </c>
      <c r="C235" s="73" t="s">
        <v>407</v>
      </c>
      <c r="D235" s="74" t="s">
        <v>42</v>
      </c>
      <c r="E235" s="75" t="s">
        <v>228</v>
      </c>
      <c r="F235" s="76" t="s">
        <v>119</v>
      </c>
      <c r="G235" s="77">
        <v>9.2745935454499993</v>
      </c>
      <c r="H235" s="77">
        <v>1.60526060178</v>
      </c>
      <c r="I235" s="78">
        <v>7.6693329436699997</v>
      </c>
      <c r="J235" s="79">
        <v>1</v>
      </c>
      <c r="K235" s="80">
        <v>1.61</v>
      </c>
      <c r="L235" s="80">
        <v>7.67</v>
      </c>
      <c r="M235" s="80">
        <v>0</v>
      </c>
      <c r="N235" s="80">
        <v>0</v>
      </c>
      <c r="O235" s="79">
        <v>18</v>
      </c>
      <c r="P235" s="81">
        <v>0</v>
      </c>
      <c r="Q235" s="81">
        <v>0</v>
      </c>
      <c r="R235" s="79">
        <v>2</v>
      </c>
      <c r="S235" s="79">
        <v>1</v>
      </c>
      <c r="T235" s="69"/>
      <c r="U235" s="69"/>
      <c r="V235" s="69"/>
      <c r="W235" s="69"/>
      <c r="X235" s="70"/>
      <c r="Y235" s="69"/>
      <c r="Z235" s="69"/>
      <c r="AA235" s="69"/>
      <c r="AB235" s="69"/>
      <c r="AC235" s="69"/>
      <c r="AD235" s="69"/>
      <c r="AE235" s="69"/>
      <c r="AF235" s="70"/>
      <c r="AG235" s="69"/>
      <c r="AH235" s="69"/>
      <c r="AI235" s="69"/>
      <c r="AJ235" s="70"/>
      <c r="AK235" s="69"/>
      <c r="AL235" s="69"/>
      <c r="AM235" s="69"/>
      <c r="AN235" s="70"/>
      <c r="AO235" s="69"/>
      <c r="AP235" s="69"/>
      <c r="AQ235" s="69"/>
      <c r="AR235" s="69"/>
      <c r="AS235" s="69"/>
      <c r="AT235" s="69"/>
      <c r="AU235" s="69"/>
      <c r="AV235" s="71"/>
    </row>
    <row r="236" spans="1:48" s="6" customFormat="1">
      <c r="A236" s="120"/>
      <c r="B236" s="72" t="s">
        <v>408</v>
      </c>
      <c r="C236" s="73" t="s">
        <v>409</v>
      </c>
      <c r="D236" s="74" t="s">
        <v>42</v>
      </c>
      <c r="E236" s="75" t="s">
        <v>228</v>
      </c>
      <c r="F236" s="76" t="s">
        <v>119</v>
      </c>
      <c r="G236" s="77">
        <v>120.434693785261</v>
      </c>
      <c r="H236" s="77">
        <v>24.999154170699999</v>
      </c>
      <c r="I236" s="78">
        <v>95.435539614561009</v>
      </c>
      <c r="J236" s="79">
        <v>1</v>
      </c>
      <c r="K236" s="77">
        <v>24.999154170699999</v>
      </c>
      <c r="L236" s="80"/>
      <c r="M236" s="80">
        <v>0</v>
      </c>
      <c r="N236" s="80">
        <v>0</v>
      </c>
      <c r="O236" s="79">
        <v>18</v>
      </c>
      <c r="P236" s="81">
        <v>0</v>
      </c>
      <c r="Q236" s="81">
        <v>0</v>
      </c>
      <c r="R236" s="79">
        <v>2</v>
      </c>
      <c r="S236" s="79">
        <v>1</v>
      </c>
      <c r="T236" s="69"/>
      <c r="U236" s="69"/>
      <c r="V236" s="69"/>
      <c r="W236" s="69"/>
      <c r="X236" s="70"/>
      <c r="Y236" s="69"/>
      <c r="Z236" s="69"/>
      <c r="AA236" s="69"/>
      <c r="AB236" s="69"/>
      <c r="AC236" s="69"/>
      <c r="AD236" s="69"/>
      <c r="AE236" s="69"/>
      <c r="AF236" s="70"/>
      <c r="AG236" s="69"/>
      <c r="AH236" s="69"/>
      <c r="AI236" s="69"/>
      <c r="AJ236" s="70"/>
      <c r="AK236" s="69"/>
      <c r="AL236" s="69"/>
      <c r="AM236" s="69"/>
      <c r="AN236" s="70"/>
      <c r="AO236" s="69"/>
      <c r="AP236" s="69"/>
      <c r="AQ236" s="69"/>
      <c r="AR236" s="69"/>
      <c r="AS236" s="69"/>
      <c r="AT236" s="69"/>
      <c r="AU236" s="69"/>
      <c r="AV236" s="71"/>
    </row>
    <row r="237" spans="1:48" s="6" customFormat="1">
      <c r="A237" s="120"/>
      <c r="B237" s="72"/>
      <c r="C237" s="73"/>
      <c r="D237" s="74" t="s">
        <v>120</v>
      </c>
      <c r="E237" s="75"/>
      <c r="F237" s="76"/>
      <c r="G237" s="77"/>
      <c r="H237" s="77"/>
      <c r="I237" s="78"/>
      <c r="J237" s="79">
        <v>1</v>
      </c>
      <c r="K237" s="77"/>
      <c r="L237" s="80">
        <v>95.435539614561009</v>
      </c>
      <c r="M237" s="80">
        <v>0</v>
      </c>
      <c r="N237" s="80">
        <v>0</v>
      </c>
      <c r="O237" s="79">
        <v>0</v>
      </c>
      <c r="P237" s="81">
        <v>0</v>
      </c>
      <c r="Q237" s="81">
        <v>0</v>
      </c>
      <c r="R237" s="79">
        <v>2</v>
      </c>
      <c r="S237" s="79">
        <v>1</v>
      </c>
      <c r="T237" s="69"/>
      <c r="U237" s="69"/>
      <c r="V237" s="69"/>
      <c r="W237" s="69"/>
      <c r="X237" s="70"/>
      <c r="Y237" s="69"/>
      <c r="Z237" s="69"/>
      <c r="AA237" s="69"/>
      <c r="AB237" s="69"/>
      <c r="AC237" s="69"/>
      <c r="AD237" s="69"/>
      <c r="AE237" s="69"/>
      <c r="AF237" s="70"/>
      <c r="AG237" s="69"/>
      <c r="AH237" s="69"/>
      <c r="AI237" s="69"/>
      <c r="AJ237" s="70"/>
      <c r="AK237" s="69"/>
      <c r="AL237" s="69"/>
      <c r="AM237" s="69"/>
      <c r="AN237" s="70"/>
      <c r="AO237" s="69"/>
      <c r="AP237" s="69"/>
      <c r="AQ237" s="69"/>
      <c r="AR237" s="69"/>
      <c r="AS237" s="69"/>
      <c r="AT237" s="69"/>
      <c r="AU237" s="69"/>
      <c r="AV237" s="71"/>
    </row>
    <row r="238" spans="1:48" s="6" customFormat="1">
      <c r="A238" s="119"/>
      <c r="B238" s="72" t="s">
        <v>410</v>
      </c>
      <c r="C238" s="73" t="s">
        <v>411</v>
      </c>
      <c r="D238" s="74" t="s">
        <v>42</v>
      </c>
      <c r="E238" s="75" t="s">
        <v>228</v>
      </c>
      <c r="F238" s="76" t="s">
        <v>119</v>
      </c>
      <c r="G238" s="77">
        <v>11.693388883699999</v>
      </c>
      <c r="H238" s="77">
        <v>5.6366761431699999</v>
      </c>
      <c r="I238" s="78">
        <v>6.0567127405300001</v>
      </c>
      <c r="J238" s="79">
        <v>9</v>
      </c>
      <c r="K238" s="80">
        <v>5.64</v>
      </c>
      <c r="L238" s="80">
        <v>6.06</v>
      </c>
      <c r="M238" s="80">
        <v>0</v>
      </c>
      <c r="N238" s="80">
        <v>0</v>
      </c>
      <c r="O238" s="79">
        <v>17</v>
      </c>
      <c r="P238" s="81">
        <v>0</v>
      </c>
      <c r="Q238" s="81">
        <v>0</v>
      </c>
      <c r="R238" s="79">
        <v>2</v>
      </c>
      <c r="S238" s="79">
        <v>1</v>
      </c>
      <c r="T238" s="69"/>
      <c r="U238" s="69"/>
      <c r="V238" s="69"/>
      <c r="W238" s="69"/>
      <c r="X238" s="70"/>
      <c r="Y238" s="69"/>
      <c r="Z238" s="69"/>
      <c r="AA238" s="69"/>
      <c r="AB238" s="69"/>
      <c r="AC238" s="69"/>
      <c r="AD238" s="69"/>
      <c r="AE238" s="69"/>
      <c r="AF238" s="70"/>
      <c r="AG238" s="69"/>
      <c r="AH238" s="69"/>
      <c r="AI238" s="69"/>
      <c r="AJ238" s="70"/>
      <c r="AK238" s="69"/>
      <c r="AL238" s="69"/>
      <c r="AM238" s="69"/>
      <c r="AN238" s="70"/>
      <c r="AO238" s="69"/>
      <c r="AP238" s="69"/>
      <c r="AQ238" s="69"/>
      <c r="AR238" s="69"/>
      <c r="AS238" s="69"/>
      <c r="AT238" s="69"/>
      <c r="AU238" s="69"/>
      <c r="AV238" s="71"/>
    </row>
    <row r="239" spans="1:48" s="6" customFormat="1">
      <c r="A239" s="120"/>
      <c r="B239" s="72" t="s">
        <v>412</v>
      </c>
      <c r="C239" s="73" t="s">
        <v>413</v>
      </c>
      <c r="D239" s="74" t="s">
        <v>42</v>
      </c>
      <c r="E239" s="75" t="s">
        <v>228</v>
      </c>
      <c r="F239" s="76" t="s">
        <v>119</v>
      </c>
      <c r="G239" s="77">
        <v>15.61489061736572</v>
      </c>
      <c r="H239" s="77">
        <v>15.6115262815</v>
      </c>
      <c r="I239" s="78">
        <v>3.36433586572E-3</v>
      </c>
      <c r="J239" s="79">
        <v>1</v>
      </c>
      <c r="K239" s="77">
        <v>15.6115262815</v>
      </c>
      <c r="L239" s="77">
        <v>3.36433586572E-3</v>
      </c>
      <c r="M239" s="80">
        <v>0</v>
      </c>
      <c r="N239" s="80">
        <v>0</v>
      </c>
      <c r="O239" s="79">
        <v>25</v>
      </c>
      <c r="P239" s="81">
        <v>0</v>
      </c>
      <c r="Q239" s="81">
        <v>0</v>
      </c>
      <c r="R239" s="79">
        <v>2</v>
      </c>
      <c r="S239" s="79">
        <v>1</v>
      </c>
      <c r="T239" s="69"/>
      <c r="U239" s="69"/>
      <c r="V239" s="69"/>
      <c r="W239" s="69"/>
      <c r="X239" s="70"/>
      <c r="Y239" s="69"/>
      <c r="Z239" s="69"/>
      <c r="AA239" s="69"/>
      <c r="AB239" s="69"/>
      <c r="AC239" s="69"/>
      <c r="AD239" s="69"/>
      <c r="AE239" s="69"/>
      <c r="AF239" s="70"/>
      <c r="AG239" s="69"/>
      <c r="AH239" s="69"/>
      <c r="AI239" s="69"/>
      <c r="AJ239" s="70"/>
      <c r="AK239" s="69"/>
      <c r="AL239" s="69"/>
      <c r="AM239" s="69"/>
      <c r="AN239" s="70"/>
      <c r="AO239" s="69"/>
      <c r="AP239" s="69"/>
      <c r="AQ239" s="69"/>
      <c r="AR239" s="69"/>
      <c r="AS239" s="69"/>
      <c r="AT239" s="69"/>
      <c r="AU239" s="69"/>
      <c r="AV239" s="71"/>
    </row>
    <row r="240" spans="1:48" s="6" customFormat="1">
      <c r="A240" s="119"/>
      <c r="B240" s="72" t="s">
        <v>414</v>
      </c>
      <c r="C240" s="73" t="s">
        <v>415</v>
      </c>
      <c r="D240" s="74" t="s">
        <v>42</v>
      </c>
      <c r="E240" s="75" t="s">
        <v>228</v>
      </c>
      <c r="F240" s="76" t="s">
        <v>119</v>
      </c>
      <c r="G240" s="77">
        <v>12.160067922751001</v>
      </c>
      <c r="H240" s="77">
        <v>5.0084975742899998</v>
      </c>
      <c r="I240" s="78">
        <v>7.151570348461</v>
      </c>
      <c r="J240" s="79">
        <v>1</v>
      </c>
      <c r="K240" s="80">
        <v>5.01</v>
      </c>
      <c r="L240" s="80">
        <v>7.15</v>
      </c>
      <c r="M240" s="80">
        <v>0</v>
      </c>
      <c r="N240" s="80">
        <v>0</v>
      </c>
      <c r="O240" s="79">
        <v>18</v>
      </c>
      <c r="P240" s="81">
        <v>0</v>
      </c>
      <c r="Q240" s="81">
        <v>0</v>
      </c>
      <c r="R240" s="79">
        <v>2</v>
      </c>
      <c r="S240" s="79">
        <v>1</v>
      </c>
      <c r="T240" s="69"/>
      <c r="U240" s="69"/>
      <c r="V240" s="69"/>
      <c r="W240" s="69"/>
      <c r="X240" s="70"/>
      <c r="Y240" s="69"/>
      <c r="Z240" s="69"/>
      <c r="AA240" s="69"/>
      <c r="AB240" s="69"/>
      <c r="AC240" s="69"/>
      <c r="AD240" s="69"/>
      <c r="AE240" s="69"/>
      <c r="AF240" s="70"/>
      <c r="AG240" s="69"/>
      <c r="AH240" s="69"/>
      <c r="AI240" s="69"/>
      <c r="AJ240" s="70"/>
      <c r="AK240" s="69"/>
      <c r="AL240" s="69"/>
      <c r="AM240" s="69"/>
      <c r="AN240" s="70"/>
      <c r="AO240" s="69"/>
      <c r="AP240" s="69"/>
      <c r="AQ240" s="69"/>
      <c r="AR240" s="69"/>
      <c r="AS240" s="69"/>
      <c r="AT240" s="69"/>
      <c r="AU240" s="69"/>
      <c r="AV240" s="71"/>
    </row>
    <row r="241" spans="1:48" s="6" customFormat="1">
      <c r="A241" s="120"/>
      <c r="B241" s="72" t="s">
        <v>416</v>
      </c>
      <c r="C241" s="73" t="s">
        <v>417</v>
      </c>
      <c r="D241" s="74" t="s">
        <v>42</v>
      </c>
      <c r="E241" s="75" t="s">
        <v>228</v>
      </c>
      <c r="F241" s="76" t="s">
        <v>119</v>
      </c>
      <c r="G241" s="77">
        <v>7.0826569424277404</v>
      </c>
      <c r="H241" s="77">
        <v>0.105430986511</v>
      </c>
      <c r="I241" s="78">
        <v>6.9772259559167402</v>
      </c>
      <c r="J241" s="79">
        <v>1</v>
      </c>
      <c r="K241" s="80">
        <v>0.11</v>
      </c>
      <c r="L241" s="80">
        <v>6.98</v>
      </c>
      <c r="M241" s="80">
        <v>0</v>
      </c>
      <c r="N241" s="80">
        <v>0</v>
      </c>
      <c r="O241" s="79">
        <v>20</v>
      </c>
      <c r="P241" s="81">
        <v>0</v>
      </c>
      <c r="Q241" s="81">
        <v>0</v>
      </c>
      <c r="R241" s="79">
        <v>2</v>
      </c>
      <c r="S241" s="79">
        <v>1</v>
      </c>
      <c r="T241" s="69"/>
      <c r="U241" s="69"/>
      <c r="V241" s="69"/>
      <c r="W241" s="69"/>
      <c r="X241" s="70"/>
      <c r="Y241" s="69"/>
      <c r="Z241" s="69"/>
      <c r="AA241" s="69"/>
      <c r="AB241" s="69"/>
      <c r="AC241" s="69"/>
      <c r="AD241" s="69"/>
      <c r="AE241" s="69"/>
      <c r="AF241" s="70"/>
      <c r="AG241" s="69"/>
      <c r="AH241" s="69"/>
      <c r="AI241" s="69"/>
      <c r="AJ241" s="70"/>
      <c r="AK241" s="69"/>
      <c r="AL241" s="69"/>
      <c r="AM241" s="69"/>
      <c r="AN241" s="70"/>
      <c r="AO241" s="69"/>
      <c r="AP241" s="69"/>
      <c r="AQ241" s="69"/>
      <c r="AR241" s="69"/>
      <c r="AS241" s="69"/>
      <c r="AT241" s="69"/>
      <c r="AU241" s="69"/>
      <c r="AV241" s="71"/>
    </row>
    <row r="242" spans="1:48" s="6" customFormat="1">
      <c r="A242" s="120"/>
      <c r="B242" s="72" t="s">
        <v>418</v>
      </c>
      <c r="C242" s="73" t="s">
        <v>419</v>
      </c>
      <c r="D242" s="74" t="s">
        <v>42</v>
      </c>
      <c r="E242" s="75" t="s">
        <v>228</v>
      </c>
      <c r="F242" s="76" t="s">
        <v>119</v>
      </c>
      <c r="G242" s="77">
        <v>69.07409549666697</v>
      </c>
      <c r="H242" s="77">
        <v>2.0671030352100002</v>
      </c>
      <c r="I242" s="78">
        <v>67.006992461456974</v>
      </c>
      <c r="J242" s="79">
        <v>1</v>
      </c>
      <c r="K242" s="77">
        <v>2.0671030352100002</v>
      </c>
      <c r="L242" s="80"/>
      <c r="M242" s="80">
        <v>0</v>
      </c>
      <c r="N242" s="80">
        <v>0</v>
      </c>
      <c r="O242" s="79">
        <v>25</v>
      </c>
      <c r="P242" s="81">
        <v>0</v>
      </c>
      <c r="Q242" s="81">
        <v>0</v>
      </c>
      <c r="R242" s="79">
        <v>0</v>
      </c>
      <c r="S242" s="79">
        <v>1</v>
      </c>
      <c r="T242" s="69"/>
      <c r="U242" s="69"/>
      <c r="V242" s="69"/>
      <c r="W242" s="69"/>
      <c r="X242" s="70"/>
      <c r="Y242" s="69"/>
      <c r="Z242" s="69"/>
      <c r="AA242" s="69"/>
      <c r="AB242" s="69"/>
      <c r="AC242" s="69"/>
      <c r="AD242" s="69"/>
      <c r="AE242" s="69"/>
      <c r="AF242" s="70"/>
      <c r="AG242" s="69"/>
      <c r="AH242" s="69"/>
      <c r="AI242" s="69"/>
      <c r="AJ242" s="70"/>
      <c r="AK242" s="69"/>
      <c r="AL242" s="69"/>
      <c r="AM242" s="69"/>
      <c r="AN242" s="70"/>
      <c r="AO242" s="69"/>
      <c r="AP242" s="69"/>
      <c r="AQ242" s="69"/>
      <c r="AR242" s="69"/>
      <c r="AS242" s="69"/>
      <c r="AT242" s="69"/>
      <c r="AU242" s="69"/>
      <c r="AV242" s="71"/>
    </row>
    <row r="243" spans="1:48" s="6" customFormat="1">
      <c r="A243" s="120"/>
      <c r="B243" s="72"/>
      <c r="C243" s="73"/>
      <c r="D243" s="74" t="s">
        <v>120</v>
      </c>
      <c r="E243" s="75"/>
      <c r="F243" s="76"/>
      <c r="G243" s="77"/>
      <c r="H243" s="77"/>
      <c r="I243" s="78"/>
      <c r="J243" s="79">
        <v>1</v>
      </c>
      <c r="K243" s="77"/>
      <c r="L243" s="80">
        <v>67.006992461456974</v>
      </c>
      <c r="M243" s="80">
        <v>0</v>
      </c>
      <c r="N243" s="80">
        <v>0</v>
      </c>
      <c r="O243" s="79">
        <v>0</v>
      </c>
      <c r="P243" s="81">
        <v>0</v>
      </c>
      <c r="Q243" s="81">
        <v>0</v>
      </c>
      <c r="R243" s="79">
        <v>0</v>
      </c>
      <c r="S243" s="79">
        <v>1</v>
      </c>
      <c r="T243" s="69"/>
      <c r="U243" s="69"/>
      <c r="V243" s="69"/>
      <c r="W243" s="69"/>
      <c r="X243" s="70"/>
      <c r="Y243" s="69"/>
      <c r="Z243" s="69"/>
      <c r="AA243" s="69"/>
      <c r="AB243" s="69"/>
      <c r="AC243" s="69"/>
      <c r="AD243" s="69"/>
      <c r="AE243" s="69"/>
      <c r="AF243" s="70"/>
      <c r="AG243" s="69"/>
      <c r="AH243" s="69"/>
      <c r="AI243" s="69"/>
      <c r="AJ243" s="70"/>
      <c r="AK243" s="69"/>
      <c r="AL243" s="69"/>
      <c r="AM243" s="69"/>
      <c r="AN243" s="70"/>
      <c r="AO243" s="69"/>
      <c r="AP243" s="69"/>
      <c r="AQ243" s="69"/>
      <c r="AR243" s="69"/>
      <c r="AS243" s="69"/>
      <c r="AT243" s="69"/>
      <c r="AU243" s="69"/>
      <c r="AV243" s="71"/>
    </row>
    <row r="244" spans="1:48" s="6" customFormat="1">
      <c r="A244" s="119"/>
      <c r="B244" s="72" t="s">
        <v>420</v>
      </c>
      <c r="C244" s="73" t="s">
        <v>421</v>
      </c>
      <c r="D244" s="74" t="s">
        <v>42</v>
      </c>
      <c r="E244" s="75" t="s">
        <v>228</v>
      </c>
      <c r="F244" s="76" t="s">
        <v>119</v>
      </c>
      <c r="G244" s="77">
        <v>5.3217325067800001</v>
      </c>
      <c r="H244" s="77">
        <v>2.0074131307699998</v>
      </c>
      <c r="I244" s="78">
        <v>3.3143193760099998</v>
      </c>
      <c r="J244" s="79">
        <v>1</v>
      </c>
      <c r="K244" s="80">
        <v>2.1</v>
      </c>
      <c r="L244" s="80">
        <v>3.31</v>
      </c>
      <c r="M244" s="80">
        <v>0</v>
      </c>
      <c r="N244" s="80">
        <v>0</v>
      </c>
      <c r="O244" s="79">
        <v>20</v>
      </c>
      <c r="P244" s="81">
        <v>0</v>
      </c>
      <c r="Q244" s="81">
        <v>0</v>
      </c>
      <c r="R244" s="79">
        <v>2</v>
      </c>
      <c r="S244" s="79">
        <v>1</v>
      </c>
      <c r="T244" s="92"/>
      <c r="U244" s="92"/>
      <c r="V244" s="92"/>
      <c r="W244" s="92"/>
      <c r="X244" s="93"/>
      <c r="Y244" s="92"/>
      <c r="Z244" s="92"/>
      <c r="AA244" s="92"/>
      <c r="AB244" s="92"/>
      <c r="AC244" s="92"/>
      <c r="AD244" s="92"/>
      <c r="AE244" s="92"/>
      <c r="AF244" s="93"/>
      <c r="AG244" s="92"/>
      <c r="AH244" s="92"/>
      <c r="AI244" s="92"/>
      <c r="AJ244" s="93"/>
      <c r="AK244" s="92"/>
      <c r="AL244" s="92"/>
      <c r="AM244" s="92"/>
      <c r="AN244" s="93"/>
      <c r="AO244" s="92"/>
      <c r="AP244" s="92"/>
      <c r="AQ244" s="92"/>
      <c r="AR244" s="92"/>
      <c r="AS244" s="92"/>
      <c r="AT244" s="92"/>
      <c r="AU244" s="94"/>
      <c r="AV244" s="71"/>
    </row>
    <row r="245" spans="1:48" s="6" customFormat="1">
      <c r="A245" s="119"/>
      <c r="B245" s="72" t="s">
        <v>422</v>
      </c>
      <c r="C245" s="73" t="s">
        <v>423</v>
      </c>
      <c r="D245" s="74" t="s">
        <v>42</v>
      </c>
      <c r="E245" s="75" t="s">
        <v>228</v>
      </c>
      <c r="F245" s="76" t="s">
        <v>119</v>
      </c>
      <c r="G245" s="77">
        <v>6.9152809930474994</v>
      </c>
      <c r="H245" s="77">
        <v>8.7042964557500005E-2</v>
      </c>
      <c r="I245" s="78">
        <v>6.8282380284899995</v>
      </c>
      <c r="J245" s="79">
        <v>1</v>
      </c>
      <c r="K245" s="80">
        <v>0.09</v>
      </c>
      <c r="L245" s="80">
        <v>6.83</v>
      </c>
      <c r="M245" s="80">
        <v>0</v>
      </c>
      <c r="N245" s="80">
        <v>0</v>
      </c>
      <c r="O245" s="79">
        <v>15</v>
      </c>
      <c r="P245" s="81">
        <v>0</v>
      </c>
      <c r="Q245" s="81">
        <v>0</v>
      </c>
      <c r="R245" s="79">
        <v>2</v>
      </c>
      <c r="S245" s="79">
        <v>1</v>
      </c>
      <c r="T245" s="69"/>
      <c r="U245" s="69"/>
      <c r="V245" s="69"/>
      <c r="W245" s="69"/>
      <c r="X245" s="70"/>
      <c r="Y245" s="69"/>
      <c r="Z245" s="69"/>
      <c r="AA245" s="69"/>
      <c r="AB245" s="69"/>
      <c r="AC245" s="69"/>
      <c r="AD245" s="69"/>
      <c r="AE245" s="69"/>
      <c r="AF245" s="70"/>
      <c r="AG245" s="69"/>
      <c r="AH245" s="69"/>
      <c r="AI245" s="69"/>
      <c r="AJ245" s="70"/>
      <c r="AK245" s="69"/>
      <c r="AL245" s="69"/>
      <c r="AM245" s="69"/>
      <c r="AN245" s="70"/>
      <c r="AO245" s="69"/>
      <c r="AP245" s="69"/>
      <c r="AQ245" s="69"/>
      <c r="AR245" s="69"/>
      <c r="AS245" s="69"/>
      <c r="AT245" s="69"/>
      <c r="AU245" s="69"/>
      <c r="AV245" s="71"/>
    </row>
    <row r="246" spans="1:48" s="6" customFormat="1">
      <c r="A246" s="119"/>
      <c r="B246" s="72" t="s">
        <v>424</v>
      </c>
      <c r="C246" s="73" t="s">
        <v>425</v>
      </c>
      <c r="D246" s="74" t="s">
        <v>42</v>
      </c>
      <c r="E246" s="75" t="s">
        <v>228</v>
      </c>
      <c r="F246" s="76" t="s">
        <v>119</v>
      </c>
      <c r="G246" s="77">
        <v>7.0112411505900001</v>
      </c>
      <c r="H246" s="77">
        <v>0.64489872910599999</v>
      </c>
      <c r="I246" s="78">
        <v>6.3663424214840001</v>
      </c>
      <c r="J246" s="79">
        <v>1</v>
      </c>
      <c r="K246" s="80">
        <v>0.64</v>
      </c>
      <c r="L246" s="80">
        <v>6.37</v>
      </c>
      <c r="M246" s="80">
        <v>0</v>
      </c>
      <c r="N246" s="80">
        <v>0</v>
      </c>
      <c r="O246" s="79">
        <v>20</v>
      </c>
      <c r="P246" s="81">
        <v>0</v>
      </c>
      <c r="Q246" s="81">
        <v>0</v>
      </c>
      <c r="R246" s="79">
        <v>2</v>
      </c>
      <c r="S246" s="79">
        <v>1</v>
      </c>
      <c r="T246" s="69"/>
      <c r="U246" s="69"/>
      <c r="V246" s="69"/>
      <c r="W246" s="69"/>
      <c r="X246" s="70"/>
      <c r="Y246" s="69"/>
      <c r="Z246" s="69"/>
      <c r="AA246" s="69"/>
      <c r="AB246" s="69"/>
      <c r="AC246" s="69"/>
      <c r="AD246" s="69"/>
      <c r="AE246" s="69"/>
      <c r="AF246" s="70"/>
      <c r="AG246" s="69"/>
      <c r="AH246" s="69"/>
      <c r="AI246" s="69"/>
      <c r="AJ246" s="70"/>
      <c r="AK246" s="69"/>
      <c r="AL246" s="69"/>
      <c r="AM246" s="69"/>
      <c r="AN246" s="70"/>
      <c r="AO246" s="69"/>
      <c r="AP246" s="69"/>
      <c r="AQ246" s="69"/>
      <c r="AR246" s="69"/>
      <c r="AS246" s="69"/>
      <c r="AT246" s="69"/>
      <c r="AU246" s="69"/>
      <c r="AV246" s="71"/>
    </row>
    <row r="247" spans="1:48" s="6" customFormat="1">
      <c r="A247" s="120"/>
      <c r="B247" s="72" t="s">
        <v>426</v>
      </c>
      <c r="C247" s="73" t="s">
        <v>427</v>
      </c>
      <c r="D247" s="74" t="s">
        <v>42</v>
      </c>
      <c r="E247" s="75" t="s">
        <v>228</v>
      </c>
      <c r="F247" s="76" t="s">
        <v>119</v>
      </c>
      <c r="G247" s="77">
        <v>12.602005331758521</v>
      </c>
      <c r="H247" s="77">
        <v>2.15438188673</v>
      </c>
      <c r="I247" s="78">
        <v>10.447623445028521</v>
      </c>
      <c r="J247" s="79">
        <v>1</v>
      </c>
      <c r="K247" s="77">
        <v>2.15438188673</v>
      </c>
      <c r="L247" s="80">
        <v>0</v>
      </c>
      <c r="M247" s="80">
        <v>0</v>
      </c>
      <c r="N247" s="80">
        <v>0</v>
      </c>
      <c r="O247" s="79">
        <v>25</v>
      </c>
      <c r="P247" s="81">
        <v>0</v>
      </c>
      <c r="Q247" s="81">
        <v>0</v>
      </c>
      <c r="R247" s="79">
        <v>2</v>
      </c>
      <c r="S247" s="79">
        <v>1</v>
      </c>
      <c r="T247" s="69"/>
      <c r="U247" s="69"/>
      <c r="V247" s="69"/>
      <c r="W247" s="69"/>
      <c r="X247" s="70"/>
      <c r="Y247" s="69"/>
      <c r="Z247" s="69"/>
      <c r="AA247" s="69"/>
      <c r="AB247" s="69"/>
      <c r="AC247" s="69"/>
      <c r="AD247" s="69"/>
      <c r="AE247" s="69"/>
      <c r="AF247" s="70"/>
      <c r="AG247" s="69"/>
      <c r="AH247" s="69"/>
      <c r="AI247" s="69"/>
      <c r="AJ247" s="70"/>
      <c r="AK247" s="69"/>
      <c r="AL247" s="69"/>
      <c r="AM247" s="69"/>
      <c r="AN247" s="70"/>
      <c r="AO247" s="69"/>
      <c r="AP247" s="69"/>
      <c r="AQ247" s="69"/>
      <c r="AR247" s="69"/>
      <c r="AS247" s="69"/>
      <c r="AT247" s="69"/>
      <c r="AU247" s="69"/>
      <c r="AV247" s="71"/>
    </row>
    <row r="248" spans="1:48" s="6" customFormat="1">
      <c r="A248" s="119"/>
      <c r="B248" s="72"/>
      <c r="C248" s="73"/>
      <c r="D248" s="74" t="s">
        <v>120</v>
      </c>
      <c r="E248" s="75"/>
      <c r="F248" s="76"/>
      <c r="G248" s="77"/>
      <c r="H248" s="77"/>
      <c r="I248" s="78"/>
      <c r="J248" s="79">
        <v>1</v>
      </c>
      <c r="K248" s="77"/>
      <c r="L248" s="80">
        <v>10.447623445028521</v>
      </c>
      <c r="M248" s="80">
        <v>0</v>
      </c>
      <c r="N248" s="80">
        <v>0</v>
      </c>
      <c r="O248" s="79">
        <v>0</v>
      </c>
      <c r="P248" s="81">
        <v>0</v>
      </c>
      <c r="Q248" s="81">
        <v>0</v>
      </c>
      <c r="R248" s="79">
        <v>2</v>
      </c>
      <c r="S248" s="79">
        <v>1</v>
      </c>
      <c r="T248" s="69"/>
      <c r="U248" s="69"/>
      <c r="V248" s="69"/>
      <c r="W248" s="69"/>
      <c r="X248" s="70"/>
      <c r="Y248" s="69"/>
      <c r="Z248" s="69"/>
      <c r="AA248" s="69"/>
      <c r="AB248" s="69"/>
      <c r="AC248" s="69"/>
      <c r="AD248" s="69"/>
      <c r="AE248" s="69"/>
      <c r="AF248" s="70"/>
      <c r="AG248" s="69"/>
      <c r="AH248" s="69"/>
      <c r="AI248" s="69"/>
      <c r="AJ248" s="70"/>
      <c r="AK248" s="69"/>
      <c r="AL248" s="69"/>
      <c r="AM248" s="69"/>
      <c r="AN248" s="70"/>
      <c r="AO248" s="69"/>
      <c r="AP248" s="69"/>
      <c r="AQ248" s="69"/>
      <c r="AR248" s="69"/>
      <c r="AS248" s="69"/>
      <c r="AT248" s="69"/>
      <c r="AU248" s="69"/>
      <c r="AV248" s="71"/>
    </row>
    <row r="249" spans="1:48" s="6" customFormat="1">
      <c r="A249" s="120"/>
      <c r="B249" s="72" t="s">
        <v>428</v>
      </c>
      <c r="C249" s="73" t="s">
        <v>429</v>
      </c>
      <c r="D249" s="74" t="s">
        <v>42</v>
      </c>
      <c r="E249" s="75" t="s">
        <v>228</v>
      </c>
      <c r="F249" s="76" t="s">
        <v>119</v>
      </c>
      <c r="G249" s="77">
        <v>15.438618238055101</v>
      </c>
      <c r="H249" s="77">
        <v>1.68710510074</v>
      </c>
      <c r="I249" s="78">
        <v>13.751513137315101</v>
      </c>
      <c r="J249" s="79">
        <v>1</v>
      </c>
      <c r="K249" s="80">
        <v>1.69</v>
      </c>
      <c r="L249" s="80">
        <v>13.75</v>
      </c>
      <c r="M249" s="80">
        <v>0</v>
      </c>
      <c r="N249" s="80">
        <v>0</v>
      </c>
      <c r="O249" s="79">
        <v>15</v>
      </c>
      <c r="P249" s="81">
        <v>0</v>
      </c>
      <c r="Q249" s="81">
        <v>0</v>
      </c>
      <c r="R249" s="79">
        <v>2</v>
      </c>
      <c r="S249" s="79">
        <v>1</v>
      </c>
      <c r="T249" s="69"/>
      <c r="U249" s="69"/>
      <c r="V249" s="69"/>
      <c r="W249" s="69"/>
      <c r="X249" s="70"/>
      <c r="Y249" s="69"/>
      <c r="Z249" s="69"/>
      <c r="AA249" s="69"/>
      <c r="AB249" s="69"/>
      <c r="AC249" s="69"/>
      <c r="AD249" s="69"/>
      <c r="AE249" s="69"/>
      <c r="AF249" s="70"/>
      <c r="AG249" s="69"/>
      <c r="AH249" s="69"/>
      <c r="AI249" s="69"/>
      <c r="AJ249" s="70"/>
      <c r="AK249" s="69"/>
      <c r="AL249" s="69"/>
      <c r="AM249" s="69"/>
      <c r="AN249" s="70"/>
      <c r="AO249" s="69"/>
      <c r="AP249" s="69"/>
      <c r="AQ249" s="69"/>
      <c r="AR249" s="69"/>
      <c r="AS249" s="69"/>
      <c r="AT249" s="69"/>
      <c r="AU249" s="69"/>
      <c r="AV249" s="71"/>
    </row>
    <row r="250" spans="1:48" s="6" customFormat="1">
      <c r="A250" s="119"/>
      <c r="B250" s="72" t="s">
        <v>430</v>
      </c>
      <c r="C250" s="73" t="s">
        <v>431</v>
      </c>
      <c r="D250" s="74" t="s">
        <v>42</v>
      </c>
      <c r="E250" s="75" t="s">
        <v>228</v>
      </c>
      <c r="F250" s="76" t="s">
        <v>119</v>
      </c>
      <c r="G250" s="77">
        <v>8.5892696221690006</v>
      </c>
      <c r="H250" s="77">
        <v>0.15934229553900001</v>
      </c>
      <c r="I250" s="78">
        <v>8.4299273266300006</v>
      </c>
      <c r="J250" s="79">
        <v>1</v>
      </c>
      <c r="K250" s="80">
        <v>0.16</v>
      </c>
      <c r="L250" s="80">
        <v>8.43</v>
      </c>
      <c r="M250" s="80">
        <v>0</v>
      </c>
      <c r="N250" s="80">
        <v>0</v>
      </c>
      <c r="O250" s="79">
        <v>20</v>
      </c>
      <c r="P250" s="81">
        <v>0</v>
      </c>
      <c r="Q250" s="81">
        <v>0</v>
      </c>
      <c r="R250" s="79">
        <v>2</v>
      </c>
      <c r="S250" s="79">
        <v>1</v>
      </c>
      <c r="T250" s="69"/>
      <c r="U250" s="69"/>
      <c r="V250" s="69"/>
      <c r="W250" s="69"/>
      <c r="X250" s="70"/>
      <c r="Y250" s="69"/>
      <c r="Z250" s="69"/>
      <c r="AA250" s="69"/>
      <c r="AB250" s="69"/>
      <c r="AC250" s="69"/>
      <c r="AD250" s="69"/>
      <c r="AE250" s="69"/>
      <c r="AF250" s="70"/>
      <c r="AG250" s="69"/>
      <c r="AH250" s="69"/>
      <c r="AI250" s="69"/>
      <c r="AJ250" s="70"/>
      <c r="AK250" s="69"/>
      <c r="AL250" s="69"/>
      <c r="AM250" s="69"/>
      <c r="AN250" s="70"/>
      <c r="AO250" s="69"/>
      <c r="AP250" s="69"/>
      <c r="AQ250" s="69"/>
      <c r="AR250" s="69"/>
      <c r="AS250" s="69"/>
      <c r="AT250" s="69"/>
      <c r="AU250" s="69"/>
      <c r="AV250" s="71"/>
    </row>
    <row r="251" spans="1:48" s="6" customFormat="1">
      <c r="A251" s="119"/>
      <c r="B251" s="72" t="s">
        <v>432</v>
      </c>
      <c r="C251" s="73" t="s">
        <v>433</v>
      </c>
      <c r="D251" s="74" t="s">
        <v>42</v>
      </c>
      <c r="E251" s="75" t="s">
        <v>228</v>
      </c>
      <c r="F251" s="76" t="s">
        <v>119</v>
      </c>
      <c r="G251" s="77">
        <v>8.7459394331470008</v>
      </c>
      <c r="H251" s="77">
        <v>0.48864394020700003</v>
      </c>
      <c r="I251" s="78">
        <v>8.2572954929400009</v>
      </c>
      <c r="J251" s="79">
        <v>1</v>
      </c>
      <c r="K251" s="80">
        <v>0.49</v>
      </c>
      <c r="L251" s="80">
        <v>8.26</v>
      </c>
      <c r="M251" s="80">
        <v>0</v>
      </c>
      <c r="N251" s="80">
        <v>0</v>
      </c>
      <c r="O251" s="79">
        <v>20</v>
      </c>
      <c r="P251" s="81">
        <v>0</v>
      </c>
      <c r="Q251" s="81">
        <v>0</v>
      </c>
      <c r="R251" s="79">
        <v>2</v>
      </c>
      <c r="S251" s="79">
        <v>1</v>
      </c>
      <c r="T251" s="69"/>
      <c r="U251" s="69"/>
      <c r="V251" s="69"/>
      <c r="W251" s="69"/>
      <c r="X251" s="70"/>
      <c r="Y251" s="69"/>
      <c r="Z251" s="69"/>
      <c r="AA251" s="69"/>
      <c r="AB251" s="69"/>
      <c r="AC251" s="69"/>
      <c r="AD251" s="69"/>
      <c r="AE251" s="69"/>
      <c r="AF251" s="70"/>
      <c r="AG251" s="69"/>
      <c r="AH251" s="69"/>
      <c r="AI251" s="69"/>
      <c r="AJ251" s="70"/>
      <c r="AK251" s="69"/>
      <c r="AL251" s="69"/>
      <c r="AM251" s="69"/>
      <c r="AN251" s="70"/>
      <c r="AO251" s="69"/>
      <c r="AP251" s="69"/>
      <c r="AQ251" s="69"/>
      <c r="AR251" s="69"/>
      <c r="AS251" s="69"/>
      <c r="AT251" s="69"/>
      <c r="AU251" s="69"/>
      <c r="AV251" s="71"/>
    </row>
    <row r="252" spans="1:48" s="6" customFormat="1">
      <c r="A252" s="119"/>
      <c r="B252" s="72" t="s">
        <v>434</v>
      </c>
      <c r="C252" s="73" t="s">
        <v>435</v>
      </c>
      <c r="D252" s="74" t="s">
        <v>42</v>
      </c>
      <c r="E252" s="75" t="s">
        <v>228</v>
      </c>
      <c r="F252" s="76" t="s">
        <v>119</v>
      </c>
      <c r="G252" s="77">
        <v>17.116005289081599</v>
      </c>
      <c r="H252" s="77">
        <v>0.25508064025400001</v>
      </c>
      <c r="I252" s="78">
        <v>16.860924648827599</v>
      </c>
      <c r="J252" s="79">
        <v>1</v>
      </c>
      <c r="K252" s="77">
        <v>0.25508064025400001</v>
      </c>
      <c r="L252" s="80">
        <v>0</v>
      </c>
      <c r="M252" s="80">
        <v>0</v>
      </c>
      <c r="N252" s="80">
        <v>0</v>
      </c>
      <c r="O252" s="79">
        <v>20</v>
      </c>
      <c r="P252" s="81">
        <v>0</v>
      </c>
      <c r="Q252" s="81">
        <v>0</v>
      </c>
      <c r="R252" s="79">
        <v>2</v>
      </c>
      <c r="S252" s="79">
        <v>1</v>
      </c>
      <c r="T252" s="69"/>
      <c r="U252" s="69"/>
      <c r="V252" s="69"/>
      <c r="W252" s="69"/>
      <c r="X252" s="70"/>
      <c r="Y252" s="69"/>
      <c r="Z252" s="69"/>
      <c r="AA252" s="69"/>
      <c r="AB252" s="69"/>
      <c r="AC252" s="69"/>
      <c r="AD252" s="69"/>
      <c r="AE252" s="69"/>
      <c r="AF252" s="70"/>
      <c r="AG252" s="69"/>
      <c r="AH252" s="69"/>
      <c r="AI252" s="69"/>
      <c r="AJ252" s="70"/>
      <c r="AK252" s="69"/>
      <c r="AL252" s="69"/>
      <c r="AM252" s="69"/>
      <c r="AN252" s="70"/>
      <c r="AO252" s="69"/>
      <c r="AP252" s="69"/>
      <c r="AQ252" s="69"/>
      <c r="AR252" s="69"/>
      <c r="AS252" s="69"/>
      <c r="AT252" s="69"/>
      <c r="AU252" s="69"/>
      <c r="AV252" s="71"/>
    </row>
    <row r="253" spans="1:48" s="6" customFormat="1">
      <c r="A253" s="119"/>
      <c r="B253" s="72"/>
      <c r="C253" s="73"/>
      <c r="D253" s="74" t="s">
        <v>120</v>
      </c>
      <c r="E253" s="75"/>
      <c r="F253" s="76"/>
      <c r="G253" s="77"/>
      <c r="H253" s="77"/>
      <c r="I253" s="78"/>
      <c r="J253" s="79">
        <v>1</v>
      </c>
      <c r="K253" s="77"/>
      <c r="L253" s="80">
        <v>16.860924648827599</v>
      </c>
      <c r="M253" s="80">
        <v>0</v>
      </c>
      <c r="N253" s="80">
        <v>0</v>
      </c>
      <c r="O253" s="79">
        <v>0</v>
      </c>
      <c r="P253" s="81">
        <v>0</v>
      </c>
      <c r="Q253" s="81">
        <v>0</v>
      </c>
      <c r="R253" s="79">
        <v>2</v>
      </c>
      <c r="S253" s="79">
        <v>1</v>
      </c>
      <c r="T253" s="69"/>
      <c r="U253" s="69"/>
      <c r="V253" s="69"/>
      <c r="W253" s="69"/>
      <c r="X253" s="70"/>
      <c r="Y253" s="69"/>
      <c r="Z253" s="69"/>
      <c r="AA253" s="69"/>
      <c r="AB253" s="69"/>
      <c r="AC253" s="69"/>
      <c r="AD253" s="69"/>
      <c r="AE253" s="69"/>
      <c r="AF253" s="70"/>
      <c r="AG253" s="69"/>
      <c r="AH253" s="69"/>
      <c r="AI253" s="69"/>
      <c r="AJ253" s="70"/>
      <c r="AK253" s="69"/>
      <c r="AL253" s="69"/>
      <c r="AM253" s="69"/>
      <c r="AN253" s="70"/>
      <c r="AO253" s="69"/>
      <c r="AP253" s="69"/>
      <c r="AQ253" s="69"/>
      <c r="AR253" s="69"/>
      <c r="AS253" s="69"/>
      <c r="AT253" s="69"/>
      <c r="AU253" s="69"/>
      <c r="AV253" s="71"/>
    </row>
    <row r="254" spans="1:48" s="6" customFormat="1">
      <c r="A254" s="120"/>
      <c r="B254" s="72" t="s">
        <v>436</v>
      </c>
      <c r="C254" s="73" t="s">
        <v>437</v>
      </c>
      <c r="D254" s="74" t="s">
        <v>42</v>
      </c>
      <c r="E254" s="75" t="s">
        <v>228</v>
      </c>
      <c r="F254" s="76" t="s">
        <v>119</v>
      </c>
      <c r="G254" s="77">
        <v>44.970413786403654</v>
      </c>
      <c r="H254" s="77">
        <v>26.545504169699999</v>
      </c>
      <c r="I254" s="78">
        <v>18.424909616703651</v>
      </c>
      <c r="J254" s="79">
        <v>1</v>
      </c>
      <c r="K254" s="77">
        <v>26.545504169699999</v>
      </c>
      <c r="L254" s="80">
        <v>0</v>
      </c>
      <c r="M254" s="80">
        <v>0</v>
      </c>
      <c r="N254" s="80">
        <v>0</v>
      </c>
      <c r="O254" s="79">
        <v>25</v>
      </c>
      <c r="P254" s="81">
        <v>0</v>
      </c>
      <c r="Q254" s="81">
        <v>0</v>
      </c>
      <c r="R254" s="79">
        <v>2</v>
      </c>
      <c r="S254" s="79">
        <v>1</v>
      </c>
      <c r="T254" s="69"/>
      <c r="U254" s="69"/>
      <c r="V254" s="69"/>
      <c r="W254" s="69"/>
      <c r="X254" s="70"/>
      <c r="Y254" s="69"/>
      <c r="Z254" s="69"/>
      <c r="AA254" s="69"/>
      <c r="AB254" s="69"/>
      <c r="AC254" s="69"/>
      <c r="AD254" s="69"/>
      <c r="AE254" s="69"/>
      <c r="AF254" s="70"/>
      <c r="AG254" s="69"/>
      <c r="AH254" s="69"/>
      <c r="AI254" s="69"/>
      <c r="AJ254" s="70"/>
      <c r="AK254" s="69"/>
      <c r="AL254" s="69"/>
      <c r="AM254" s="69"/>
      <c r="AN254" s="70"/>
      <c r="AO254" s="69"/>
      <c r="AP254" s="69"/>
      <c r="AQ254" s="69"/>
      <c r="AR254" s="69"/>
      <c r="AS254" s="69"/>
      <c r="AT254" s="69"/>
      <c r="AU254" s="69"/>
      <c r="AV254" s="71"/>
    </row>
    <row r="255" spans="1:48" s="6" customFormat="1">
      <c r="A255" s="119"/>
      <c r="B255" s="72"/>
      <c r="C255" s="73"/>
      <c r="D255" s="74" t="s">
        <v>120</v>
      </c>
      <c r="E255" s="75"/>
      <c r="F255" s="76"/>
      <c r="G255" s="77"/>
      <c r="H255" s="77"/>
      <c r="I255" s="78"/>
      <c r="J255" s="79">
        <v>1</v>
      </c>
      <c r="K255" s="77"/>
      <c r="L255" s="80">
        <v>18.424909616703651</v>
      </c>
      <c r="M255" s="80">
        <v>0</v>
      </c>
      <c r="N255" s="80">
        <v>0</v>
      </c>
      <c r="O255" s="79">
        <v>0</v>
      </c>
      <c r="P255" s="81">
        <v>0</v>
      </c>
      <c r="Q255" s="81">
        <v>0</v>
      </c>
      <c r="R255" s="79">
        <v>2</v>
      </c>
      <c r="S255" s="79">
        <v>1</v>
      </c>
      <c r="T255" s="69"/>
      <c r="U255" s="69"/>
      <c r="V255" s="69"/>
      <c r="W255" s="69"/>
      <c r="X255" s="70"/>
      <c r="Y255" s="69"/>
      <c r="Z255" s="69"/>
      <c r="AA255" s="69"/>
      <c r="AB255" s="69"/>
      <c r="AC255" s="69"/>
      <c r="AD255" s="69"/>
      <c r="AE255" s="69"/>
      <c r="AF255" s="70"/>
      <c r="AG255" s="69"/>
      <c r="AH255" s="69"/>
      <c r="AI255" s="69"/>
      <c r="AJ255" s="70"/>
      <c r="AK255" s="69"/>
      <c r="AL255" s="69"/>
      <c r="AM255" s="69"/>
      <c r="AN255" s="70"/>
      <c r="AO255" s="69"/>
      <c r="AP255" s="69"/>
      <c r="AQ255" s="69"/>
      <c r="AR255" s="69"/>
      <c r="AS255" s="69"/>
      <c r="AT255" s="69"/>
      <c r="AU255" s="69"/>
      <c r="AV255" s="71"/>
    </row>
    <row r="256" spans="1:48" s="6" customFormat="1">
      <c r="A256" s="119"/>
      <c r="B256" s="72" t="s">
        <v>438</v>
      </c>
      <c r="C256" s="73" t="s">
        <v>439</v>
      </c>
      <c r="D256" s="74" t="s">
        <v>42</v>
      </c>
      <c r="E256" s="75" t="s">
        <v>228</v>
      </c>
      <c r="F256" s="76" t="s">
        <v>119</v>
      </c>
      <c r="G256" s="77">
        <v>28.3873215847726</v>
      </c>
      <c r="H256" s="77">
        <v>0.70110624733100002</v>
      </c>
      <c r="I256" s="78">
        <v>27.686215337441599</v>
      </c>
      <c r="J256" s="79">
        <v>1</v>
      </c>
      <c r="K256" s="77">
        <v>0.70110624733100002</v>
      </c>
      <c r="L256" s="80">
        <v>0</v>
      </c>
      <c r="M256" s="80">
        <v>0</v>
      </c>
      <c r="N256" s="80">
        <v>0</v>
      </c>
      <c r="O256" s="79">
        <v>18</v>
      </c>
      <c r="P256" s="81">
        <v>0</v>
      </c>
      <c r="Q256" s="81">
        <v>0</v>
      </c>
      <c r="R256" s="79">
        <v>2</v>
      </c>
      <c r="S256" s="79">
        <v>1</v>
      </c>
      <c r="T256" s="92"/>
      <c r="U256" s="92"/>
      <c r="V256" s="92"/>
      <c r="W256" s="92"/>
      <c r="X256" s="93"/>
      <c r="Y256" s="92"/>
      <c r="Z256" s="92"/>
      <c r="AA256" s="92"/>
      <c r="AB256" s="92"/>
      <c r="AC256" s="92"/>
      <c r="AD256" s="92"/>
      <c r="AE256" s="92"/>
      <c r="AF256" s="93"/>
      <c r="AG256" s="92"/>
      <c r="AH256" s="92"/>
      <c r="AI256" s="92"/>
      <c r="AJ256" s="93"/>
      <c r="AK256" s="92"/>
      <c r="AL256" s="92"/>
      <c r="AM256" s="92"/>
      <c r="AN256" s="93"/>
      <c r="AO256" s="92"/>
      <c r="AP256" s="92"/>
      <c r="AQ256" s="92"/>
      <c r="AR256" s="92"/>
      <c r="AS256" s="92"/>
      <c r="AT256" s="92"/>
      <c r="AU256" s="94"/>
      <c r="AV256" s="71"/>
    </row>
    <row r="257" spans="1:48" s="6" customFormat="1">
      <c r="A257" s="120"/>
      <c r="B257" s="72"/>
      <c r="C257" s="73"/>
      <c r="D257" s="74" t="s">
        <v>120</v>
      </c>
      <c r="E257" s="75"/>
      <c r="F257" s="76"/>
      <c r="G257" s="77"/>
      <c r="H257" s="77"/>
      <c r="I257" s="78"/>
      <c r="J257" s="79">
        <v>1</v>
      </c>
      <c r="K257" s="77"/>
      <c r="L257" s="80">
        <v>27.69</v>
      </c>
      <c r="M257" s="80">
        <v>0</v>
      </c>
      <c r="N257" s="80">
        <v>0</v>
      </c>
      <c r="O257" s="79">
        <v>0</v>
      </c>
      <c r="P257" s="81">
        <v>0</v>
      </c>
      <c r="Q257" s="81">
        <v>0</v>
      </c>
      <c r="R257" s="79">
        <v>2</v>
      </c>
      <c r="S257" s="79">
        <v>1</v>
      </c>
      <c r="T257" s="92"/>
      <c r="U257" s="92"/>
      <c r="V257" s="92"/>
      <c r="W257" s="92"/>
      <c r="X257" s="93"/>
      <c r="Y257" s="92"/>
      <c r="Z257" s="92"/>
      <c r="AA257" s="92"/>
      <c r="AB257" s="92"/>
      <c r="AC257" s="92"/>
      <c r="AD257" s="92"/>
      <c r="AE257" s="92"/>
      <c r="AF257" s="93"/>
      <c r="AG257" s="92"/>
      <c r="AH257" s="92"/>
      <c r="AI257" s="92"/>
      <c r="AJ257" s="93"/>
      <c r="AK257" s="92"/>
      <c r="AL257" s="92"/>
      <c r="AM257" s="92"/>
      <c r="AN257" s="93"/>
      <c r="AO257" s="92"/>
      <c r="AP257" s="92"/>
      <c r="AQ257" s="92"/>
      <c r="AR257" s="92"/>
      <c r="AS257" s="92"/>
      <c r="AT257" s="92"/>
      <c r="AU257" s="94"/>
      <c r="AV257" s="71"/>
    </row>
    <row r="258" spans="1:48" s="6" customFormat="1">
      <c r="A258" s="119"/>
      <c r="B258" s="72" t="s">
        <v>440</v>
      </c>
      <c r="C258" s="73" t="s">
        <v>441</v>
      </c>
      <c r="D258" s="74" t="s">
        <v>42</v>
      </c>
      <c r="E258" s="75" t="s">
        <v>228</v>
      </c>
      <c r="F258" s="76" t="s">
        <v>119</v>
      </c>
      <c r="G258" s="77">
        <v>9.445389432309101</v>
      </c>
      <c r="H258" s="77"/>
      <c r="I258" s="78">
        <v>9.445389432309101</v>
      </c>
      <c r="J258" s="79">
        <v>1</v>
      </c>
      <c r="K258" s="80">
        <v>0</v>
      </c>
      <c r="L258" s="80">
        <v>9.4499999999999993</v>
      </c>
      <c r="M258" s="80">
        <v>0</v>
      </c>
      <c r="N258" s="80">
        <v>0</v>
      </c>
      <c r="O258" s="79">
        <v>20</v>
      </c>
      <c r="P258" s="81">
        <v>0</v>
      </c>
      <c r="Q258" s="81">
        <v>0</v>
      </c>
      <c r="R258" s="79">
        <v>2</v>
      </c>
      <c r="S258" s="79">
        <v>1</v>
      </c>
      <c r="T258" s="69"/>
      <c r="U258" s="69"/>
      <c r="V258" s="69"/>
      <c r="W258" s="69"/>
      <c r="X258" s="70"/>
      <c r="Y258" s="69"/>
      <c r="Z258" s="69"/>
      <c r="AA258" s="69"/>
      <c r="AB258" s="69"/>
      <c r="AC258" s="69"/>
      <c r="AD258" s="69"/>
      <c r="AE258" s="69"/>
      <c r="AF258" s="70"/>
      <c r="AG258" s="69"/>
      <c r="AH258" s="69"/>
      <c r="AI258" s="69"/>
      <c r="AJ258" s="70"/>
      <c r="AK258" s="69"/>
      <c r="AL258" s="69"/>
      <c r="AM258" s="69"/>
      <c r="AN258" s="70"/>
      <c r="AO258" s="69"/>
      <c r="AP258" s="69"/>
      <c r="AQ258" s="69"/>
      <c r="AR258" s="69"/>
      <c r="AS258" s="69"/>
      <c r="AT258" s="69"/>
      <c r="AU258" s="69"/>
      <c r="AV258" s="71"/>
    </row>
    <row r="259" spans="1:48" s="6" customFormat="1">
      <c r="A259" s="120"/>
      <c r="B259" s="72" t="s">
        <v>442</v>
      </c>
      <c r="C259" s="73" t="s">
        <v>443</v>
      </c>
      <c r="D259" s="74" t="s">
        <v>42</v>
      </c>
      <c r="E259" s="75" t="s">
        <v>228</v>
      </c>
      <c r="F259" s="76" t="s">
        <v>119</v>
      </c>
      <c r="G259" s="77">
        <v>26.837525292403001</v>
      </c>
      <c r="H259" s="77">
        <v>0.79449001601299996</v>
      </c>
      <c r="I259" s="78">
        <v>26.04303527639</v>
      </c>
      <c r="J259" s="79">
        <v>2</v>
      </c>
      <c r="K259" s="80">
        <v>0.79</v>
      </c>
      <c r="L259" s="80">
        <v>26.04</v>
      </c>
      <c r="M259" s="80">
        <v>0</v>
      </c>
      <c r="N259" s="80">
        <v>0</v>
      </c>
      <c r="O259" s="79">
        <v>18</v>
      </c>
      <c r="P259" s="81">
        <v>0</v>
      </c>
      <c r="Q259" s="81">
        <v>0</v>
      </c>
      <c r="R259" s="79">
        <v>2</v>
      </c>
      <c r="S259" s="79">
        <v>1</v>
      </c>
      <c r="T259" s="69"/>
      <c r="U259" s="69"/>
      <c r="V259" s="69"/>
      <c r="W259" s="69"/>
      <c r="X259" s="70"/>
      <c r="Y259" s="69"/>
      <c r="Z259" s="69"/>
      <c r="AA259" s="69"/>
      <c r="AB259" s="69"/>
      <c r="AC259" s="69"/>
      <c r="AD259" s="69"/>
      <c r="AE259" s="69"/>
      <c r="AF259" s="70"/>
      <c r="AG259" s="69"/>
      <c r="AH259" s="69"/>
      <c r="AI259" s="69"/>
      <c r="AJ259" s="70"/>
      <c r="AK259" s="69"/>
      <c r="AL259" s="69"/>
      <c r="AM259" s="69"/>
      <c r="AN259" s="70"/>
      <c r="AO259" s="69"/>
      <c r="AP259" s="69"/>
      <c r="AQ259" s="69"/>
      <c r="AR259" s="69"/>
      <c r="AS259" s="69"/>
      <c r="AT259" s="69"/>
      <c r="AU259" s="69"/>
      <c r="AV259" s="71"/>
    </row>
    <row r="260" spans="1:48" s="6" customFormat="1">
      <c r="A260" s="120"/>
      <c r="B260" s="72" t="s">
        <v>444</v>
      </c>
      <c r="C260" s="73" t="s">
        <v>445</v>
      </c>
      <c r="D260" s="74" t="s">
        <v>42</v>
      </c>
      <c r="E260" s="75" t="s">
        <v>228</v>
      </c>
      <c r="F260" s="76" t="s">
        <v>119</v>
      </c>
      <c r="G260" s="77">
        <v>13.8205601844</v>
      </c>
      <c r="H260" s="77">
        <v>13.8205601844</v>
      </c>
      <c r="I260" s="78"/>
      <c r="J260" s="79">
        <v>1</v>
      </c>
      <c r="K260" s="77"/>
      <c r="L260" s="80">
        <v>13.82</v>
      </c>
      <c r="M260" s="80">
        <v>0</v>
      </c>
      <c r="N260" s="80">
        <v>0</v>
      </c>
      <c r="O260" s="79">
        <v>14</v>
      </c>
      <c r="P260" s="136">
        <v>0</v>
      </c>
      <c r="Q260" s="81">
        <v>0</v>
      </c>
      <c r="R260" s="79">
        <v>2</v>
      </c>
      <c r="S260" s="79">
        <v>1</v>
      </c>
      <c r="T260" s="69"/>
      <c r="U260" s="69"/>
      <c r="V260" s="69"/>
      <c r="W260" s="69"/>
      <c r="X260" s="70"/>
      <c r="Y260" s="69"/>
      <c r="Z260" s="69"/>
      <c r="AA260" s="69"/>
      <c r="AB260" s="69"/>
      <c r="AC260" s="69"/>
      <c r="AD260" s="69"/>
      <c r="AE260" s="69"/>
      <c r="AF260" s="70"/>
      <c r="AG260" s="69"/>
      <c r="AH260" s="69"/>
      <c r="AI260" s="69"/>
      <c r="AJ260" s="70"/>
      <c r="AK260" s="69"/>
      <c r="AL260" s="69"/>
      <c r="AM260" s="69"/>
      <c r="AN260" s="70"/>
      <c r="AO260" s="69"/>
      <c r="AP260" s="69"/>
      <c r="AQ260" s="69"/>
      <c r="AR260" s="69"/>
      <c r="AS260" s="69"/>
      <c r="AT260" s="69"/>
      <c r="AU260" s="69"/>
      <c r="AV260" s="71"/>
    </row>
    <row r="261" spans="1:48" s="6" customFormat="1">
      <c r="A261" s="119"/>
      <c r="B261" s="72" t="s">
        <v>446</v>
      </c>
      <c r="C261" s="73" t="s">
        <v>447</v>
      </c>
      <c r="D261" s="74" t="s">
        <v>42</v>
      </c>
      <c r="E261" s="75" t="s">
        <v>228</v>
      </c>
      <c r="F261" s="76" t="s">
        <v>119</v>
      </c>
      <c r="G261" s="77">
        <v>5.5138215154900001</v>
      </c>
      <c r="H261" s="77">
        <v>5.5138215154900001</v>
      </c>
      <c r="I261" s="78"/>
      <c r="J261" s="79">
        <v>1</v>
      </c>
      <c r="K261" s="80">
        <v>5.51</v>
      </c>
      <c r="L261" s="80">
        <v>0</v>
      </c>
      <c r="M261" s="80">
        <v>0</v>
      </c>
      <c r="N261" s="80">
        <v>0</v>
      </c>
      <c r="O261" s="79">
        <v>17</v>
      </c>
      <c r="P261" s="81">
        <v>0</v>
      </c>
      <c r="Q261" s="81">
        <v>0</v>
      </c>
      <c r="R261" s="79">
        <v>2</v>
      </c>
      <c r="S261" s="79">
        <v>1</v>
      </c>
      <c r="T261" s="69"/>
      <c r="U261" s="69"/>
      <c r="V261" s="69"/>
      <c r="W261" s="69"/>
      <c r="X261" s="70"/>
      <c r="Y261" s="69"/>
      <c r="Z261" s="69"/>
      <c r="AA261" s="69"/>
      <c r="AB261" s="69"/>
      <c r="AC261" s="69"/>
      <c r="AD261" s="69"/>
      <c r="AE261" s="69"/>
      <c r="AF261" s="70"/>
      <c r="AG261" s="69"/>
      <c r="AH261" s="69"/>
      <c r="AI261" s="69"/>
      <c r="AJ261" s="70"/>
      <c r="AK261" s="69"/>
      <c r="AL261" s="69"/>
      <c r="AM261" s="69"/>
      <c r="AN261" s="70"/>
      <c r="AO261" s="69"/>
      <c r="AP261" s="69"/>
      <c r="AQ261" s="69"/>
      <c r="AR261" s="69"/>
      <c r="AS261" s="69"/>
      <c r="AT261" s="69"/>
      <c r="AU261" s="69"/>
      <c r="AV261" s="71"/>
    </row>
    <row r="262" spans="1:48" s="6" customFormat="1">
      <c r="A262" s="120"/>
      <c r="B262" s="72" t="s">
        <v>448</v>
      </c>
      <c r="C262" s="73" t="s">
        <v>449</v>
      </c>
      <c r="D262" s="74" t="s">
        <v>42</v>
      </c>
      <c r="E262" s="75" t="s">
        <v>228</v>
      </c>
      <c r="F262" s="76" t="s">
        <v>119</v>
      </c>
      <c r="G262" s="77">
        <v>6.2105969021399998</v>
      </c>
      <c r="H262" s="77">
        <v>6.2105969021399998</v>
      </c>
      <c r="I262" s="78"/>
      <c r="J262" s="79">
        <v>1</v>
      </c>
      <c r="K262" s="80">
        <v>6.21</v>
      </c>
      <c r="L262" s="80">
        <v>0</v>
      </c>
      <c r="M262" s="80">
        <v>0</v>
      </c>
      <c r="N262" s="80">
        <v>0</v>
      </c>
      <c r="O262" s="79">
        <v>10</v>
      </c>
      <c r="P262" s="81">
        <v>6.21</v>
      </c>
      <c r="Q262" s="81">
        <v>100</v>
      </c>
      <c r="R262" s="79">
        <v>2</v>
      </c>
      <c r="S262" s="79">
        <v>1</v>
      </c>
      <c r="T262" s="69"/>
      <c r="U262" s="69"/>
      <c r="V262" s="69"/>
      <c r="W262" s="69"/>
      <c r="X262" s="70"/>
      <c r="Y262" s="69"/>
      <c r="Z262" s="69"/>
      <c r="AA262" s="69"/>
      <c r="AB262" s="69"/>
      <c r="AC262" s="69"/>
      <c r="AD262" s="69"/>
      <c r="AE262" s="69"/>
      <c r="AF262" s="70"/>
      <c r="AG262" s="69"/>
      <c r="AH262" s="69"/>
      <c r="AI262" s="69"/>
      <c r="AJ262" s="70"/>
      <c r="AK262" s="69"/>
      <c r="AL262" s="69"/>
      <c r="AM262" s="69"/>
      <c r="AN262" s="70"/>
      <c r="AO262" s="80">
        <v>6.21</v>
      </c>
      <c r="AP262" s="69"/>
      <c r="AQ262" s="69"/>
      <c r="AR262" s="69"/>
      <c r="AS262" s="69"/>
      <c r="AT262" s="69"/>
      <c r="AU262" s="69"/>
      <c r="AV262" s="71"/>
    </row>
    <row r="263" spans="1:48" s="6" customFormat="1">
      <c r="A263" s="119"/>
      <c r="B263" s="72" t="s">
        <v>450</v>
      </c>
      <c r="C263" s="73" t="s">
        <v>451</v>
      </c>
      <c r="D263" s="74" t="s">
        <v>42</v>
      </c>
      <c r="E263" s="75" t="s">
        <v>228</v>
      </c>
      <c r="F263" s="76" t="s">
        <v>119</v>
      </c>
      <c r="G263" s="77">
        <v>8.0322366945450003</v>
      </c>
      <c r="H263" s="77"/>
      <c r="I263" s="78">
        <v>8.0322366945450003</v>
      </c>
      <c r="J263" s="79">
        <v>2</v>
      </c>
      <c r="K263" s="80">
        <v>0</v>
      </c>
      <c r="L263" s="80">
        <v>8.0299999999999994</v>
      </c>
      <c r="M263" s="80">
        <v>0</v>
      </c>
      <c r="N263" s="80">
        <v>0</v>
      </c>
      <c r="O263" s="79">
        <v>15</v>
      </c>
      <c r="P263" s="81">
        <v>0</v>
      </c>
      <c r="Q263" s="81">
        <v>0</v>
      </c>
      <c r="R263" s="79">
        <v>2</v>
      </c>
      <c r="S263" s="79">
        <v>1</v>
      </c>
      <c r="T263" s="69"/>
      <c r="U263" s="69"/>
      <c r="V263" s="69"/>
      <c r="W263" s="69"/>
      <c r="X263" s="70"/>
      <c r="Y263" s="69"/>
      <c r="Z263" s="69"/>
      <c r="AA263" s="69"/>
      <c r="AB263" s="69"/>
      <c r="AC263" s="69"/>
      <c r="AD263" s="69"/>
      <c r="AE263" s="69"/>
      <c r="AF263" s="70"/>
      <c r="AG263" s="69"/>
      <c r="AH263" s="69"/>
      <c r="AI263" s="69"/>
      <c r="AJ263" s="70"/>
      <c r="AK263" s="69"/>
      <c r="AL263" s="69"/>
      <c r="AM263" s="69"/>
      <c r="AN263" s="70"/>
      <c r="AO263" s="69"/>
      <c r="AP263" s="69"/>
      <c r="AQ263" s="69"/>
      <c r="AR263" s="69"/>
      <c r="AS263" s="69"/>
      <c r="AT263" s="69"/>
      <c r="AU263" s="69"/>
      <c r="AV263" s="71"/>
    </row>
    <row r="264" spans="1:48" s="6" customFormat="1">
      <c r="A264" s="119"/>
      <c r="B264" s="72" t="s">
        <v>452</v>
      </c>
      <c r="C264" s="73" t="s">
        <v>453</v>
      </c>
      <c r="D264" s="74" t="s">
        <v>42</v>
      </c>
      <c r="E264" s="75" t="s">
        <v>228</v>
      </c>
      <c r="F264" s="76" t="s">
        <v>119</v>
      </c>
      <c r="G264" s="77">
        <v>14.644835693099999</v>
      </c>
      <c r="H264" s="77">
        <v>14.644835693099999</v>
      </c>
      <c r="I264" s="78"/>
      <c r="J264" s="79">
        <v>1</v>
      </c>
      <c r="K264" s="80"/>
      <c r="L264" s="80">
        <v>14.64</v>
      </c>
      <c r="M264" s="80">
        <v>0</v>
      </c>
      <c r="N264" s="80">
        <v>0</v>
      </c>
      <c r="O264" s="79">
        <v>16</v>
      </c>
      <c r="P264" s="81">
        <v>0</v>
      </c>
      <c r="Q264" s="81">
        <v>0</v>
      </c>
      <c r="R264" s="79">
        <v>2</v>
      </c>
      <c r="S264" s="79">
        <v>1</v>
      </c>
      <c r="T264" s="69"/>
      <c r="U264" s="69"/>
      <c r="V264" s="69"/>
      <c r="W264" s="69"/>
      <c r="X264" s="70"/>
      <c r="Y264" s="69"/>
      <c r="Z264" s="69"/>
      <c r="AA264" s="69"/>
      <c r="AB264" s="69"/>
      <c r="AC264" s="69"/>
      <c r="AD264" s="69"/>
      <c r="AE264" s="69"/>
      <c r="AF264" s="70"/>
      <c r="AG264" s="69"/>
      <c r="AH264" s="69"/>
      <c r="AI264" s="69"/>
      <c r="AJ264" s="70"/>
      <c r="AK264" s="69"/>
      <c r="AL264" s="69"/>
      <c r="AM264" s="69"/>
      <c r="AN264" s="70"/>
      <c r="AO264" s="69"/>
      <c r="AP264" s="69"/>
      <c r="AQ264" s="69"/>
      <c r="AR264" s="69"/>
      <c r="AS264" s="69"/>
      <c r="AT264" s="69"/>
      <c r="AU264" s="69"/>
      <c r="AV264" s="71"/>
    </row>
    <row r="265" spans="1:48" s="6" customFormat="1">
      <c r="A265" s="119"/>
      <c r="B265" s="72" t="s">
        <v>454</v>
      </c>
      <c r="C265" s="73" t="s">
        <v>455</v>
      </c>
      <c r="D265" s="74" t="s">
        <v>42</v>
      </c>
      <c r="E265" s="75" t="s">
        <v>228</v>
      </c>
      <c r="F265" s="76" t="s">
        <v>119</v>
      </c>
      <c r="G265" s="77">
        <v>5.5975058979599996</v>
      </c>
      <c r="H265" s="77">
        <v>5.5975058979599996</v>
      </c>
      <c r="I265" s="78"/>
      <c r="J265" s="79">
        <v>1</v>
      </c>
      <c r="K265" s="80"/>
      <c r="L265" s="80">
        <v>5.6</v>
      </c>
      <c r="M265" s="80">
        <v>0</v>
      </c>
      <c r="N265" s="80">
        <v>0</v>
      </c>
      <c r="O265" s="79">
        <v>20</v>
      </c>
      <c r="P265" s="81">
        <v>0</v>
      </c>
      <c r="Q265" s="81">
        <v>0</v>
      </c>
      <c r="R265" s="79">
        <v>2</v>
      </c>
      <c r="S265" s="79">
        <v>1</v>
      </c>
      <c r="T265" s="69"/>
      <c r="U265" s="69"/>
      <c r="V265" s="69"/>
      <c r="W265" s="69"/>
      <c r="X265" s="70"/>
      <c r="Y265" s="69"/>
      <c r="Z265" s="69"/>
      <c r="AA265" s="69"/>
      <c r="AB265" s="69"/>
      <c r="AC265" s="69"/>
      <c r="AD265" s="69"/>
      <c r="AE265" s="69"/>
      <c r="AF265" s="70"/>
      <c r="AG265" s="69"/>
      <c r="AH265" s="69"/>
      <c r="AI265" s="69"/>
      <c r="AJ265" s="70"/>
      <c r="AK265" s="69"/>
      <c r="AL265" s="69"/>
      <c r="AM265" s="69"/>
      <c r="AN265" s="70"/>
      <c r="AO265" s="69"/>
      <c r="AP265" s="69"/>
      <c r="AQ265" s="69"/>
      <c r="AR265" s="69"/>
      <c r="AS265" s="69"/>
      <c r="AT265" s="69"/>
      <c r="AU265" s="69"/>
      <c r="AV265" s="71"/>
    </row>
    <row r="266" spans="1:48" s="6" customFormat="1">
      <c r="A266" s="119"/>
      <c r="B266" s="72" t="s">
        <v>456</v>
      </c>
      <c r="C266" s="73" t="s">
        <v>457</v>
      </c>
      <c r="D266" s="74" t="s">
        <v>42</v>
      </c>
      <c r="E266" s="75" t="s">
        <v>228</v>
      </c>
      <c r="F266" s="76" t="s">
        <v>119</v>
      </c>
      <c r="G266" s="77">
        <v>47.32130951553394</v>
      </c>
      <c r="H266" s="77"/>
      <c r="I266" s="78">
        <v>47.32130951553394</v>
      </c>
      <c r="J266" s="79">
        <v>1</v>
      </c>
      <c r="K266" s="80">
        <v>0</v>
      </c>
      <c r="L266" s="77">
        <v>47.32130951553394</v>
      </c>
      <c r="M266" s="80">
        <v>0</v>
      </c>
      <c r="N266" s="80">
        <v>0</v>
      </c>
      <c r="O266" s="79">
        <v>20</v>
      </c>
      <c r="P266" s="81">
        <v>0</v>
      </c>
      <c r="Q266" s="81">
        <v>0</v>
      </c>
      <c r="R266" s="79">
        <v>2</v>
      </c>
      <c r="S266" s="79">
        <v>1</v>
      </c>
      <c r="T266" s="69"/>
      <c r="U266" s="69"/>
      <c r="V266" s="69"/>
      <c r="W266" s="69"/>
      <c r="X266" s="70"/>
      <c r="Y266" s="69"/>
      <c r="Z266" s="69"/>
      <c r="AA266" s="69"/>
      <c r="AB266" s="69"/>
      <c r="AC266" s="69"/>
      <c r="AD266" s="69"/>
      <c r="AE266" s="69"/>
      <c r="AF266" s="70"/>
      <c r="AG266" s="69"/>
      <c r="AH266" s="69"/>
      <c r="AI266" s="69"/>
      <c r="AJ266" s="70"/>
      <c r="AK266" s="69"/>
      <c r="AL266" s="69"/>
      <c r="AM266" s="69"/>
      <c r="AN266" s="70"/>
      <c r="AO266" s="69"/>
      <c r="AP266" s="69"/>
      <c r="AQ266" s="69"/>
      <c r="AR266" s="69"/>
      <c r="AS266" s="69"/>
      <c r="AT266" s="69"/>
      <c r="AU266" s="69"/>
      <c r="AV266" s="71"/>
    </row>
    <row r="267" spans="1:48" s="6" customFormat="1">
      <c r="A267" s="119"/>
      <c r="B267" s="72" t="s">
        <v>458</v>
      </c>
      <c r="C267" s="73" t="s">
        <v>459</v>
      </c>
      <c r="D267" s="74" t="s">
        <v>42</v>
      </c>
      <c r="E267" s="75" t="s">
        <v>228</v>
      </c>
      <c r="F267" s="76" t="s">
        <v>119</v>
      </c>
      <c r="G267" s="77">
        <v>10.267220269599999</v>
      </c>
      <c r="H267" s="77">
        <v>10.267220269599999</v>
      </c>
      <c r="I267" s="78"/>
      <c r="J267" s="79">
        <v>1</v>
      </c>
      <c r="K267" s="77">
        <v>10.267220269599999</v>
      </c>
      <c r="L267" s="80">
        <v>0</v>
      </c>
      <c r="M267" s="80">
        <v>0</v>
      </c>
      <c r="N267" s="80">
        <v>0</v>
      </c>
      <c r="O267" s="79">
        <v>20</v>
      </c>
      <c r="P267" s="81">
        <v>0</v>
      </c>
      <c r="Q267" s="81">
        <v>0</v>
      </c>
      <c r="R267" s="79">
        <v>2</v>
      </c>
      <c r="S267" s="79">
        <v>1</v>
      </c>
      <c r="T267" s="69"/>
      <c r="U267" s="69"/>
      <c r="V267" s="69"/>
      <c r="W267" s="69"/>
      <c r="X267" s="70"/>
      <c r="Y267" s="69"/>
      <c r="Z267" s="69"/>
      <c r="AA267" s="69"/>
      <c r="AB267" s="69"/>
      <c r="AC267" s="69"/>
      <c r="AD267" s="69"/>
      <c r="AE267" s="69"/>
      <c r="AF267" s="70"/>
      <c r="AG267" s="69"/>
      <c r="AH267" s="69"/>
      <c r="AI267" s="69"/>
      <c r="AJ267" s="70"/>
      <c r="AK267" s="69"/>
      <c r="AL267" s="69"/>
      <c r="AM267" s="69"/>
      <c r="AN267" s="70"/>
      <c r="AO267" s="69"/>
      <c r="AP267" s="69"/>
      <c r="AQ267" s="69"/>
      <c r="AR267" s="69"/>
      <c r="AS267" s="69"/>
      <c r="AT267" s="69"/>
      <c r="AU267" s="69"/>
      <c r="AV267" s="71"/>
    </row>
    <row r="268" spans="1:48" s="6" customFormat="1">
      <c r="A268" s="120"/>
      <c r="B268" s="72" t="s">
        <v>460</v>
      </c>
      <c r="C268" s="73" t="s">
        <v>461</v>
      </c>
      <c r="D268" s="74" t="s">
        <v>42</v>
      </c>
      <c r="E268" s="75" t="s">
        <v>228</v>
      </c>
      <c r="F268" s="76" t="s">
        <v>119</v>
      </c>
      <c r="G268" s="77">
        <v>31.227464543831001</v>
      </c>
      <c r="H268" s="77"/>
      <c r="I268" s="78">
        <v>31.227464543831001</v>
      </c>
      <c r="J268" s="79">
        <v>1</v>
      </c>
      <c r="K268" s="80">
        <v>0</v>
      </c>
      <c r="L268" s="77">
        <v>31.227464543831001</v>
      </c>
      <c r="M268" s="80">
        <v>0</v>
      </c>
      <c r="N268" s="80">
        <v>0</v>
      </c>
      <c r="O268" s="79">
        <v>20</v>
      </c>
      <c r="P268" s="81">
        <v>0</v>
      </c>
      <c r="Q268" s="81">
        <v>0</v>
      </c>
      <c r="R268" s="79">
        <v>2</v>
      </c>
      <c r="S268" s="79">
        <v>1</v>
      </c>
      <c r="T268" s="69"/>
      <c r="U268" s="69"/>
      <c r="V268" s="69"/>
      <c r="W268" s="69"/>
      <c r="X268" s="70"/>
      <c r="Y268" s="69"/>
      <c r="Z268" s="69"/>
      <c r="AA268" s="69"/>
      <c r="AB268" s="69"/>
      <c r="AC268" s="69"/>
      <c r="AD268" s="69"/>
      <c r="AE268" s="69"/>
      <c r="AF268" s="70"/>
      <c r="AG268" s="69"/>
      <c r="AH268" s="69"/>
      <c r="AI268" s="69"/>
      <c r="AJ268" s="70"/>
      <c r="AK268" s="69"/>
      <c r="AL268" s="69"/>
      <c r="AM268" s="69"/>
      <c r="AN268" s="70"/>
      <c r="AO268" s="69"/>
      <c r="AP268" s="69"/>
      <c r="AQ268" s="69"/>
      <c r="AR268" s="69"/>
      <c r="AS268" s="69"/>
      <c r="AT268" s="69"/>
      <c r="AU268" s="69"/>
      <c r="AV268" s="71"/>
    </row>
    <row r="269" spans="1:48" s="6" customFormat="1">
      <c r="A269" s="119"/>
      <c r="B269" s="72" t="s">
        <v>462</v>
      </c>
      <c r="C269" s="73" t="s">
        <v>463</v>
      </c>
      <c r="D269" s="74" t="s">
        <v>42</v>
      </c>
      <c r="E269" s="75" t="s">
        <v>228</v>
      </c>
      <c r="F269" s="76" t="s">
        <v>119</v>
      </c>
      <c r="G269" s="77">
        <v>7.2989564331459995</v>
      </c>
      <c r="H269" s="77">
        <v>0.16171164157599999</v>
      </c>
      <c r="I269" s="78">
        <v>7.1372447915699997</v>
      </c>
      <c r="J269" s="79">
        <v>1</v>
      </c>
      <c r="K269" s="80">
        <v>0.16</v>
      </c>
      <c r="L269" s="80">
        <v>7.14</v>
      </c>
      <c r="M269" s="80">
        <v>0</v>
      </c>
      <c r="N269" s="80">
        <v>0</v>
      </c>
      <c r="O269" s="79">
        <v>20</v>
      </c>
      <c r="P269" s="81">
        <v>0</v>
      </c>
      <c r="Q269" s="81">
        <v>0</v>
      </c>
      <c r="R269" s="79">
        <v>2</v>
      </c>
      <c r="S269" s="79">
        <v>1</v>
      </c>
      <c r="T269" s="69"/>
      <c r="U269" s="69"/>
      <c r="V269" s="69"/>
      <c r="W269" s="69"/>
      <c r="X269" s="70"/>
      <c r="Y269" s="69"/>
      <c r="Z269" s="69"/>
      <c r="AA269" s="69"/>
      <c r="AB269" s="69"/>
      <c r="AC269" s="69"/>
      <c r="AD269" s="69"/>
      <c r="AE269" s="69"/>
      <c r="AF269" s="70"/>
      <c r="AG269" s="69"/>
      <c r="AH269" s="69"/>
      <c r="AI269" s="69"/>
      <c r="AJ269" s="70"/>
      <c r="AK269" s="69"/>
      <c r="AL269" s="69"/>
      <c r="AM269" s="69"/>
      <c r="AN269" s="70"/>
      <c r="AO269" s="69"/>
      <c r="AP269" s="69"/>
      <c r="AQ269" s="69"/>
      <c r="AR269" s="69"/>
      <c r="AS269" s="69"/>
      <c r="AT269" s="69"/>
      <c r="AU269" s="69"/>
      <c r="AV269" s="71"/>
    </row>
    <row r="270" spans="1:48" s="6" customFormat="1">
      <c r="A270" s="120"/>
      <c r="B270" s="72" t="s">
        <v>464</v>
      </c>
      <c r="C270" s="73" t="s">
        <v>465</v>
      </c>
      <c r="D270" s="74" t="s">
        <v>42</v>
      </c>
      <c r="E270" s="75" t="s">
        <v>228</v>
      </c>
      <c r="F270" s="76" t="s">
        <v>119</v>
      </c>
      <c r="G270" s="77">
        <v>8.3949560710449997</v>
      </c>
      <c r="H270" s="77">
        <v>0.211178624407</v>
      </c>
      <c r="I270" s="78">
        <v>8.1837774466380004</v>
      </c>
      <c r="J270" s="79">
        <v>1</v>
      </c>
      <c r="K270" s="80">
        <v>0.21</v>
      </c>
      <c r="L270" s="80">
        <v>8.18</v>
      </c>
      <c r="M270" s="80">
        <v>0</v>
      </c>
      <c r="N270" s="80">
        <v>0</v>
      </c>
      <c r="O270" s="79">
        <v>17</v>
      </c>
      <c r="P270" s="81">
        <v>0</v>
      </c>
      <c r="Q270" s="81">
        <v>0</v>
      </c>
      <c r="R270" s="79">
        <v>2</v>
      </c>
      <c r="S270" s="79">
        <v>1</v>
      </c>
      <c r="T270" s="69"/>
      <c r="U270" s="69"/>
      <c r="V270" s="69"/>
      <c r="W270" s="69"/>
      <c r="X270" s="70"/>
      <c r="Y270" s="69"/>
      <c r="Z270" s="69"/>
      <c r="AA270" s="69"/>
      <c r="AB270" s="69"/>
      <c r="AC270" s="69"/>
      <c r="AD270" s="69"/>
      <c r="AE270" s="69"/>
      <c r="AF270" s="70"/>
      <c r="AG270" s="69"/>
      <c r="AH270" s="69"/>
      <c r="AI270" s="69"/>
      <c r="AJ270" s="70"/>
      <c r="AK270" s="69"/>
      <c r="AL270" s="69"/>
      <c r="AM270" s="69"/>
      <c r="AN270" s="70"/>
      <c r="AO270" s="69"/>
      <c r="AP270" s="69"/>
      <c r="AQ270" s="69"/>
      <c r="AR270" s="69"/>
      <c r="AS270" s="69"/>
      <c r="AT270" s="69"/>
      <c r="AU270" s="69"/>
      <c r="AV270" s="71"/>
    </row>
    <row r="271" spans="1:48" s="6" customFormat="1">
      <c r="A271" s="119"/>
      <c r="B271" s="72" t="s">
        <v>466</v>
      </c>
      <c r="C271" s="73" t="s">
        <v>467</v>
      </c>
      <c r="D271" s="74" t="s">
        <v>42</v>
      </c>
      <c r="E271" s="75" t="s">
        <v>228</v>
      </c>
      <c r="F271" s="76" t="s">
        <v>119</v>
      </c>
      <c r="G271" s="77">
        <v>10.5474743091</v>
      </c>
      <c r="H271" s="77">
        <v>10.5474743091</v>
      </c>
      <c r="I271" s="78"/>
      <c r="J271" s="79">
        <v>1</v>
      </c>
      <c r="K271" s="80">
        <v>10.55</v>
      </c>
      <c r="L271" s="80">
        <v>0</v>
      </c>
      <c r="M271" s="80">
        <v>0</v>
      </c>
      <c r="N271" s="80">
        <v>0</v>
      </c>
      <c r="O271" s="79">
        <v>16</v>
      </c>
      <c r="P271" s="81">
        <v>0</v>
      </c>
      <c r="Q271" s="81">
        <v>0</v>
      </c>
      <c r="R271" s="79">
        <v>2</v>
      </c>
      <c r="S271" s="79">
        <v>1</v>
      </c>
      <c r="T271" s="69"/>
      <c r="U271" s="69"/>
      <c r="V271" s="69"/>
      <c r="W271" s="69"/>
      <c r="X271" s="70"/>
      <c r="Y271" s="69"/>
      <c r="Z271" s="69"/>
      <c r="AA271" s="69"/>
      <c r="AB271" s="69"/>
      <c r="AC271" s="69"/>
      <c r="AD271" s="69"/>
      <c r="AE271" s="69"/>
      <c r="AF271" s="70"/>
      <c r="AG271" s="69"/>
      <c r="AH271" s="69"/>
      <c r="AI271" s="69"/>
      <c r="AJ271" s="70"/>
      <c r="AK271" s="69"/>
      <c r="AL271" s="69"/>
      <c r="AM271" s="69"/>
      <c r="AN271" s="70"/>
      <c r="AO271" s="69"/>
      <c r="AP271" s="69"/>
      <c r="AQ271" s="69"/>
      <c r="AR271" s="69"/>
      <c r="AS271" s="69"/>
      <c r="AT271" s="69"/>
      <c r="AU271" s="69"/>
      <c r="AV271" s="71"/>
    </row>
    <row r="272" spans="1:48" s="6" customFormat="1">
      <c r="A272" s="119"/>
      <c r="B272" s="72" t="s">
        <v>468</v>
      </c>
      <c r="C272" s="73" t="s">
        <v>469</v>
      </c>
      <c r="D272" s="74" t="s">
        <v>42</v>
      </c>
      <c r="E272" s="75" t="s">
        <v>228</v>
      </c>
      <c r="F272" s="76" t="s">
        <v>119</v>
      </c>
      <c r="G272" s="77">
        <v>6.5387406314099996</v>
      </c>
      <c r="H272" s="77">
        <v>0.47842079356</v>
      </c>
      <c r="I272" s="78">
        <v>6.0603198378499998</v>
      </c>
      <c r="J272" s="79">
        <v>1</v>
      </c>
      <c r="K272" s="80">
        <v>0.48</v>
      </c>
      <c r="L272" s="80">
        <v>6.06</v>
      </c>
      <c r="M272" s="80">
        <v>0</v>
      </c>
      <c r="N272" s="80">
        <v>0</v>
      </c>
      <c r="O272" s="79">
        <v>15</v>
      </c>
      <c r="P272" s="81">
        <v>0</v>
      </c>
      <c r="Q272" s="81">
        <v>0</v>
      </c>
      <c r="R272" s="79">
        <v>2</v>
      </c>
      <c r="S272" s="79">
        <v>1</v>
      </c>
      <c r="T272" s="69"/>
      <c r="U272" s="69"/>
      <c r="V272" s="69"/>
      <c r="W272" s="69"/>
      <c r="X272" s="70"/>
      <c r="Y272" s="69"/>
      <c r="Z272" s="69"/>
      <c r="AA272" s="69"/>
      <c r="AB272" s="69"/>
      <c r="AC272" s="69"/>
      <c r="AD272" s="69"/>
      <c r="AE272" s="69"/>
      <c r="AF272" s="70"/>
      <c r="AG272" s="69"/>
      <c r="AH272" s="69"/>
      <c r="AI272" s="69"/>
      <c r="AJ272" s="70"/>
      <c r="AK272" s="69"/>
      <c r="AL272" s="69"/>
      <c r="AM272" s="69"/>
      <c r="AN272" s="70"/>
      <c r="AO272" s="69"/>
      <c r="AP272" s="69"/>
      <c r="AQ272" s="69"/>
      <c r="AR272" s="69"/>
      <c r="AS272" s="69"/>
      <c r="AT272" s="69"/>
      <c r="AU272" s="69"/>
      <c r="AV272" s="71"/>
    </row>
    <row r="273" spans="1:48" s="6" customFormat="1">
      <c r="A273" s="119"/>
      <c r="B273" s="72" t="s">
        <v>470</v>
      </c>
      <c r="C273" s="73" t="s">
        <v>471</v>
      </c>
      <c r="D273" s="74" t="s">
        <v>42</v>
      </c>
      <c r="E273" s="75" t="s">
        <v>228</v>
      </c>
      <c r="F273" s="76" t="s">
        <v>119</v>
      </c>
      <c r="G273" s="77">
        <v>36.207302429395</v>
      </c>
      <c r="H273" s="77">
        <v>9.6890732074999999</v>
      </c>
      <c r="I273" s="78">
        <v>26.518229221895002</v>
      </c>
      <c r="J273" s="79">
        <v>1</v>
      </c>
      <c r="K273" s="77">
        <v>9.6890732074999999</v>
      </c>
      <c r="L273" s="80">
        <v>0</v>
      </c>
      <c r="M273" s="80">
        <v>0</v>
      </c>
      <c r="N273" s="80">
        <v>0</v>
      </c>
      <c r="O273" s="79">
        <v>20</v>
      </c>
      <c r="P273" s="81">
        <v>0</v>
      </c>
      <c r="Q273" s="81">
        <v>0</v>
      </c>
      <c r="R273" s="79">
        <v>2</v>
      </c>
      <c r="S273" s="79">
        <v>1</v>
      </c>
      <c r="T273" s="69"/>
      <c r="U273" s="69"/>
      <c r="V273" s="69"/>
      <c r="W273" s="69"/>
      <c r="X273" s="70"/>
      <c r="Y273" s="69"/>
      <c r="Z273" s="69"/>
      <c r="AA273" s="69"/>
      <c r="AB273" s="69"/>
      <c r="AC273" s="69"/>
      <c r="AD273" s="69"/>
      <c r="AE273" s="69"/>
      <c r="AF273" s="70"/>
      <c r="AG273" s="69"/>
      <c r="AH273" s="69"/>
      <c r="AI273" s="69"/>
      <c r="AJ273" s="70"/>
      <c r="AK273" s="69"/>
      <c r="AL273" s="69"/>
      <c r="AM273" s="69"/>
      <c r="AN273" s="70"/>
      <c r="AO273" s="69"/>
      <c r="AP273" s="69"/>
      <c r="AQ273" s="69"/>
      <c r="AR273" s="69"/>
      <c r="AS273" s="69"/>
      <c r="AT273" s="69"/>
      <c r="AU273" s="69"/>
      <c r="AV273" s="71"/>
    </row>
    <row r="274" spans="1:48" s="6" customFormat="1">
      <c r="A274" s="119"/>
      <c r="B274" s="72"/>
      <c r="C274" s="73"/>
      <c r="D274" s="74" t="s">
        <v>120</v>
      </c>
      <c r="E274" s="75"/>
      <c r="F274" s="76"/>
      <c r="G274" s="77"/>
      <c r="H274" s="77"/>
      <c r="I274" s="78"/>
      <c r="J274" s="79">
        <v>1</v>
      </c>
      <c r="K274" s="77"/>
      <c r="L274" s="80">
        <v>26.518229221895002</v>
      </c>
      <c r="M274" s="80">
        <v>0</v>
      </c>
      <c r="N274" s="80">
        <v>0</v>
      </c>
      <c r="O274" s="79">
        <v>20</v>
      </c>
      <c r="P274" s="81">
        <v>0</v>
      </c>
      <c r="Q274" s="81">
        <v>0</v>
      </c>
      <c r="R274" s="79">
        <v>2</v>
      </c>
      <c r="S274" s="79">
        <v>1</v>
      </c>
      <c r="T274" s="69"/>
      <c r="U274" s="69"/>
      <c r="V274" s="69"/>
      <c r="W274" s="69"/>
      <c r="X274" s="70"/>
      <c r="Y274" s="69"/>
      <c r="Z274" s="69"/>
      <c r="AA274" s="69"/>
      <c r="AB274" s="69"/>
      <c r="AC274" s="69"/>
      <c r="AD274" s="69"/>
      <c r="AE274" s="69"/>
      <c r="AF274" s="70"/>
      <c r="AG274" s="69"/>
      <c r="AH274" s="69"/>
      <c r="AI274" s="69"/>
      <c r="AJ274" s="70"/>
      <c r="AK274" s="69"/>
      <c r="AL274" s="69"/>
      <c r="AM274" s="69"/>
      <c r="AN274" s="70"/>
      <c r="AO274" s="69"/>
      <c r="AP274" s="69"/>
      <c r="AQ274" s="69"/>
      <c r="AR274" s="69"/>
      <c r="AS274" s="69"/>
      <c r="AT274" s="69"/>
      <c r="AU274" s="69"/>
      <c r="AV274" s="71"/>
    </row>
    <row r="275" spans="1:48" s="6" customFormat="1">
      <c r="A275" s="122"/>
      <c r="B275" s="72" t="s">
        <v>472</v>
      </c>
      <c r="C275" s="73" t="s">
        <v>473</v>
      </c>
      <c r="D275" s="74" t="s">
        <v>42</v>
      </c>
      <c r="E275" s="75" t="s">
        <v>228</v>
      </c>
      <c r="F275" s="76" t="s">
        <v>119</v>
      </c>
      <c r="G275" s="77">
        <v>14.505827436693599</v>
      </c>
      <c r="H275" s="77">
        <v>2.3520582920300002</v>
      </c>
      <c r="I275" s="78">
        <v>12.153769144663599</v>
      </c>
      <c r="J275" s="79">
        <v>1</v>
      </c>
      <c r="K275" s="80">
        <v>2.35</v>
      </c>
      <c r="L275" s="80">
        <v>12.15</v>
      </c>
      <c r="M275" s="80">
        <v>0</v>
      </c>
      <c r="N275" s="80">
        <v>0</v>
      </c>
      <c r="O275" s="79">
        <v>15</v>
      </c>
      <c r="P275" s="81">
        <v>0</v>
      </c>
      <c r="Q275" s="81">
        <v>0</v>
      </c>
      <c r="R275" s="79">
        <v>2</v>
      </c>
      <c r="S275" s="79">
        <v>1</v>
      </c>
      <c r="T275" s="69"/>
      <c r="U275" s="69"/>
      <c r="V275" s="69"/>
      <c r="W275" s="69"/>
      <c r="X275" s="70"/>
      <c r="Y275" s="69"/>
      <c r="Z275" s="69"/>
      <c r="AA275" s="69"/>
      <c r="AB275" s="69"/>
      <c r="AC275" s="69"/>
      <c r="AD275" s="69"/>
      <c r="AE275" s="69"/>
      <c r="AF275" s="70"/>
      <c r="AG275" s="69"/>
      <c r="AH275" s="69"/>
      <c r="AI275" s="69"/>
      <c r="AJ275" s="70"/>
      <c r="AK275" s="69"/>
      <c r="AL275" s="69"/>
      <c r="AM275" s="69"/>
      <c r="AN275" s="70"/>
      <c r="AO275" s="69"/>
      <c r="AP275" s="69"/>
      <c r="AQ275" s="69"/>
      <c r="AR275" s="69"/>
      <c r="AS275" s="69"/>
      <c r="AT275" s="69"/>
      <c r="AU275" s="69"/>
      <c r="AV275" s="71"/>
    </row>
    <row r="276" spans="1:48" s="6" customFormat="1">
      <c r="A276" s="122"/>
      <c r="B276" s="72" t="s">
        <v>474</v>
      </c>
      <c r="C276" s="73" t="s">
        <v>475</v>
      </c>
      <c r="D276" s="74" t="s">
        <v>42</v>
      </c>
      <c r="E276" s="75" t="s">
        <v>228</v>
      </c>
      <c r="F276" s="76" t="s">
        <v>119</v>
      </c>
      <c r="G276" s="77">
        <v>19.665315759030001</v>
      </c>
      <c r="H276" s="77">
        <v>2.1347175683300001</v>
      </c>
      <c r="I276" s="78">
        <v>17.530598190700001</v>
      </c>
      <c r="J276" s="79">
        <v>1</v>
      </c>
      <c r="K276" s="77">
        <v>2.1347175683300001</v>
      </c>
      <c r="L276" s="80">
        <v>0</v>
      </c>
      <c r="M276" s="80">
        <v>0</v>
      </c>
      <c r="N276" s="80">
        <v>0</v>
      </c>
      <c r="O276" s="79">
        <v>17</v>
      </c>
      <c r="P276" s="81">
        <v>0</v>
      </c>
      <c r="Q276" s="81">
        <v>0</v>
      </c>
      <c r="R276" s="79">
        <v>2</v>
      </c>
      <c r="S276" s="79">
        <v>1</v>
      </c>
      <c r="T276" s="69"/>
      <c r="U276" s="69"/>
      <c r="V276" s="69"/>
      <c r="W276" s="69"/>
      <c r="X276" s="70"/>
      <c r="Y276" s="69"/>
      <c r="Z276" s="69"/>
      <c r="AA276" s="69"/>
      <c r="AB276" s="69"/>
      <c r="AC276" s="69"/>
      <c r="AD276" s="69"/>
      <c r="AE276" s="69"/>
      <c r="AF276" s="70"/>
      <c r="AG276" s="69"/>
      <c r="AH276" s="69"/>
      <c r="AI276" s="69"/>
      <c r="AJ276" s="70"/>
      <c r="AK276" s="69"/>
      <c r="AL276" s="69"/>
      <c r="AM276" s="69"/>
      <c r="AN276" s="70"/>
      <c r="AO276" s="69"/>
      <c r="AP276" s="69"/>
      <c r="AQ276" s="69"/>
      <c r="AR276" s="69"/>
      <c r="AS276" s="69"/>
      <c r="AT276" s="69"/>
      <c r="AU276" s="69"/>
      <c r="AV276" s="71"/>
    </row>
    <row r="277" spans="1:48" s="6" customFormat="1">
      <c r="A277" s="122"/>
      <c r="B277" s="72"/>
      <c r="C277" s="73"/>
      <c r="D277" s="74" t="s">
        <v>120</v>
      </c>
      <c r="E277" s="75"/>
      <c r="F277" s="76"/>
      <c r="G277" s="77"/>
      <c r="H277" s="77"/>
      <c r="I277" s="78"/>
      <c r="J277" s="79">
        <v>1</v>
      </c>
      <c r="K277" s="77"/>
      <c r="L277" s="80">
        <v>17.530598190700001</v>
      </c>
      <c r="M277" s="80">
        <v>0</v>
      </c>
      <c r="N277" s="80">
        <v>0</v>
      </c>
      <c r="O277" s="79">
        <v>17</v>
      </c>
      <c r="P277" s="81">
        <v>0</v>
      </c>
      <c r="Q277" s="81">
        <v>0</v>
      </c>
      <c r="R277" s="79">
        <v>2</v>
      </c>
      <c r="S277" s="79">
        <v>1</v>
      </c>
      <c r="T277" s="69"/>
      <c r="U277" s="69"/>
      <c r="V277" s="69"/>
      <c r="W277" s="69"/>
      <c r="X277" s="70"/>
      <c r="Y277" s="69"/>
      <c r="Z277" s="69"/>
      <c r="AA277" s="69"/>
      <c r="AB277" s="69"/>
      <c r="AC277" s="69"/>
      <c r="AD277" s="69"/>
      <c r="AE277" s="69"/>
      <c r="AF277" s="70"/>
      <c r="AG277" s="69"/>
      <c r="AH277" s="69"/>
      <c r="AI277" s="69"/>
      <c r="AJ277" s="70"/>
      <c r="AK277" s="69"/>
      <c r="AL277" s="69"/>
      <c r="AM277" s="69"/>
      <c r="AN277" s="70"/>
      <c r="AO277" s="69"/>
      <c r="AP277" s="69"/>
      <c r="AQ277" s="69"/>
      <c r="AR277" s="69"/>
      <c r="AS277" s="69"/>
      <c r="AT277" s="69"/>
      <c r="AU277" s="69"/>
      <c r="AV277" s="71"/>
    </row>
    <row r="278" spans="1:48" s="6" customFormat="1">
      <c r="A278" s="122"/>
      <c r="B278" s="72" t="s">
        <v>476</v>
      </c>
      <c r="C278" s="73" t="s">
        <v>477</v>
      </c>
      <c r="D278" s="74" t="s">
        <v>42</v>
      </c>
      <c r="E278" s="75" t="s">
        <v>228</v>
      </c>
      <c r="F278" s="76" t="s">
        <v>119</v>
      </c>
      <c r="G278" s="77">
        <v>50.343283683295994</v>
      </c>
      <c r="H278" s="77"/>
      <c r="I278" s="78">
        <v>50.343283683295994</v>
      </c>
      <c r="J278" s="79">
        <v>1</v>
      </c>
      <c r="K278" s="80" t="s">
        <v>148</v>
      </c>
      <c r="L278" s="77">
        <v>50.343283683295994</v>
      </c>
      <c r="M278" s="80">
        <v>0</v>
      </c>
      <c r="N278" s="80">
        <v>0</v>
      </c>
      <c r="O278" s="79">
        <v>20</v>
      </c>
      <c r="P278" s="81">
        <v>0</v>
      </c>
      <c r="Q278" s="81">
        <v>0</v>
      </c>
      <c r="R278" s="79">
        <v>2</v>
      </c>
      <c r="S278" s="79">
        <v>1</v>
      </c>
      <c r="T278" s="69"/>
      <c r="U278" s="69"/>
      <c r="V278" s="69"/>
      <c r="W278" s="69"/>
      <c r="X278" s="70"/>
      <c r="Y278" s="69"/>
      <c r="Z278" s="69"/>
      <c r="AA278" s="69"/>
      <c r="AB278" s="69"/>
      <c r="AC278" s="69"/>
      <c r="AD278" s="69"/>
      <c r="AE278" s="69"/>
      <c r="AF278" s="70"/>
      <c r="AG278" s="69"/>
      <c r="AH278" s="69"/>
      <c r="AI278" s="69"/>
      <c r="AJ278" s="70"/>
      <c r="AK278" s="69"/>
      <c r="AL278" s="69"/>
      <c r="AM278" s="69"/>
      <c r="AN278" s="70"/>
      <c r="AO278" s="69"/>
      <c r="AP278" s="69"/>
      <c r="AQ278" s="69"/>
      <c r="AR278" s="69"/>
      <c r="AS278" s="69"/>
      <c r="AT278" s="69"/>
      <c r="AU278" s="69"/>
      <c r="AV278" s="71"/>
    </row>
    <row r="279" spans="1:48" s="6" customFormat="1">
      <c r="A279" s="122"/>
      <c r="B279" s="72" t="s">
        <v>478</v>
      </c>
      <c r="C279" s="73" t="s">
        <v>479</v>
      </c>
      <c r="D279" s="74" t="s">
        <v>42</v>
      </c>
      <c r="E279" s="75" t="s">
        <v>228</v>
      </c>
      <c r="F279" s="76" t="s">
        <v>119</v>
      </c>
      <c r="G279" s="77">
        <v>85.308290281604755</v>
      </c>
      <c r="H279" s="77">
        <v>85.300352201300001</v>
      </c>
      <c r="I279" s="78">
        <v>7.9380803047499997E-3</v>
      </c>
      <c r="J279" s="79">
        <v>1</v>
      </c>
      <c r="K279" s="77">
        <v>85.300352201300001</v>
      </c>
      <c r="L279" s="80">
        <v>0</v>
      </c>
      <c r="M279" s="80">
        <v>0</v>
      </c>
      <c r="N279" s="80">
        <v>0</v>
      </c>
      <c r="O279" s="79">
        <v>20</v>
      </c>
      <c r="P279" s="81">
        <v>0</v>
      </c>
      <c r="Q279" s="81">
        <v>0</v>
      </c>
      <c r="R279" s="79">
        <v>2</v>
      </c>
      <c r="S279" s="79">
        <v>1</v>
      </c>
      <c r="T279" s="69"/>
      <c r="U279" s="69"/>
      <c r="V279" s="69"/>
      <c r="W279" s="69"/>
      <c r="X279" s="70"/>
      <c r="Y279" s="69"/>
      <c r="Z279" s="69"/>
      <c r="AA279" s="69"/>
      <c r="AB279" s="69"/>
      <c r="AC279" s="69"/>
      <c r="AD279" s="69"/>
      <c r="AE279" s="69"/>
      <c r="AF279" s="70"/>
      <c r="AG279" s="69"/>
      <c r="AH279" s="69"/>
      <c r="AI279" s="69"/>
      <c r="AJ279" s="70"/>
      <c r="AK279" s="69"/>
      <c r="AL279" s="69"/>
      <c r="AM279" s="69"/>
      <c r="AN279" s="70"/>
      <c r="AO279" s="69"/>
      <c r="AP279" s="69"/>
      <c r="AQ279" s="69"/>
      <c r="AR279" s="69"/>
      <c r="AS279" s="69"/>
      <c r="AT279" s="69"/>
      <c r="AU279" s="69"/>
      <c r="AV279" s="71"/>
    </row>
    <row r="280" spans="1:48" s="6" customFormat="1">
      <c r="A280" s="134"/>
      <c r="B280" s="72"/>
      <c r="C280" s="73"/>
      <c r="D280" s="74" t="s">
        <v>120</v>
      </c>
      <c r="E280" s="75"/>
      <c r="F280" s="76"/>
      <c r="G280" s="77"/>
      <c r="H280" s="77"/>
      <c r="I280" s="78"/>
      <c r="J280" s="79">
        <v>1</v>
      </c>
      <c r="K280" s="77"/>
      <c r="L280" s="80">
        <v>7.9380803047499997E-3</v>
      </c>
      <c r="M280" s="80">
        <v>0</v>
      </c>
      <c r="N280" s="80">
        <v>0</v>
      </c>
      <c r="O280" s="79">
        <v>20</v>
      </c>
      <c r="P280" s="81">
        <v>0</v>
      </c>
      <c r="Q280" s="81">
        <v>0</v>
      </c>
      <c r="R280" s="79">
        <v>2</v>
      </c>
      <c r="S280" s="79">
        <v>1</v>
      </c>
      <c r="T280" s="69"/>
      <c r="U280" s="69"/>
      <c r="V280" s="69"/>
      <c r="W280" s="69"/>
      <c r="X280" s="70"/>
      <c r="Y280" s="69"/>
      <c r="Z280" s="69"/>
      <c r="AA280" s="69"/>
      <c r="AB280" s="69"/>
      <c r="AC280" s="69"/>
      <c r="AD280" s="69"/>
      <c r="AE280" s="69"/>
      <c r="AF280" s="70"/>
      <c r="AG280" s="69"/>
      <c r="AH280" s="69"/>
      <c r="AI280" s="69"/>
      <c r="AJ280" s="70"/>
      <c r="AK280" s="69"/>
      <c r="AL280" s="69"/>
      <c r="AM280" s="69"/>
      <c r="AN280" s="70"/>
      <c r="AO280" s="69"/>
      <c r="AP280" s="69"/>
      <c r="AQ280" s="69"/>
      <c r="AR280" s="69"/>
      <c r="AS280" s="69"/>
      <c r="AT280" s="69"/>
      <c r="AU280" s="69"/>
      <c r="AV280" s="71"/>
    </row>
    <row r="281" spans="1:48" s="6" customFormat="1">
      <c r="A281" s="135"/>
      <c r="B281" s="72" t="s">
        <v>480</v>
      </c>
      <c r="C281" s="73" t="s">
        <v>481</v>
      </c>
      <c r="D281" s="74" t="s">
        <v>42</v>
      </c>
      <c r="E281" s="75" t="s">
        <v>228</v>
      </c>
      <c r="F281" s="76" t="s">
        <v>119</v>
      </c>
      <c r="G281" s="77">
        <v>5.7946842325899999</v>
      </c>
      <c r="H281" s="77">
        <v>5.7946842325899999</v>
      </c>
      <c r="I281" s="78"/>
      <c r="J281" s="79">
        <v>1</v>
      </c>
      <c r="K281" s="80">
        <v>5.79</v>
      </c>
      <c r="L281" s="80">
        <v>0</v>
      </c>
      <c r="M281" s="80">
        <v>0</v>
      </c>
      <c r="N281" s="80">
        <v>0</v>
      </c>
      <c r="O281" s="79">
        <v>18</v>
      </c>
      <c r="P281" s="81">
        <v>0</v>
      </c>
      <c r="Q281" s="81">
        <v>0</v>
      </c>
      <c r="R281" s="79">
        <v>2</v>
      </c>
      <c r="S281" s="79">
        <v>1</v>
      </c>
      <c r="T281" s="69"/>
      <c r="U281" s="69"/>
      <c r="V281" s="69"/>
      <c r="W281" s="69"/>
      <c r="X281" s="70"/>
      <c r="Y281" s="69"/>
      <c r="Z281" s="69"/>
      <c r="AA281" s="69"/>
      <c r="AB281" s="69"/>
      <c r="AC281" s="69"/>
      <c r="AD281" s="69"/>
      <c r="AE281" s="69"/>
      <c r="AF281" s="70"/>
      <c r="AG281" s="69"/>
      <c r="AH281" s="69"/>
      <c r="AI281" s="69"/>
      <c r="AJ281" s="70"/>
      <c r="AK281" s="69"/>
      <c r="AL281" s="69"/>
      <c r="AM281" s="69"/>
      <c r="AN281" s="70"/>
      <c r="AO281" s="69"/>
      <c r="AP281" s="69"/>
      <c r="AQ281" s="69"/>
      <c r="AR281" s="69"/>
      <c r="AS281" s="69"/>
      <c r="AT281" s="69"/>
      <c r="AU281" s="69"/>
      <c r="AV281" s="71"/>
    </row>
    <row r="282" spans="1:48" s="6" customFormat="1">
      <c r="A282" s="135"/>
      <c r="B282" s="72" t="s">
        <v>482</v>
      </c>
      <c r="C282" s="73" t="s">
        <v>483</v>
      </c>
      <c r="D282" s="74" t="s">
        <v>42</v>
      </c>
      <c r="E282" s="75" t="s">
        <v>228</v>
      </c>
      <c r="F282" s="76" t="s">
        <v>119</v>
      </c>
      <c r="G282" s="77">
        <v>9.095696816418199</v>
      </c>
      <c r="H282" s="77">
        <v>1.0402746890100001</v>
      </c>
      <c r="I282" s="78">
        <v>8.0554221274081996</v>
      </c>
      <c r="J282" s="79">
        <v>1</v>
      </c>
      <c r="K282" s="80">
        <v>1.04</v>
      </c>
      <c r="L282" s="80">
        <v>8.06</v>
      </c>
      <c r="M282" s="80">
        <v>0</v>
      </c>
      <c r="N282" s="80">
        <v>0</v>
      </c>
      <c r="O282" s="79">
        <v>15</v>
      </c>
      <c r="P282" s="81">
        <v>0</v>
      </c>
      <c r="Q282" s="81">
        <v>0</v>
      </c>
      <c r="R282" s="79">
        <v>2</v>
      </c>
      <c r="S282" s="79">
        <v>1</v>
      </c>
      <c r="T282" s="69"/>
      <c r="U282" s="69"/>
      <c r="V282" s="69"/>
      <c r="W282" s="69"/>
      <c r="X282" s="70"/>
      <c r="Y282" s="69"/>
      <c r="Z282" s="69"/>
      <c r="AA282" s="69"/>
      <c r="AB282" s="69"/>
      <c r="AC282" s="69"/>
      <c r="AD282" s="69"/>
      <c r="AE282" s="69"/>
      <c r="AF282" s="70"/>
      <c r="AG282" s="69"/>
      <c r="AH282" s="69"/>
      <c r="AI282" s="69"/>
      <c r="AJ282" s="70"/>
      <c r="AK282" s="69"/>
      <c r="AL282" s="69"/>
      <c r="AM282" s="69"/>
      <c r="AN282" s="70"/>
      <c r="AO282" s="69"/>
      <c r="AP282" s="69"/>
      <c r="AQ282" s="69"/>
      <c r="AR282" s="69"/>
      <c r="AS282" s="69"/>
      <c r="AT282" s="69"/>
      <c r="AU282" s="69"/>
      <c r="AV282" s="71"/>
    </row>
    <row r="283" spans="1:48" s="6" customFormat="1">
      <c r="A283" s="135"/>
      <c r="B283" s="72" t="s">
        <v>484</v>
      </c>
      <c r="C283" s="73" t="s">
        <v>485</v>
      </c>
      <c r="D283" s="74" t="s">
        <v>42</v>
      </c>
      <c r="E283" s="75" t="s">
        <v>228</v>
      </c>
      <c r="F283" s="76" t="s">
        <v>119</v>
      </c>
      <c r="G283" s="77">
        <v>5.3704734358800001</v>
      </c>
      <c r="H283" s="77">
        <v>5.3704734358800001</v>
      </c>
      <c r="I283" s="78"/>
      <c r="J283" s="79">
        <v>2</v>
      </c>
      <c r="K283" s="80">
        <v>5.37</v>
      </c>
      <c r="L283" s="80">
        <v>0</v>
      </c>
      <c r="M283" s="80">
        <v>0</v>
      </c>
      <c r="N283" s="80">
        <v>0</v>
      </c>
      <c r="O283" s="79">
        <v>0</v>
      </c>
      <c r="P283" s="81">
        <v>0</v>
      </c>
      <c r="Q283" s="81">
        <v>0</v>
      </c>
      <c r="R283" s="79">
        <v>2</v>
      </c>
      <c r="S283" s="79">
        <v>1</v>
      </c>
      <c r="T283" s="69"/>
      <c r="U283" s="69"/>
      <c r="V283" s="69"/>
      <c r="W283" s="69"/>
      <c r="X283" s="70"/>
      <c r="Y283" s="69"/>
      <c r="Z283" s="69"/>
      <c r="AA283" s="69"/>
      <c r="AB283" s="69"/>
      <c r="AC283" s="69"/>
      <c r="AD283" s="69"/>
      <c r="AE283" s="69"/>
      <c r="AF283" s="70"/>
      <c r="AG283" s="69"/>
      <c r="AH283" s="69"/>
      <c r="AI283" s="69"/>
      <c r="AJ283" s="70"/>
      <c r="AK283" s="69"/>
      <c r="AL283" s="69"/>
      <c r="AM283" s="69"/>
      <c r="AN283" s="70"/>
      <c r="AO283" s="69"/>
      <c r="AP283" s="69"/>
      <c r="AQ283" s="69"/>
      <c r="AR283" s="69"/>
      <c r="AS283" s="69"/>
      <c r="AT283" s="69"/>
      <c r="AU283" s="69"/>
      <c r="AV283" s="71"/>
    </row>
    <row r="284" spans="1:48" s="6" customFormat="1">
      <c r="A284" s="135"/>
      <c r="B284" s="72" t="s">
        <v>486</v>
      </c>
      <c r="C284" s="73" t="s">
        <v>487</v>
      </c>
      <c r="D284" s="74" t="s">
        <v>42</v>
      </c>
      <c r="E284" s="75" t="s">
        <v>228</v>
      </c>
      <c r="F284" s="76" t="s">
        <v>119</v>
      </c>
      <c r="G284" s="77">
        <v>6.3374394902660702</v>
      </c>
      <c r="H284" s="77">
        <v>0.19606872830800001</v>
      </c>
      <c r="I284" s="78">
        <v>6.1413707619580702</v>
      </c>
      <c r="J284" s="79">
        <v>1</v>
      </c>
      <c r="K284" s="80">
        <v>0.2</v>
      </c>
      <c r="L284" s="80">
        <v>6.14</v>
      </c>
      <c r="M284" s="80">
        <v>0</v>
      </c>
      <c r="N284" s="80">
        <v>0</v>
      </c>
      <c r="O284" s="79">
        <v>25</v>
      </c>
      <c r="P284" s="81">
        <v>0</v>
      </c>
      <c r="Q284" s="81">
        <v>0</v>
      </c>
      <c r="R284" s="79">
        <v>2</v>
      </c>
      <c r="S284" s="79">
        <v>1</v>
      </c>
      <c r="T284" s="92"/>
      <c r="U284" s="92"/>
      <c r="V284" s="92"/>
      <c r="W284" s="92"/>
      <c r="X284" s="93"/>
      <c r="Y284" s="92"/>
      <c r="Z284" s="92"/>
      <c r="AA284" s="92"/>
      <c r="AB284" s="92"/>
      <c r="AC284" s="92"/>
      <c r="AD284" s="92"/>
      <c r="AE284" s="92"/>
      <c r="AF284" s="93"/>
      <c r="AG284" s="92"/>
      <c r="AH284" s="92"/>
      <c r="AI284" s="92"/>
      <c r="AJ284" s="93"/>
      <c r="AK284" s="92"/>
      <c r="AL284" s="92"/>
      <c r="AM284" s="92"/>
      <c r="AN284" s="93"/>
      <c r="AO284" s="92"/>
      <c r="AP284" s="92"/>
      <c r="AQ284" s="92"/>
      <c r="AR284" s="92"/>
      <c r="AS284" s="92"/>
      <c r="AT284" s="92"/>
      <c r="AU284" s="94"/>
      <c r="AV284" s="71"/>
    </row>
    <row r="285" spans="1:48" s="6" customFormat="1">
      <c r="A285" s="135"/>
      <c r="B285" s="72" t="s">
        <v>488</v>
      </c>
      <c r="C285" s="73" t="s">
        <v>489</v>
      </c>
      <c r="D285" s="74" t="s">
        <v>42</v>
      </c>
      <c r="E285" s="75" t="s">
        <v>228</v>
      </c>
      <c r="F285" s="76" t="s">
        <v>119</v>
      </c>
      <c r="G285" s="77">
        <v>30.012788213299999</v>
      </c>
      <c r="H285" s="77">
        <v>30.012788213299999</v>
      </c>
      <c r="I285" s="78"/>
      <c r="J285" s="79">
        <v>1</v>
      </c>
      <c r="K285" s="77">
        <v>1</v>
      </c>
      <c r="L285" s="80"/>
      <c r="M285" s="80">
        <v>0</v>
      </c>
      <c r="N285" s="80">
        <v>0</v>
      </c>
      <c r="O285" s="79">
        <v>15</v>
      </c>
      <c r="P285" s="136">
        <v>0</v>
      </c>
      <c r="Q285" s="81">
        <v>0</v>
      </c>
      <c r="R285" s="79">
        <v>2</v>
      </c>
      <c r="S285" s="79">
        <v>1</v>
      </c>
      <c r="T285" s="92"/>
      <c r="U285" s="92"/>
      <c r="V285" s="92"/>
      <c r="W285" s="92"/>
      <c r="X285" s="93"/>
      <c r="Y285" s="92"/>
      <c r="Z285" s="92"/>
      <c r="AA285" s="92"/>
      <c r="AB285" s="92"/>
      <c r="AC285" s="92"/>
      <c r="AD285" s="92"/>
      <c r="AE285" s="92"/>
      <c r="AF285" s="93"/>
      <c r="AG285" s="92"/>
      <c r="AH285" s="92"/>
      <c r="AI285" s="92"/>
      <c r="AJ285" s="93"/>
      <c r="AK285" s="92"/>
      <c r="AL285" s="92"/>
      <c r="AM285" s="92"/>
      <c r="AN285" s="93"/>
      <c r="AO285" s="92"/>
      <c r="AP285" s="92"/>
      <c r="AQ285" s="92"/>
      <c r="AR285" s="92"/>
      <c r="AS285" s="92"/>
      <c r="AT285" s="92"/>
      <c r="AU285" s="94"/>
      <c r="AV285" s="71"/>
    </row>
    <row r="286" spans="1:48" s="6" customFormat="1">
      <c r="A286" s="135"/>
      <c r="B286" s="72"/>
      <c r="C286" s="73"/>
      <c r="D286" s="74" t="s">
        <v>120</v>
      </c>
      <c r="E286" s="75"/>
      <c r="F286" s="76"/>
      <c r="G286" s="77"/>
      <c r="H286" s="77"/>
      <c r="I286" s="78"/>
      <c r="J286" s="79">
        <v>1</v>
      </c>
      <c r="K286" s="77"/>
      <c r="L286" s="80">
        <v>29.01</v>
      </c>
      <c r="M286" s="80">
        <v>0</v>
      </c>
      <c r="N286" s="80">
        <v>0</v>
      </c>
      <c r="O286" s="79">
        <v>15</v>
      </c>
      <c r="P286" s="136">
        <v>0</v>
      </c>
      <c r="Q286" s="81">
        <v>0</v>
      </c>
      <c r="R286" s="79">
        <v>2</v>
      </c>
      <c r="S286" s="79">
        <v>1</v>
      </c>
      <c r="T286" s="92"/>
      <c r="U286" s="92"/>
      <c r="V286" s="92"/>
      <c r="W286" s="92"/>
      <c r="X286" s="93"/>
      <c r="Y286" s="92"/>
      <c r="Z286" s="92"/>
      <c r="AA286" s="92"/>
      <c r="AB286" s="92"/>
      <c r="AC286" s="92"/>
      <c r="AD286" s="92"/>
      <c r="AE286" s="92"/>
      <c r="AF286" s="93"/>
      <c r="AG286" s="92"/>
      <c r="AH286" s="92"/>
      <c r="AI286" s="92"/>
      <c r="AJ286" s="93"/>
      <c r="AK286" s="92"/>
      <c r="AL286" s="92"/>
      <c r="AM286" s="92"/>
      <c r="AN286" s="93"/>
      <c r="AO286" s="92"/>
      <c r="AP286" s="92"/>
      <c r="AQ286" s="92"/>
      <c r="AR286" s="92"/>
      <c r="AS286" s="92"/>
      <c r="AT286" s="92"/>
      <c r="AU286" s="94"/>
      <c r="AV286" s="71"/>
    </row>
    <row r="287" spans="1:48" s="6" customFormat="1">
      <c r="A287" s="135"/>
      <c r="B287" s="72" t="s">
        <v>490</v>
      </c>
      <c r="C287" s="73" t="s">
        <v>491</v>
      </c>
      <c r="D287" s="74" t="s">
        <v>42</v>
      </c>
      <c r="E287" s="75" t="s">
        <v>228</v>
      </c>
      <c r="F287" s="76" t="s">
        <v>119</v>
      </c>
      <c r="G287" s="77">
        <v>7.0327704407500002</v>
      </c>
      <c r="H287" s="77">
        <v>7.0327704407500002</v>
      </c>
      <c r="I287" s="78"/>
      <c r="J287" s="79">
        <v>1</v>
      </c>
      <c r="K287" s="80">
        <v>7.03</v>
      </c>
      <c r="L287" s="80">
        <v>0</v>
      </c>
      <c r="M287" s="80">
        <v>0</v>
      </c>
      <c r="N287" s="80">
        <v>0</v>
      </c>
      <c r="O287" s="79">
        <v>18</v>
      </c>
      <c r="P287" s="81">
        <v>0</v>
      </c>
      <c r="Q287" s="81">
        <v>0</v>
      </c>
      <c r="R287" s="79">
        <v>2</v>
      </c>
      <c r="S287" s="79">
        <v>1</v>
      </c>
      <c r="T287" s="69"/>
      <c r="U287" s="69"/>
      <c r="V287" s="69"/>
      <c r="W287" s="69"/>
      <c r="X287" s="70"/>
      <c r="Y287" s="69"/>
      <c r="Z287" s="69"/>
      <c r="AA287" s="69"/>
      <c r="AB287" s="69"/>
      <c r="AC287" s="69"/>
      <c r="AD287" s="69"/>
      <c r="AE287" s="69"/>
      <c r="AF287" s="70"/>
      <c r="AG287" s="69"/>
      <c r="AH287" s="69"/>
      <c r="AI287" s="69"/>
      <c r="AJ287" s="70"/>
      <c r="AK287" s="69"/>
      <c r="AL287" s="69"/>
      <c r="AM287" s="69"/>
      <c r="AN287" s="70"/>
      <c r="AO287" s="69"/>
      <c r="AP287" s="69"/>
      <c r="AQ287" s="69"/>
      <c r="AR287" s="69"/>
      <c r="AS287" s="69"/>
      <c r="AT287" s="69"/>
      <c r="AU287" s="69"/>
      <c r="AV287" s="71"/>
    </row>
    <row r="288" spans="1:48" s="6" customFormat="1">
      <c r="A288" s="135"/>
      <c r="B288" s="72" t="s">
        <v>492</v>
      </c>
      <c r="C288" s="73" t="s">
        <v>493</v>
      </c>
      <c r="D288" s="74" t="s">
        <v>42</v>
      </c>
      <c r="E288" s="75" t="s">
        <v>228</v>
      </c>
      <c r="F288" s="76" t="s">
        <v>119</v>
      </c>
      <c r="G288" s="77">
        <v>5.1182591090907001</v>
      </c>
      <c r="H288" s="77">
        <v>2.3183504389699999E-2</v>
      </c>
      <c r="I288" s="78">
        <v>5.095075604701</v>
      </c>
      <c r="J288" s="79">
        <v>1</v>
      </c>
      <c r="K288" s="80">
        <v>0</v>
      </c>
      <c r="L288" s="80">
        <v>20</v>
      </c>
      <c r="M288" s="80">
        <v>0</v>
      </c>
      <c r="N288" s="80">
        <v>0</v>
      </c>
      <c r="O288" s="79">
        <v>13</v>
      </c>
      <c r="P288" s="81">
        <v>0</v>
      </c>
      <c r="Q288" s="81">
        <v>0</v>
      </c>
      <c r="R288" s="79">
        <v>2</v>
      </c>
      <c r="S288" s="79">
        <v>1</v>
      </c>
      <c r="T288" s="69"/>
      <c r="U288" s="69"/>
      <c r="V288" s="69"/>
      <c r="W288" s="69"/>
      <c r="X288" s="70"/>
      <c r="Y288" s="69"/>
      <c r="Z288" s="69"/>
      <c r="AA288" s="69"/>
      <c r="AB288" s="69"/>
      <c r="AC288" s="69"/>
      <c r="AD288" s="69"/>
      <c r="AE288" s="69"/>
      <c r="AF288" s="70"/>
      <c r="AG288" s="69"/>
      <c r="AH288" s="69"/>
      <c r="AI288" s="69"/>
      <c r="AJ288" s="70"/>
      <c r="AK288" s="69"/>
      <c r="AL288" s="69"/>
      <c r="AM288" s="69"/>
      <c r="AN288" s="70"/>
      <c r="AO288" s="69"/>
      <c r="AP288" s="69"/>
      <c r="AQ288" s="69"/>
      <c r="AR288" s="69"/>
      <c r="AS288" s="69"/>
      <c r="AT288" s="69"/>
      <c r="AU288" s="69"/>
      <c r="AV288" s="71"/>
    </row>
    <row r="289" spans="1:48" s="6" customFormat="1">
      <c r="A289" s="135"/>
      <c r="B289" s="72" t="s">
        <v>494</v>
      </c>
      <c r="C289" s="73" t="s">
        <v>495</v>
      </c>
      <c r="D289" s="74" t="s">
        <v>42</v>
      </c>
      <c r="E289" s="75" t="s">
        <v>228</v>
      </c>
      <c r="F289" s="76" t="s">
        <v>119</v>
      </c>
      <c r="G289" s="77">
        <v>106.3406319020649</v>
      </c>
      <c r="H289" s="77">
        <v>4.06056251524</v>
      </c>
      <c r="I289" s="78">
        <v>102.28006938682491</v>
      </c>
      <c r="J289" s="79">
        <v>1</v>
      </c>
      <c r="K289" s="77">
        <v>4.06056251524</v>
      </c>
      <c r="L289" s="80"/>
      <c r="M289" s="80">
        <v>0</v>
      </c>
      <c r="N289" s="80">
        <v>0</v>
      </c>
      <c r="O289" s="79">
        <v>20</v>
      </c>
      <c r="P289" s="136">
        <v>0</v>
      </c>
      <c r="Q289" s="81">
        <v>0</v>
      </c>
      <c r="R289" s="79">
        <v>2</v>
      </c>
      <c r="S289" s="79">
        <v>1</v>
      </c>
      <c r="T289" s="69"/>
      <c r="U289" s="69"/>
      <c r="V289" s="69"/>
      <c r="W289" s="69"/>
      <c r="X289" s="70"/>
      <c r="Y289" s="69"/>
      <c r="Z289" s="69"/>
      <c r="AA289" s="69"/>
      <c r="AB289" s="69"/>
      <c r="AC289" s="69"/>
      <c r="AD289" s="69"/>
      <c r="AE289" s="69"/>
      <c r="AF289" s="70"/>
      <c r="AG289" s="69"/>
      <c r="AH289" s="69"/>
      <c r="AI289" s="69"/>
      <c r="AJ289" s="70"/>
      <c r="AK289" s="69"/>
      <c r="AL289" s="69"/>
      <c r="AM289" s="69"/>
      <c r="AN289" s="70"/>
      <c r="AO289" s="69"/>
      <c r="AP289" s="69"/>
      <c r="AQ289" s="69"/>
      <c r="AR289" s="69"/>
      <c r="AS289" s="69"/>
      <c r="AT289" s="69"/>
      <c r="AU289" s="69"/>
      <c r="AV289" s="71"/>
    </row>
    <row r="290" spans="1:48" s="6" customFormat="1">
      <c r="A290" s="135"/>
      <c r="B290" s="72"/>
      <c r="C290" s="73"/>
      <c r="D290" s="74" t="s">
        <v>120</v>
      </c>
      <c r="E290" s="75"/>
      <c r="F290" s="76"/>
      <c r="G290" s="77"/>
      <c r="H290" s="77"/>
      <c r="I290" s="78"/>
      <c r="J290" s="79">
        <v>1</v>
      </c>
      <c r="K290" s="77"/>
      <c r="L290" s="80">
        <v>102.28006938682491</v>
      </c>
      <c r="M290" s="80">
        <v>0</v>
      </c>
      <c r="N290" s="80">
        <v>0</v>
      </c>
      <c r="O290" s="79">
        <v>20</v>
      </c>
      <c r="P290" s="136">
        <v>0</v>
      </c>
      <c r="Q290" s="81">
        <v>0</v>
      </c>
      <c r="R290" s="79">
        <v>2</v>
      </c>
      <c r="S290" s="79">
        <v>1</v>
      </c>
      <c r="T290" s="69"/>
      <c r="U290" s="69"/>
      <c r="V290" s="69"/>
      <c r="W290" s="69"/>
      <c r="X290" s="70"/>
      <c r="Y290" s="69"/>
      <c r="Z290" s="69"/>
      <c r="AA290" s="69"/>
      <c r="AB290" s="69"/>
      <c r="AC290" s="69"/>
      <c r="AD290" s="69"/>
      <c r="AE290" s="69"/>
      <c r="AF290" s="70"/>
      <c r="AG290" s="69"/>
      <c r="AH290" s="69"/>
      <c r="AI290" s="69"/>
      <c r="AJ290" s="70"/>
      <c r="AK290" s="69"/>
      <c r="AL290" s="69"/>
      <c r="AM290" s="69"/>
      <c r="AN290" s="70"/>
      <c r="AO290" s="69"/>
      <c r="AP290" s="69"/>
      <c r="AQ290" s="69"/>
      <c r="AR290" s="69"/>
      <c r="AS290" s="69"/>
      <c r="AT290" s="69"/>
      <c r="AU290" s="69"/>
      <c r="AV290" s="71"/>
    </row>
    <row r="291" spans="1:48" s="6" customFormat="1">
      <c r="A291" s="135"/>
      <c r="B291" s="72" t="s">
        <v>496</v>
      </c>
      <c r="C291" s="73" t="s">
        <v>497</v>
      </c>
      <c r="D291" s="74" t="s">
        <v>42</v>
      </c>
      <c r="E291" s="75" t="s">
        <v>228</v>
      </c>
      <c r="F291" s="76" t="s">
        <v>119</v>
      </c>
      <c r="G291" s="77">
        <v>10.372203900443562</v>
      </c>
      <c r="H291" s="77">
        <v>5.7420669735599998E-2</v>
      </c>
      <c r="I291" s="78">
        <v>10.314783230707961</v>
      </c>
      <c r="J291" s="79">
        <v>1</v>
      </c>
      <c r="K291" s="80">
        <v>0.06</v>
      </c>
      <c r="L291" s="80">
        <v>10.31</v>
      </c>
      <c r="M291" s="80">
        <v>0</v>
      </c>
      <c r="N291" s="80">
        <v>0</v>
      </c>
      <c r="O291" s="79">
        <v>18</v>
      </c>
      <c r="P291" s="81">
        <v>0</v>
      </c>
      <c r="Q291" s="81">
        <v>0</v>
      </c>
      <c r="R291" s="79">
        <v>2</v>
      </c>
      <c r="S291" s="79">
        <v>1</v>
      </c>
      <c r="T291" s="69"/>
      <c r="U291" s="69"/>
      <c r="V291" s="69"/>
      <c r="W291" s="69"/>
      <c r="X291" s="70"/>
      <c r="Y291" s="69"/>
      <c r="Z291" s="69"/>
      <c r="AA291" s="69"/>
      <c r="AB291" s="69"/>
      <c r="AC291" s="69"/>
      <c r="AD291" s="69"/>
      <c r="AE291" s="69"/>
      <c r="AF291" s="70"/>
      <c r="AG291" s="69"/>
      <c r="AH291" s="69"/>
      <c r="AI291" s="69"/>
      <c r="AJ291" s="70"/>
      <c r="AK291" s="69"/>
      <c r="AL291" s="69"/>
      <c r="AM291" s="69"/>
      <c r="AN291" s="70"/>
      <c r="AO291" s="69"/>
      <c r="AP291" s="69"/>
      <c r="AQ291" s="69"/>
      <c r="AR291" s="69"/>
      <c r="AS291" s="69"/>
      <c r="AT291" s="69"/>
      <c r="AU291" s="69"/>
      <c r="AV291" s="71"/>
    </row>
    <row r="292" spans="1:48" s="6" customFormat="1">
      <c r="A292" s="135"/>
      <c r="B292" s="72" t="s">
        <v>498</v>
      </c>
      <c r="C292" s="73" t="s">
        <v>499</v>
      </c>
      <c r="D292" s="74" t="s">
        <v>42</v>
      </c>
      <c r="E292" s="75" t="s">
        <v>228</v>
      </c>
      <c r="F292" s="76" t="s">
        <v>119</v>
      </c>
      <c r="G292" s="77">
        <v>11.997680033</v>
      </c>
      <c r="H292" s="77">
        <v>11.997680033</v>
      </c>
      <c r="I292" s="78"/>
      <c r="J292" s="79">
        <v>1</v>
      </c>
      <c r="K292" s="77">
        <v>11.997680033</v>
      </c>
      <c r="L292" s="80">
        <v>0</v>
      </c>
      <c r="M292" s="80">
        <v>0</v>
      </c>
      <c r="N292" s="80">
        <v>0</v>
      </c>
      <c r="O292" s="79">
        <v>15</v>
      </c>
      <c r="P292" s="136">
        <v>0</v>
      </c>
      <c r="Q292" s="81">
        <v>0</v>
      </c>
      <c r="R292" s="79">
        <v>2</v>
      </c>
      <c r="S292" s="79">
        <v>1</v>
      </c>
      <c r="T292" s="69"/>
      <c r="U292" s="69"/>
      <c r="V292" s="69"/>
      <c r="W292" s="69"/>
      <c r="X292" s="70"/>
      <c r="Y292" s="69"/>
      <c r="Z292" s="69"/>
      <c r="AA292" s="69"/>
      <c r="AB292" s="69"/>
      <c r="AC292" s="69"/>
      <c r="AD292" s="69"/>
      <c r="AE292" s="69"/>
      <c r="AF292" s="70"/>
      <c r="AG292" s="69"/>
      <c r="AH292" s="69"/>
      <c r="AI292" s="69"/>
      <c r="AJ292" s="70"/>
      <c r="AK292" s="69"/>
      <c r="AL292" s="69"/>
      <c r="AM292" s="69"/>
      <c r="AN292" s="70"/>
      <c r="AO292" s="69"/>
      <c r="AP292" s="69"/>
      <c r="AQ292" s="69"/>
      <c r="AR292" s="69"/>
      <c r="AS292" s="69"/>
      <c r="AT292" s="69"/>
      <c r="AU292" s="69"/>
      <c r="AV292" s="71"/>
    </row>
    <row r="293" spans="1:48" s="6" customFormat="1">
      <c r="A293" s="135"/>
      <c r="B293" s="72" t="s">
        <v>500</v>
      </c>
      <c r="C293" s="73" t="s">
        <v>501</v>
      </c>
      <c r="D293" s="74" t="s">
        <v>42</v>
      </c>
      <c r="E293" s="75" t="s">
        <v>228</v>
      </c>
      <c r="F293" s="76" t="s">
        <v>119</v>
      </c>
      <c r="G293" s="77">
        <v>7.2448794682499997</v>
      </c>
      <c r="H293" s="77">
        <v>7.2448794682499997</v>
      </c>
      <c r="I293" s="78"/>
      <c r="J293" s="79">
        <v>1</v>
      </c>
      <c r="K293" s="80">
        <v>7.24</v>
      </c>
      <c r="L293" s="80">
        <v>0</v>
      </c>
      <c r="M293" s="80">
        <v>0</v>
      </c>
      <c r="N293" s="80">
        <v>0</v>
      </c>
      <c r="O293" s="79">
        <v>15</v>
      </c>
      <c r="P293" s="81">
        <v>0</v>
      </c>
      <c r="Q293" s="81">
        <v>0</v>
      </c>
      <c r="R293" s="79">
        <v>2</v>
      </c>
      <c r="S293" s="79">
        <v>1</v>
      </c>
      <c r="T293" s="69"/>
      <c r="U293" s="69"/>
      <c r="V293" s="69"/>
      <c r="W293" s="69"/>
      <c r="X293" s="70"/>
      <c r="Y293" s="69"/>
      <c r="Z293" s="69"/>
      <c r="AA293" s="69"/>
      <c r="AB293" s="69"/>
      <c r="AC293" s="69"/>
      <c r="AD293" s="69"/>
      <c r="AE293" s="69"/>
      <c r="AF293" s="70"/>
      <c r="AG293" s="69"/>
      <c r="AH293" s="69"/>
      <c r="AI293" s="69"/>
      <c r="AJ293" s="70"/>
      <c r="AK293" s="69"/>
      <c r="AL293" s="69"/>
      <c r="AM293" s="69"/>
      <c r="AN293" s="70"/>
      <c r="AO293" s="69"/>
      <c r="AP293" s="69"/>
      <c r="AQ293" s="69"/>
      <c r="AR293" s="69"/>
      <c r="AS293" s="69"/>
      <c r="AT293" s="69"/>
      <c r="AU293" s="69"/>
      <c r="AV293" s="71"/>
    </row>
    <row r="294" spans="1:48" s="6" customFormat="1">
      <c r="A294" s="135"/>
      <c r="B294" s="72" t="s">
        <v>502</v>
      </c>
      <c r="C294" s="73" t="s">
        <v>503</v>
      </c>
      <c r="D294" s="74" t="s">
        <v>42</v>
      </c>
      <c r="E294" s="75" t="s">
        <v>228</v>
      </c>
      <c r="F294" s="76" t="s">
        <v>119</v>
      </c>
      <c r="G294" s="77">
        <v>134.75710592300001</v>
      </c>
      <c r="H294" s="77">
        <v>134.75710592300001</v>
      </c>
      <c r="I294" s="78"/>
      <c r="J294" s="79">
        <v>1</v>
      </c>
      <c r="K294" s="77">
        <v>4.76</v>
      </c>
      <c r="L294" s="80">
        <v>0</v>
      </c>
      <c r="M294" s="80">
        <v>0</v>
      </c>
      <c r="N294" s="80">
        <v>0</v>
      </c>
      <c r="O294" s="79">
        <v>15</v>
      </c>
      <c r="P294" s="136">
        <v>0</v>
      </c>
      <c r="Q294" s="81">
        <v>0</v>
      </c>
      <c r="R294" s="79">
        <v>2</v>
      </c>
      <c r="S294" s="79">
        <v>1</v>
      </c>
      <c r="T294" s="69"/>
      <c r="U294" s="69"/>
      <c r="V294" s="69"/>
      <c r="W294" s="69"/>
      <c r="X294" s="70"/>
      <c r="Y294" s="69"/>
      <c r="Z294" s="69"/>
      <c r="AA294" s="69"/>
      <c r="AB294" s="69"/>
      <c r="AC294" s="69"/>
      <c r="AD294" s="69"/>
      <c r="AE294" s="69"/>
      <c r="AF294" s="70"/>
      <c r="AG294" s="69"/>
      <c r="AH294" s="69"/>
      <c r="AI294" s="69"/>
      <c r="AJ294" s="70"/>
      <c r="AK294" s="69"/>
      <c r="AL294" s="69"/>
      <c r="AM294" s="69"/>
      <c r="AN294" s="70"/>
      <c r="AO294" s="69"/>
      <c r="AP294" s="69"/>
      <c r="AQ294" s="69"/>
      <c r="AR294" s="69"/>
      <c r="AS294" s="69"/>
      <c r="AT294" s="69"/>
      <c r="AU294" s="69"/>
      <c r="AV294" s="71"/>
    </row>
    <row r="295" spans="1:48" s="6" customFormat="1">
      <c r="A295" s="135"/>
      <c r="B295" s="72"/>
      <c r="C295" s="73"/>
      <c r="D295" s="74" t="s">
        <v>120</v>
      </c>
      <c r="E295" s="75"/>
      <c r="F295" s="76"/>
      <c r="G295" s="77"/>
      <c r="H295" s="77"/>
      <c r="I295" s="78"/>
      <c r="J295" s="79">
        <v>1</v>
      </c>
      <c r="K295" s="77"/>
      <c r="L295" s="80">
        <v>130</v>
      </c>
      <c r="M295" s="80">
        <v>0</v>
      </c>
      <c r="N295" s="80">
        <v>0</v>
      </c>
      <c r="O295" s="79">
        <v>15</v>
      </c>
      <c r="P295" s="136">
        <v>0</v>
      </c>
      <c r="Q295" s="81">
        <v>0</v>
      </c>
      <c r="R295" s="79">
        <v>2</v>
      </c>
      <c r="S295" s="79">
        <v>1</v>
      </c>
      <c r="T295" s="69"/>
      <c r="U295" s="69"/>
      <c r="V295" s="69"/>
      <c r="W295" s="69"/>
      <c r="X295" s="70"/>
      <c r="Y295" s="69"/>
      <c r="Z295" s="69"/>
      <c r="AA295" s="69"/>
      <c r="AB295" s="69"/>
      <c r="AC295" s="69"/>
      <c r="AD295" s="69"/>
      <c r="AE295" s="69"/>
      <c r="AF295" s="70"/>
      <c r="AG295" s="69"/>
      <c r="AH295" s="69"/>
      <c r="AI295" s="69"/>
      <c r="AJ295" s="70"/>
      <c r="AK295" s="69"/>
      <c r="AL295" s="69"/>
      <c r="AM295" s="69"/>
      <c r="AN295" s="70"/>
      <c r="AO295" s="69"/>
      <c r="AP295" s="69"/>
      <c r="AQ295" s="69"/>
      <c r="AR295" s="69"/>
      <c r="AS295" s="69"/>
      <c r="AT295" s="69"/>
      <c r="AU295" s="69"/>
      <c r="AV295" s="71"/>
    </row>
    <row r="296" spans="1:48" s="6" customFormat="1">
      <c r="A296" s="135"/>
      <c r="B296" s="72" t="s">
        <v>504</v>
      </c>
      <c r="C296" s="73" t="s">
        <v>505</v>
      </c>
      <c r="D296" s="74" t="s">
        <v>42</v>
      </c>
      <c r="E296" s="75" t="s">
        <v>228</v>
      </c>
      <c r="F296" s="76" t="s">
        <v>119</v>
      </c>
      <c r="G296" s="77">
        <v>10.349485018399999</v>
      </c>
      <c r="H296" s="77">
        <v>10.349485018399999</v>
      </c>
      <c r="I296" s="78"/>
      <c r="J296" s="79">
        <v>1</v>
      </c>
      <c r="K296" s="80">
        <v>10.35</v>
      </c>
      <c r="L296" s="80">
        <v>0</v>
      </c>
      <c r="M296" s="80">
        <v>0</v>
      </c>
      <c r="N296" s="80">
        <v>0</v>
      </c>
      <c r="O296" s="79">
        <v>23</v>
      </c>
      <c r="P296" s="81">
        <v>0</v>
      </c>
      <c r="Q296" s="81">
        <v>0</v>
      </c>
      <c r="R296" s="79">
        <v>2</v>
      </c>
      <c r="S296" s="79">
        <v>1</v>
      </c>
      <c r="T296" s="69"/>
      <c r="U296" s="69"/>
      <c r="V296" s="69"/>
      <c r="W296" s="69"/>
      <c r="X296" s="70"/>
      <c r="Y296" s="69"/>
      <c r="Z296" s="69"/>
      <c r="AA296" s="69"/>
      <c r="AB296" s="69"/>
      <c r="AC296" s="69"/>
      <c r="AD296" s="69"/>
      <c r="AE296" s="69"/>
      <c r="AF296" s="70"/>
      <c r="AG296" s="69"/>
      <c r="AH296" s="69"/>
      <c r="AI296" s="69"/>
      <c r="AJ296" s="70"/>
      <c r="AK296" s="69"/>
      <c r="AL296" s="69"/>
      <c r="AM296" s="69"/>
      <c r="AN296" s="70"/>
      <c r="AO296" s="69"/>
      <c r="AP296" s="69"/>
      <c r="AQ296" s="69"/>
      <c r="AR296" s="69"/>
      <c r="AS296" s="69"/>
      <c r="AT296" s="69"/>
      <c r="AU296" s="69"/>
      <c r="AV296" s="71"/>
    </row>
    <row r="297" spans="1:48" s="6" customFormat="1">
      <c r="A297" s="135"/>
      <c r="B297" s="72" t="s">
        <v>506</v>
      </c>
      <c r="C297" s="73" t="s">
        <v>507</v>
      </c>
      <c r="D297" s="74" t="s">
        <v>42</v>
      </c>
      <c r="E297" s="75" t="s">
        <v>228</v>
      </c>
      <c r="F297" s="76" t="s">
        <v>119</v>
      </c>
      <c r="G297" s="77">
        <v>6.1449736853500001</v>
      </c>
      <c r="H297" s="77">
        <v>6.1449736853500001</v>
      </c>
      <c r="I297" s="78"/>
      <c r="J297" s="79">
        <v>1</v>
      </c>
      <c r="K297" s="80">
        <v>6.14</v>
      </c>
      <c r="L297" s="80">
        <v>0</v>
      </c>
      <c r="M297" s="80">
        <v>0</v>
      </c>
      <c r="N297" s="80">
        <v>0</v>
      </c>
      <c r="O297" s="79">
        <v>20</v>
      </c>
      <c r="P297" s="81">
        <v>0</v>
      </c>
      <c r="Q297" s="81">
        <v>0</v>
      </c>
      <c r="R297" s="79">
        <v>2</v>
      </c>
      <c r="S297" s="79">
        <v>1</v>
      </c>
      <c r="T297" s="69"/>
      <c r="U297" s="69"/>
      <c r="V297" s="69"/>
      <c r="W297" s="69"/>
      <c r="X297" s="70"/>
      <c r="Y297" s="69"/>
      <c r="Z297" s="69"/>
      <c r="AA297" s="69"/>
      <c r="AB297" s="69"/>
      <c r="AC297" s="69"/>
      <c r="AD297" s="69"/>
      <c r="AE297" s="69"/>
      <c r="AF297" s="70"/>
      <c r="AG297" s="69"/>
      <c r="AH297" s="69"/>
      <c r="AI297" s="69"/>
      <c r="AJ297" s="70"/>
      <c r="AK297" s="69"/>
      <c r="AL297" s="69"/>
      <c r="AM297" s="69"/>
      <c r="AN297" s="70"/>
      <c r="AO297" s="69"/>
      <c r="AP297" s="69"/>
      <c r="AQ297" s="69"/>
      <c r="AR297" s="69"/>
      <c r="AS297" s="69"/>
      <c r="AT297" s="69"/>
      <c r="AU297" s="69"/>
      <c r="AV297" s="71"/>
    </row>
    <row r="298" spans="1:48" s="6" customFormat="1">
      <c r="A298" s="135"/>
      <c r="B298" s="72" t="s">
        <v>508</v>
      </c>
      <c r="C298" s="73" t="s">
        <v>509</v>
      </c>
      <c r="D298" s="74" t="s">
        <v>42</v>
      </c>
      <c r="E298" s="75" t="s">
        <v>228</v>
      </c>
      <c r="F298" s="76" t="s">
        <v>119</v>
      </c>
      <c r="G298" s="77">
        <v>13.428271321508999</v>
      </c>
      <c r="H298" s="77">
        <v>0.86816191061900005</v>
      </c>
      <c r="I298" s="78">
        <v>12.56010941089</v>
      </c>
      <c r="J298" s="79">
        <v>1</v>
      </c>
      <c r="K298" s="80">
        <v>0.87</v>
      </c>
      <c r="L298" s="80">
        <v>12.56</v>
      </c>
      <c r="M298" s="80">
        <v>0</v>
      </c>
      <c r="N298" s="80">
        <v>0</v>
      </c>
      <c r="O298" s="79">
        <v>20</v>
      </c>
      <c r="P298" s="81">
        <v>0</v>
      </c>
      <c r="Q298" s="81">
        <v>0</v>
      </c>
      <c r="R298" s="79">
        <v>2</v>
      </c>
      <c r="S298" s="79">
        <v>1</v>
      </c>
      <c r="T298" s="69"/>
      <c r="U298" s="69"/>
      <c r="V298" s="69"/>
      <c r="W298" s="69"/>
      <c r="X298" s="70"/>
      <c r="Y298" s="69"/>
      <c r="Z298" s="69"/>
      <c r="AA298" s="69"/>
      <c r="AB298" s="69"/>
      <c r="AC298" s="69"/>
      <c r="AD298" s="69"/>
      <c r="AE298" s="69"/>
      <c r="AF298" s="70"/>
      <c r="AG298" s="69"/>
      <c r="AH298" s="69"/>
      <c r="AI298" s="69"/>
      <c r="AJ298" s="70"/>
      <c r="AK298" s="69"/>
      <c r="AL298" s="69"/>
      <c r="AM298" s="69"/>
      <c r="AN298" s="70"/>
      <c r="AO298" s="69"/>
      <c r="AP298" s="69"/>
      <c r="AQ298" s="69"/>
      <c r="AR298" s="69"/>
      <c r="AS298" s="69"/>
      <c r="AT298" s="69"/>
      <c r="AU298" s="69"/>
      <c r="AV298" s="71"/>
    </row>
    <row r="299" spans="1:48" s="6" customFormat="1">
      <c r="A299" s="135"/>
      <c r="B299" s="72" t="s">
        <v>510</v>
      </c>
      <c r="C299" s="73" t="s">
        <v>511</v>
      </c>
      <c r="D299" s="74" t="s">
        <v>42</v>
      </c>
      <c r="E299" s="75" t="s">
        <v>228</v>
      </c>
      <c r="F299" s="76" t="s">
        <v>119</v>
      </c>
      <c r="G299" s="77">
        <v>7.3952580589999997</v>
      </c>
      <c r="H299" s="77">
        <v>7.3952580589999997</v>
      </c>
      <c r="I299" s="78"/>
      <c r="J299" s="79">
        <v>1</v>
      </c>
      <c r="K299" s="80">
        <v>7.4</v>
      </c>
      <c r="L299" s="80">
        <v>0</v>
      </c>
      <c r="M299" s="80">
        <v>0</v>
      </c>
      <c r="N299" s="80">
        <v>0</v>
      </c>
      <c r="O299" s="79">
        <v>7</v>
      </c>
      <c r="P299" s="81">
        <v>7.4</v>
      </c>
      <c r="Q299" s="81">
        <v>100</v>
      </c>
      <c r="R299" s="79">
        <v>2</v>
      </c>
      <c r="S299" s="79">
        <v>1</v>
      </c>
      <c r="T299" s="69"/>
      <c r="U299" s="69"/>
      <c r="V299" s="69"/>
      <c r="W299" s="69"/>
      <c r="X299" s="70"/>
      <c r="Y299" s="69"/>
      <c r="Z299" s="69"/>
      <c r="AA299" s="69"/>
      <c r="AB299" s="69"/>
      <c r="AC299" s="69"/>
      <c r="AD299" s="69"/>
      <c r="AE299" s="69"/>
      <c r="AF299" s="70"/>
      <c r="AG299" s="69"/>
      <c r="AH299" s="69"/>
      <c r="AI299" s="69"/>
      <c r="AJ299" s="70"/>
      <c r="AK299" s="69"/>
      <c r="AL299" s="69"/>
      <c r="AM299" s="69"/>
      <c r="AN299" s="70"/>
      <c r="AO299" s="80">
        <v>7.4</v>
      </c>
      <c r="AP299" s="69"/>
      <c r="AQ299" s="69"/>
      <c r="AR299" s="69"/>
      <c r="AS299" s="69"/>
      <c r="AT299" s="69"/>
      <c r="AU299" s="69"/>
      <c r="AV299" s="71"/>
    </row>
    <row r="300" spans="1:48" s="6" customFormat="1">
      <c r="A300" s="135"/>
      <c r="B300" s="72" t="s">
        <v>512</v>
      </c>
      <c r="C300" s="73" t="s">
        <v>513</v>
      </c>
      <c r="D300" s="74" t="s">
        <v>42</v>
      </c>
      <c r="E300" s="75" t="s">
        <v>228</v>
      </c>
      <c r="F300" s="76" t="s">
        <v>119</v>
      </c>
      <c r="G300" s="77">
        <v>10.601303527000001</v>
      </c>
      <c r="H300" s="77">
        <v>10.601303527000001</v>
      </c>
      <c r="I300" s="78"/>
      <c r="J300" s="79">
        <v>1</v>
      </c>
      <c r="K300" s="77">
        <v>10.601303527000001</v>
      </c>
      <c r="L300" s="80">
        <v>0</v>
      </c>
      <c r="M300" s="80">
        <v>0</v>
      </c>
      <c r="N300" s="80">
        <v>0</v>
      </c>
      <c r="O300" s="79">
        <v>12</v>
      </c>
      <c r="P300" s="136">
        <v>10.601303527000001</v>
      </c>
      <c r="Q300" s="81">
        <v>100</v>
      </c>
      <c r="R300" s="79">
        <v>2</v>
      </c>
      <c r="S300" s="79">
        <v>1</v>
      </c>
      <c r="T300" s="69"/>
      <c r="U300" s="69"/>
      <c r="V300" s="69"/>
      <c r="W300" s="69"/>
      <c r="X300" s="70"/>
      <c r="Y300" s="69"/>
      <c r="Z300" s="69"/>
      <c r="AA300" s="69"/>
      <c r="AB300" s="69"/>
      <c r="AC300" s="69"/>
      <c r="AD300" s="69"/>
      <c r="AE300" s="69"/>
      <c r="AF300" s="70"/>
      <c r="AG300" s="69"/>
      <c r="AH300" s="69"/>
      <c r="AI300" s="69"/>
      <c r="AJ300" s="70"/>
      <c r="AK300" s="69"/>
      <c r="AL300" s="69"/>
      <c r="AM300" s="69"/>
      <c r="AN300" s="70"/>
      <c r="AO300" s="77">
        <v>10.601303527000001</v>
      </c>
      <c r="AP300" s="69"/>
      <c r="AQ300" s="69"/>
      <c r="AR300" s="69"/>
      <c r="AS300" s="69"/>
      <c r="AT300" s="69"/>
      <c r="AU300" s="69"/>
      <c r="AV300" s="71"/>
    </row>
    <row r="301" spans="1:48" s="6" customFormat="1">
      <c r="A301" s="135"/>
      <c r="B301" s="72" t="s">
        <v>514</v>
      </c>
      <c r="C301" s="73" t="s">
        <v>515</v>
      </c>
      <c r="D301" s="74" t="s">
        <v>42</v>
      </c>
      <c r="E301" s="75" t="s">
        <v>228</v>
      </c>
      <c r="F301" s="76" t="s">
        <v>119</v>
      </c>
      <c r="G301" s="77">
        <v>5.1154993144700001</v>
      </c>
      <c r="H301" s="77">
        <v>5.1154993144700001</v>
      </c>
      <c r="I301" s="78"/>
      <c r="J301" s="79">
        <v>1</v>
      </c>
      <c r="K301" s="80">
        <v>5.12</v>
      </c>
      <c r="L301" s="80">
        <v>0</v>
      </c>
      <c r="M301" s="80">
        <v>0</v>
      </c>
      <c r="N301" s="80">
        <v>0</v>
      </c>
      <c r="O301" s="79">
        <v>15</v>
      </c>
      <c r="P301" s="81">
        <v>0</v>
      </c>
      <c r="Q301" s="81">
        <v>0</v>
      </c>
      <c r="R301" s="79">
        <v>2</v>
      </c>
      <c r="S301" s="79">
        <v>1</v>
      </c>
      <c r="T301" s="69"/>
      <c r="U301" s="69"/>
      <c r="V301" s="69"/>
      <c r="W301" s="69"/>
      <c r="X301" s="70"/>
      <c r="Y301" s="69"/>
      <c r="Z301" s="69"/>
      <c r="AA301" s="69"/>
      <c r="AB301" s="69"/>
      <c r="AC301" s="69"/>
      <c r="AD301" s="69"/>
      <c r="AE301" s="69"/>
      <c r="AF301" s="70"/>
      <c r="AG301" s="69"/>
      <c r="AH301" s="69"/>
      <c r="AI301" s="69"/>
      <c r="AJ301" s="70"/>
      <c r="AK301" s="69"/>
      <c r="AL301" s="69"/>
      <c r="AM301" s="69"/>
      <c r="AN301" s="70"/>
      <c r="AO301" s="69"/>
      <c r="AP301" s="69"/>
      <c r="AQ301" s="69"/>
      <c r="AR301" s="69"/>
      <c r="AS301" s="69"/>
      <c r="AT301" s="69"/>
      <c r="AU301" s="69"/>
      <c r="AV301" s="71"/>
    </row>
    <row r="302" spans="1:48" s="6" customFormat="1">
      <c r="A302" s="135"/>
      <c r="B302" s="72" t="s">
        <v>516</v>
      </c>
      <c r="C302" s="73" t="s">
        <v>517</v>
      </c>
      <c r="D302" s="74" t="s">
        <v>42</v>
      </c>
      <c r="E302" s="75" t="s">
        <v>228</v>
      </c>
      <c r="F302" s="76" t="s">
        <v>119</v>
      </c>
      <c r="G302" s="77">
        <v>20.776301199300001</v>
      </c>
      <c r="H302" s="77">
        <v>20.776301199300001</v>
      </c>
      <c r="I302" s="78"/>
      <c r="J302" s="79">
        <v>1</v>
      </c>
      <c r="K302" s="77"/>
      <c r="L302" s="80">
        <v>20.78</v>
      </c>
      <c r="M302" s="80">
        <v>0</v>
      </c>
      <c r="N302" s="80">
        <v>0</v>
      </c>
      <c r="O302" s="79">
        <v>18</v>
      </c>
      <c r="P302" s="136">
        <v>0</v>
      </c>
      <c r="Q302" s="81">
        <v>0</v>
      </c>
      <c r="R302" s="79">
        <v>2</v>
      </c>
      <c r="S302" s="79">
        <v>1</v>
      </c>
      <c r="T302" s="69"/>
      <c r="U302" s="69"/>
      <c r="V302" s="69"/>
      <c r="W302" s="69"/>
      <c r="X302" s="70"/>
      <c r="Y302" s="69"/>
      <c r="Z302" s="69"/>
      <c r="AA302" s="69"/>
      <c r="AB302" s="69"/>
      <c r="AC302" s="69"/>
      <c r="AD302" s="69"/>
      <c r="AE302" s="69"/>
      <c r="AF302" s="70"/>
      <c r="AG302" s="69"/>
      <c r="AH302" s="69"/>
      <c r="AI302" s="69"/>
      <c r="AJ302" s="70"/>
      <c r="AK302" s="69"/>
      <c r="AL302" s="69"/>
      <c r="AM302" s="69"/>
      <c r="AN302" s="70"/>
      <c r="AO302" s="69"/>
      <c r="AP302" s="69"/>
      <c r="AQ302" s="69"/>
      <c r="AR302" s="69"/>
      <c r="AS302" s="69"/>
      <c r="AT302" s="69"/>
      <c r="AU302" s="69"/>
      <c r="AV302" s="71"/>
    </row>
    <row r="303" spans="1:48" s="6" customFormat="1">
      <c r="A303" s="135"/>
      <c r="B303" s="72" t="s">
        <v>518</v>
      </c>
      <c r="C303" s="73" t="s">
        <v>519</v>
      </c>
      <c r="D303" s="74" t="s">
        <v>42</v>
      </c>
      <c r="E303" s="75" t="s">
        <v>228</v>
      </c>
      <c r="F303" s="76" t="s">
        <v>119</v>
      </c>
      <c r="G303" s="77">
        <v>9.7747694482420009</v>
      </c>
      <c r="H303" s="77">
        <v>5.5481002222700004</v>
      </c>
      <c r="I303" s="78">
        <v>4.2266692259720005</v>
      </c>
      <c r="J303" s="79">
        <v>1</v>
      </c>
      <c r="K303" s="80">
        <v>5.55</v>
      </c>
      <c r="L303" s="80">
        <v>4.2300000000000004</v>
      </c>
      <c r="M303" s="80">
        <v>0</v>
      </c>
      <c r="N303" s="80">
        <v>0</v>
      </c>
      <c r="O303" s="79">
        <v>18</v>
      </c>
      <c r="P303" s="81">
        <v>0</v>
      </c>
      <c r="Q303" s="81">
        <v>0</v>
      </c>
      <c r="R303" s="79">
        <v>2</v>
      </c>
      <c r="S303" s="79">
        <v>1</v>
      </c>
      <c r="T303" s="69"/>
      <c r="U303" s="69"/>
      <c r="V303" s="69"/>
      <c r="W303" s="69"/>
      <c r="X303" s="70"/>
      <c r="Y303" s="69"/>
      <c r="Z303" s="69"/>
      <c r="AA303" s="69"/>
      <c r="AB303" s="69"/>
      <c r="AC303" s="69"/>
      <c r="AD303" s="69"/>
      <c r="AE303" s="69"/>
      <c r="AF303" s="70"/>
      <c r="AG303" s="69"/>
      <c r="AH303" s="69"/>
      <c r="AI303" s="69"/>
      <c r="AJ303" s="70"/>
      <c r="AK303" s="69"/>
      <c r="AL303" s="69"/>
      <c r="AM303" s="69"/>
      <c r="AN303" s="70"/>
      <c r="AO303" s="69"/>
      <c r="AP303" s="69"/>
      <c r="AQ303" s="69"/>
      <c r="AR303" s="69"/>
      <c r="AS303" s="69"/>
      <c r="AT303" s="69"/>
      <c r="AU303" s="69"/>
      <c r="AV303" s="71"/>
    </row>
    <row r="304" spans="1:48" s="6" customFormat="1">
      <c r="A304" s="135"/>
      <c r="B304" s="72" t="s">
        <v>520</v>
      </c>
      <c r="C304" s="73" t="s">
        <v>521</v>
      </c>
      <c r="D304" s="74" t="s">
        <v>42</v>
      </c>
      <c r="E304" s="75" t="s">
        <v>228</v>
      </c>
      <c r="F304" s="76" t="s">
        <v>119</v>
      </c>
      <c r="G304" s="77">
        <v>8.9697169128799992</v>
      </c>
      <c r="H304" s="77">
        <v>8.9697169128799992</v>
      </c>
      <c r="I304" s="78"/>
      <c r="J304" s="79">
        <v>2</v>
      </c>
      <c r="K304" s="80">
        <v>0</v>
      </c>
      <c r="L304" s="80">
        <v>8.9700000000000006</v>
      </c>
      <c r="M304" s="80">
        <v>0</v>
      </c>
      <c r="N304" s="80">
        <v>0</v>
      </c>
      <c r="O304" s="79">
        <v>0</v>
      </c>
      <c r="P304" s="81">
        <v>0</v>
      </c>
      <c r="Q304" s="81">
        <v>0</v>
      </c>
      <c r="R304" s="79">
        <v>2</v>
      </c>
      <c r="S304" s="79">
        <v>1</v>
      </c>
      <c r="T304" s="69"/>
      <c r="U304" s="69"/>
      <c r="V304" s="69"/>
      <c r="W304" s="69"/>
      <c r="X304" s="70"/>
      <c r="Y304" s="69"/>
      <c r="Z304" s="69"/>
      <c r="AA304" s="69"/>
      <c r="AB304" s="69"/>
      <c r="AC304" s="69"/>
      <c r="AD304" s="69"/>
      <c r="AE304" s="69"/>
      <c r="AF304" s="70"/>
      <c r="AG304" s="69"/>
      <c r="AH304" s="69"/>
      <c r="AI304" s="69"/>
      <c r="AJ304" s="70"/>
      <c r="AK304" s="69"/>
      <c r="AL304" s="69"/>
      <c r="AM304" s="69"/>
      <c r="AN304" s="70"/>
      <c r="AO304" s="69"/>
      <c r="AP304" s="69"/>
      <c r="AQ304" s="69"/>
      <c r="AR304" s="69"/>
      <c r="AS304" s="69"/>
      <c r="AT304" s="69"/>
      <c r="AU304" s="69"/>
      <c r="AV304" s="71"/>
    </row>
    <row r="305" spans="1:48" s="6" customFormat="1">
      <c r="A305" s="135"/>
      <c r="B305" s="72" t="s">
        <v>522</v>
      </c>
      <c r="C305" s="73" t="s">
        <v>523</v>
      </c>
      <c r="D305" s="74" t="s">
        <v>42</v>
      </c>
      <c r="E305" s="75" t="s">
        <v>228</v>
      </c>
      <c r="F305" s="76" t="s">
        <v>119</v>
      </c>
      <c r="G305" s="77">
        <v>7.5577652041249994</v>
      </c>
      <c r="H305" s="77">
        <v>0.74858074812499997</v>
      </c>
      <c r="I305" s="78">
        <v>6.8091844559999997</v>
      </c>
      <c r="J305" s="79">
        <v>1</v>
      </c>
      <c r="K305" s="80">
        <v>0.75</v>
      </c>
      <c r="L305" s="80">
        <v>6.81</v>
      </c>
      <c r="M305" s="80">
        <v>0</v>
      </c>
      <c r="N305" s="80">
        <v>0</v>
      </c>
      <c r="O305" s="79">
        <v>16</v>
      </c>
      <c r="P305" s="81">
        <v>0</v>
      </c>
      <c r="Q305" s="81">
        <v>0</v>
      </c>
      <c r="R305" s="79">
        <v>2</v>
      </c>
      <c r="S305" s="79">
        <v>1</v>
      </c>
      <c r="T305" s="69"/>
      <c r="U305" s="69"/>
      <c r="V305" s="69"/>
      <c r="W305" s="69"/>
      <c r="X305" s="70"/>
      <c r="Y305" s="69"/>
      <c r="Z305" s="69"/>
      <c r="AA305" s="69"/>
      <c r="AB305" s="69"/>
      <c r="AC305" s="69"/>
      <c r="AD305" s="69"/>
      <c r="AE305" s="69"/>
      <c r="AF305" s="70"/>
      <c r="AG305" s="69"/>
      <c r="AH305" s="69"/>
      <c r="AI305" s="69"/>
      <c r="AJ305" s="70"/>
      <c r="AK305" s="69"/>
      <c r="AL305" s="69"/>
      <c r="AM305" s="69"/>
      <c r="AN305" s="70"/>
      <c r="AO305" s="69"/>
      <c r="AP305" s="69"/>
      <c r="AQ305" s="69"/>
      <c r="AR305" s="69"/>
      <c r="AS305" s="69"/>
      <c r="AT305" s="69"/>
      <c r="AU305" s="69"/>
      <c r="AV305" s="71"/>
    </row>
    <row r="306" spans="1:48" s="6" customFormat="1">
      <c r="A306" s="135"/>
      <c r="B306" s="72" t="s">
        <v>524</v>
      </c>
      <c r="C306" s="73" t="s">
        <v>525</v>
      </c>
      <c r="D306" s="74" t="s">
        <v>42</v>
      </c>
      <c r="E306" s="75" t="s">
        <v>228</v>
      </c>
      <c r="F306" s="76" t="s">
        <v>119</v>
      </c>
      <c r="G306" s="77">
        <v>17.778299821299999</v>
      </c>
      <c r="H306" s="77">
        <v>17.778299821299999</v>
      </c>
      <c r="I306" s="78"/>
      <c r="J306" s="79">
        <v>1</v>
      </c>
      <c r="K306" s="80">
        <v>17.78</v>
      </c>
      <c r="L306" s="80">
        <v>0</v>
      </c>
      <c r="M306" s="80">
        <v>0</v>
      </c>
      <c r="N306" s="80">
        <v>0</v>
      </c>
      <c r="O306" s="79">
        <v>20</v>
      </c>
      <c r="P306" s="81">
        <v>0</v>
      </c>
      <c r="Q306" s="81">
        <v>0</v>
      </c>
      <c r="R306" s="79">
        <v>2</v>
      </c>
      <c r="S306" s="79">
        <v>1</v>
      </c>
      <c r="T306" s="69"/>
      <c r="U306" s="69"/>
      <c r="V306" s="69"/>
      <c r="W306" s="69"/>
      <c r="X306" s="70"/>
      <c r="Y306" s="69"/>
      <c r="Z306" s="69"/>
      <c r="AA306" s="69"/>
      <c r="AB306" s="69"/>
      <c r="AC306" s="69"/>
      <c r="AD306" s="69"/>
      <c r="AE306" s="69"/>
      <c r="AF306" s="70"/>
      <c r="AG306" s="69"/>
      <c r="AH306" s="69"/>
      <c r="AI306" s="69"/>
      <c r="AJ306" s="70"/>
      <c r="AK306" s="69"/>
      <c r="AL306" s="69"/>
      <c r="AM306" s="69"/>
      <c r="AN306" s="70"/>
      <c r="AO306" s="69"/>
      <c r="AP306" s="69"/>
      <c r="AQ306" s="69"/>
      <c r="AR306" s="69"/>
      <c r="AS306" s="69"/>
      <c r="AT306" s="69"/>
      <c r="AU306" s="69"/>
      <c r="AV306" s="71"/>
    </row>
    <row r="307" spans="1:48" s="6" customFormat="1">
      <c r="A307" s="135"/>
      <c r="B307" s="72" t="s">
        <v>526</v>
      </c>
      <c r="C307" s="73" t="s">
        <v>527</v>
      </c>
      <c r="D307" s="74" t="s">
        <v>42</v>
      </c>
      <c r="E307" s="75" t="s">
        <v>228</v>
      </c>
      <c r="F307" s="76" t="s">
        <v>119</v>
      </c>
      <c r="G307" s="77">
        <v>10.257332646798</v>
      </c>
      <c r="H307" s="77">
        <v>0.13834894125800001</v>
      </c>
      <c r="I307" s="78">
        <v>10.11898370554</v>
      </c>
      <c r="J307" s="79">
        <v>1</v>
      </c>
      <c r="K307" s="80">
        <v>10.26</v>
      </c>
      <c r="L307" s="80"/>
      <c r="M307" s="80">
        <v>0</v>
      </c>
      <c r="N307" s="80">
        <v>0</v>
      </c>
      <c r="O307" s="79">
        <v>25</v>
      </c>
      <c r="P307" s="81">
        <v>0</v>
      </c>
      <c r="Q307" s="81">
        <v>0</v>
      </c>
      <c r="R307" s="79">
        <v>2</v>
      </c>
      <c r="S307" s="79">
        <v>1</v>
      </c>
      <c r="T307" s="69"/>
      <c r="U307" s="69"/>
      <c r="V307" s="69"/>
      <c r="W307" s="69"/>
      <c r="X307" s="70"/>
      <c r="Y307" s="69"/>
      <c r="Z307" s="69"/>
      <c r="AA307" s="69"/>
      <c r="AB307" s="69"/>
      <c r="AC307" s="69"/>
      <c r="AD307" s="69"/>
      <c r="AE307" s="69"/>
      <c r="AF307" s="70"/>
      <c r="AG307" s="69"/>
      <c r="AH307" s="69"/>
      <c r="AI307" s="69"/>
      <c r="AJ307" s="70"/>
      <c r="AK307" s="69"/>
      <c r="AL307" s="69"/>
      <c r="AM307" s="69"/>
      <c r="AN307" s="70"/>
      <c r="AO307" s="69"/>
      <c r="AP307" s="69"/>
      <c r="AQ307" s="69"/>
      <c r="AR307" s="69"/>
      <c r="AS307" s="69"/>
      <c r="AT307" s="69"/>
      <c r="AU307" s="69"/>
      <c r="AV307" s="71"/>
    </row>
    <row r="308" spans="1:48" s="6" customFormat="1">
      <c r="A308" s="135"/>
      <c r="B308" s="72" t="s">
        <v>528</v>
      </c>
      <c r="C308" s="73" t="s">
        <v>529</v>
      </c>
      <c r="D308" s="74" t="s">
        <v>42</v>
      </c>
      <c r="E308" s="75" t="s">
        <v>228</v>
      </c>
      <c r="F308" s="76" t="s">
        <v>119</v>
      </c>
      <c r="G308" s="77">
        <v>5.8934579763199997</v>
      </c>
      <c r="H308" s="77">
        <v>5.8934579763199997</v>
      </c>
      <c r="I308" s="78"/>
      <c r="J308" s="79">
        <v>1</v>
      </c>
      <c r="K308" s="80">
        <v>5.89</v>
      </c>
      <c r="L308" s="80">
        <v>0</v>
      </c>
      <c r="M308" s="80">
        <v>0</v>
      </c>
      <c r="N308" s="80">
        <v>0</v>
      </c>
      <c r="O308" s="79">
        <v>17</v>
      </c>
      <c r="P308" s="81">
        <v>0</v>
      </c>
      <c r="Q308" s="81">
        <v>0</v>
      </c>
      <c r="R308" s="79">
        <v>2</v>
      </c>
      <c r="S308" s="79">
        <v>1</v>
      </c>
      <c r="T308" s="69"/>
      <c r="U308" s="69"/>
      <c r="V308" s="69"/>
      <c r="W308" s="69"/>
      <c r="X308" s="70"/>
      <c r="Y308" s="69"/>
      <c r="Z308" s="69"/>
      <c r="AA308" s="69"/>
      <c r="AB308" s="69"/>
      <c r="AC308" s="69"/>
      <c r="AD308" s="69"/>
      <c r="AE308" s="69"/>
      <c r="AF308" s="70"/>
      <c r="AG308" s="69"/>
      <c r="AH308" s="69"/>
      <c r="AI308" s="69"/>
      <c r="AJ308" s="70"/>
      <c r="AK308" s="69"/>
      <c r="AL308" s="69"/>
      <c r="AM308" s="69"/>
      <c r="AN308" s="70"/>
      <c r="AO308" s="69"/>
      <c r="AP308" s="69"/>
      <c r="AQ308" s="69"/>
      <c r="AR308" s="69"/>
      <c r="AS308" s="69"/>
      <c r="AT308" s="69"/>
      <c r="AU308" s="69"/>
      <c r="AV308" s="71"/>
    </row>
    <row r="309" spans="1:48" s="6" customFormat="1">
      <c r="A309" s="135"/>
      <c r="B309" s="72" t="s">
        <v>530</v>
      </c>
      <c r="C309" s="73" t="s">
        <v>531</v>
      </c>
      <c r="D309" s="74" t="s">
        <v>42</v>
      </c>
      <c r="E309" s="75" t="s">
        <v>228</v>
      </c>
      <c r="F309" s="76" t="s">
        <v>119</v>
      </c>
      <c r="G309" s="77">
        <v>28.067870452499999</v>
      </c>
      <c r="H309" s="77">
        <v>28.067870452499999</v>
      </c>
      <c r="I309" s="78"/>
      <c r="J309" s="79">
        <v>1</v>
      </c>
      <c r="K309" s="77">
        <v>20</v>
      </c>
      <c r="L309" s="80">
        <v>0</v>
      </c>
      <c r="M309" s="80">
        <v>0</v>
      </c>
      <c r="N309" s="80">
        <v>0</v>
      </c>
      <c r="O309" s="79">
        <v>15</v>
      </c>
      <c r="P309" s="136">
        <v>0</v>
      </c>
      <c r="Q309" s="81">
        <v>0</v>
      </c>
      <c r="R309" s="79">
        <v>2</v>
      </c>
      <c r="S309" s="79">
        <v>1</v>
      </c>
      <c r="T309" s="69"/>
      <c r="U309" s="69"/>
      <c r="V309" s="69"/>
      <c r="W309" s="69"/>
      <c r="X309" s="70"/>
      <c r="Y309" s="69"/>
      <c r="Z309" s="69"/>
      <c r="AA309" s="69"/>
      <c r="AB309" s="69"/>
      <c r="AC309" s="69"/>
      <c r="AD309" s="69"/>
      <c r="AE309" s="69"/>
      <c r="AF309" s="70"/>
      <c r="AG309" s="69"/>
      <c r="AH309" s="69"/>
      <c r="AI309" s="69"/>
      <c r="AJ309" s="70"/>
      <c r="AK309" s="69"/>
      <c r="AL309" s="69"/>
      <c r="AM309" s="69"/>
      <c r="AN309" s="70"/>
      <c r="AO309" s="69"/>
      <c r="AP309" s="69"/>
      <c r="AQ309" s="69"/>
      <c r="AR309" s="69"/>
      <c r="AS309" s="69"/>
      <c r="AT309" s="69"/>
      <c r="AU309" s="69"/>
      <c r="AV309" s="71"/>
    </row>
    <row r="310" spans="1:48" s="6" customFormat="1">
      <c r="A310" s="135"/>
      <c r="B310" s="72"/>
      <c r="C310" s="73"/>
      <c r="D310" s="74" t="s">
        <v>120</v>
      </c>
      <c r="E310" s="75"/>
      <c r="F310" s="76"/>
      <c r="G310" s="77"/>
      <c r="H310" s="77"/>
      <c r="I310" s="78"/>
      <c r="J310" s="79">
        <v>1</v>
      </c>
      <c r="K310" s="77"/>
      <c r="L310" s="80">
        <v>8.07</v>
      </c>
      <c r="M310" s="80">
        <v>0</v>
      </c>
      <c r="N310" s="80">
        <v>0</v>
      </c>
      <c r="O310" s="79">
        <v>15</v>
      </c>
      <c r="P310" s="136">
        <v>0</v>
      </c>
      <c r="Q310" s="81">
        <v>0</v>
      </c>
      <c r="R310" s="79">
        <v>2</v>
      </c>
      <c r="S310" s="79">
        <v>1</v>
      </c>
      <c r="T310" s="69"/>
      <c r="U310" s="69"/>
      <c r="V310" s="69"/>
      <c r="W310" s="69"/>
      <c r="X310" s="70"/>
      <c r="Y310" s="69"/>
      <c r="Z310" s="69"/>
      <c r="AA310" s="69"/>
      <c r="AB310" s="69"/>
      <c r="AC310" s="69"/>
      <c r="AD310" s="69"/>
      <c r="AE310" s="69"/>
      <c r="AF310" s="70"/>
      <c r="AG310" s="69"/>
      <c r="AH310" s="69"/>
      <c r="AI310" s="69"/>
      <c r="AJ310" s="70"/>
      <c r="AK310" s="69"/>
      <c r="AL310" s="69"/>
      <c r="AM310" s="69"/>
      <c r="AN310" s="70"/>
      <c r="AO310" s="69"/>
      <c r="AP310" s="69"/>
      <c r="AQ310" s="69"/>
      <c r="AR310" s="69"/>
      <c r="AS310" s="69"/>
      <c r="AT310" s="69"/>
      <c r="AU310" s="69"/>
      <c r="AV310" s="71"/>
    </row>
    <row r="311" spans="1:48" s="6" customFormat="1">
      <c r="A311" s="135"/>
      <c r="B311" s="72" t="s">
        <v>532</v>
      </c>
      <c r="C311" s="73" t="s">
        <v>533</v>
      </c>
      <c r="D311" s="74" t="s">
        <v>42</v>
      </c>
      <c r="E311" s="75" t="s">
        <v>228</v>
      </c>
      <c r="F311" s="76" t="s">
        <v>119</v>
      </c>
      <c r="G311" s="77">
        <v>25.734994368199999</v>
      </c>
      <c r="H311" s="77">
        <v>25.734994368199999</v>
      </c>
      <c r="I311" s="78"/>
      <c r="J311" s="79">
        <v>1</v>
      </c>
      <c r="K311" s="77"/>
      <c r="L311" s="77">
        <v>25.734994368199999</v>
      </c>
      <c r="M311" s="80">
        <v>0</v>
      </c>
      <c r="N311" s="80">
        <v>0</v>
      </c>
      <c r="O311" s="79">
        <v>16</v>
      </c>
      <c r="P311" s="136">
        <v>0</v>
      </c>
      <c r="Q311" s="81">
        <v>0</v>
      </c>
      <c r="R311" s="79">
        <v>2</v>
      </c>
      <c r="S311" s="79">
        <v>1</v>
      </c>
      <c r="T311" s="69"/>
      <c r="U311" s="69"/>
      <c r="V311" s="69"/>
      <c r="W311" s="69"/>
      <c r="X311" s="70"/>
      <c r="Y311" s="69"/>
      <c r="Z311" s="69"/>
      <c r="AA311" s="69"/>
      <c r="AB311" s="69"/>
      <c r="AC311" s="69"/>
      <c r="AD311" s="69"/>
      <c r="AE311" s="69"/>
      <c r="AF311" s="70"/>
      <c r="AG311" s="69"/>
      <c r="AH311" s="69"/>
      <c r="AI311" s="69"/>
      <c r="AJ311" s="70"/>
      <c r="AK311" s="69"/>
      <c r="AL311" s="69"/>
      <c r="AM311" s="69"/>
      <c r="AN311" s="70"/>
      <c r="AO311" s="69"/>
      <c r="AP311" s="69"/>
      <c r="AQ311" s="69"/>
      <c r="AR311" s="69"/>
      <c r="AS311" s="69"/>
      <c r="AT311" s="69"/>
      <c r="AU311" s="69"/>
      <c r="AV311" s="71"/>
    </row>
    <row r="312" spans="1:48" s="6" customFormat="1">
      <c r="A312" s="135"/>
      <c r="B312" s="72" t="s">
        <v>534</v>
      </c>
      <c r="C312" s="73" t="s">
        <v>535</v>
      </c>
      <c r="D312" s="74" t="s">
        <v>42</v>
      </c>
      <c r="E312" s="75" t="s">
        <v>228</v>
      </c>
      <c r="F312" s="76" t="s">
        <v>119</v>
      </c>
      <c r="G312" s="77">
        <v>10.414369889</v>
      </c>
      <c r="H312" s="77">
        <v>10.414369889</v>
      </c>
      <c r="I312" s="78"/>
      <c r="J312" s="79">
        <v>1</v>
      </c>
      <c r="K312" s="80">
        <v>10.41</v>
      </c>
      <c r="L312" s="80">
        <v>0</v>
      </c>
      <c r="M312" s="80">
        <v>0</v>
      </c>
      <c r="N312" s="80">
        <v>0</v>
      </c>
      <c r="O312" s="79">
        <v>20</v>
      </c>
      <c r="P312" s="81">
        <v>0</v>
      </c>
      <c r="Q312" s="81">
        <v>0</v>
      </c>
      <c r="R312" s="79">
        <v>2</v>
      </c>
      <c r="S312" s="79">
        <v>1</v>
      </c>
      <c r="T312" s="69"/>
      <c r="U312" s="69"/>
      <c r="V312" s="69"/>
      <c r="W312" s="69"/>
      <c r="X312" s="70"/>
      <c r="Y312" s="69"/>
      <c r="Z312" s="69"/>
      <c r="AA312" s="69"/>
      <c r="AB312" s="69"/>
      <c r="AC312" s="69"/>
      <c r="AD312" s="69"/>
      <c r="AE312" s="69"/>
      <c r="AF312" s="70"/>
      <c r="AG312" s="69"/>
      <c r="AH312" s="69"/>
      <c r="AI312" s="69"/>
      <c r="AJ312" s="70"/>
      <c r="AK312" s="69"/>
      <c r="AL312" s="69"/>
      <c r="AM312" s="69"/>
      <c r="AN312" s="70"/>
      <c r="AO312" s="69"/>
      <c r="AP312" s="69"/>
      <c r="AQ312" s="69"/>
      <c r="AR312" s="69"/>
      <c r="AS312" s="69"/>
      <c r="AT312" s="69"/>
      <c r="AU312" s="69"/>
      <c r="AV312" s="71"/>
    </row>
    <row r="313" spans="1:48" s="6" customFormat="1">
      <c r="A313" s="135"/>
      <c r="B313" s="72" t="s">
        <v>536</v>
      </c>
      <c r="C313" s="73" t="s">
        <v>537</v>
      </c>
      <c r="D313" s="74" t="s">
        <v>42</v>
      </c>
      <c r="E313" s="75" t="s">
        <v>228</v>
      </c>
      <c r="F313" s="76" t="s">
        <v>119</v>
      </c>
      <c r="G313" s="77">
        <v>29.711170329000002</v>
      </c>
      <c r="H313" s="77">
        <v>29.711170329000002</v>
      </c>
      <c r="I313" s="78"/>
      <c r="J313" s="79">
        <v>1</v>
      </c>
      <c r="K313" s="77">
        <v>14.85</v>
      </c>
      <c r="L313" s="80">
        <v>0</v>
      </c>
      <c r="M313" s="80">
        <v>0</v>
      </c>
      <c r="N313" s="80">
        <v>0</v>
      </c>
      <c r="O313" s="79">
        <v>24</v>
      </c>
      <c r="P313" s="136">
        <v>0</v>
      </c>
      <c r="Q313" s="81">
        <v>0</v>
      </c>
      <c r="R313" s="79">
        <v>2</v>
      </c>
      <c r="S313" s="79">
        <v>1</v>
      </c>
      <c r="T313" s="69"/>
      <c r="U313" s="69"/>
      <c r="V313" s="69"/>
      <c r="W313" s="69"/>
      <c r="X313" s="70"/>
      <c r="Y313" s="69"/>
      <c r="Z313" s="69"/>
      <c r="AA313" s="69"/>
      <c r="AB313" s="69"/>
      <c r="AC313" s="69"/>
      <c r="AD313" s="69"/>
      <c r="AE313" s="69"/>
      <c r="AF313" s="70"/>
      <c r="AG313" s="69"/>
      <c r="AH313" s="69"/>
      <c r="AI313" s="69"/>
      <c r="AJ313" s="70"/>
      <c r="AK313" s="69"/>
      <c r="AL313" s="69"/>
      <c r="AM313" s="69"/>
      <c r="AN313" s="70"/>
      <c r="AO313" s="69"/>
      <c r="AP313" s="69"/>
      <c r="AQ313" s="69"/>
      <c r="AR313" s="69"/>
      <c r="AS313" s="69"/>
      <c r="AT313" s="69"/>
      <c r="AU313" s="69"/>
      <c r="AV313" s="71"/>
    </row>
    <row r="314" spans="1:48" s="6" customFormat="1">
      <c r="A314" s="135"/>
      <c r="B314" s="72"/>
      <c r="C314" s="73"/>
      <c r="D314" s="74"/>
      <c r="E314" s="75"/>
      <c r="F314" s="76"/>
      <c r="G314" s="77"/>
      <c r="H314" s="77"/>
      <c r="I314" s="78"/>
      <c r="J314" s="79">
        <v>1</v>
      </c>
      <c r="K314" s="77"/>
      <c r="L314" s="80">
        <v>14.86</v>
      </c>
      <c r="M314" s="80">
        <v>0</v>
      </c>
      <c r="N314" s="80">
        <v>0</v>
      </c>
      <c r="O314" s="79">
        <v>24</v>
      </c>
      <c r="P314" s="136">
        <v>0</v>
      </c>
      <c r="Q314" s="81">
        <v>0</v>
      </c>
      <c r="R314" s="79">
        <v>2</v>
      </c>
      <c r="S314" s="79">
        <v>1</v>
      </c>
      <c r="T314" s="69"/>
      <c r="U314" s="69"/>
      <c r="V314" s="69"/>
      <c r="W314" s="69"/>
      <c r="X314" s="70"/>
      <c r="Y314" s="69"/>
      <c r="Z314" s="69"/>
      <c r="AA314" s="69"/>
      <c r="AB314" s="69"/>
      <c r="AC314" s="69"/>
      <c r="AD314" s="69"/>
      <c r="AE314" s="69"/>
      <c r="AF314" s="70"/>
      <c r="AG314" s="69"/>
      <c r="AH314" s="69"/>
      <c r="AI314" s="69"/>
      <c r="AJ314" s="70"/>
      <c r="AK314" s="69"/>
      <c r="AL314" s="69"/>
      <c r="AM314" s="69"/>
      <c r="AN314" s="70"/>
      <c r="AO314" s="69"/>
      <c r="AP314" s="69"/>
      <c r="AQ314" s="69"/>
      <c r="AR314" s="69"/>
      <c r="AS314" s="69"/>
      <c r="AT314" s="69"/>
      <c r="AU314" s="69"/>
      <c r="AV314" s="71"/>
    </row>
    <row r="315" spans="1:48" s="6" customFormat="1">
      <c r="A315" s="135"/>
      <c r="B315" s="72" t="s">
        <v>538</v>
      </c>
      <c r="C315" s="73" t="s">
        <v>539</v>
      </c>
      <c r="D315" s="74" t="s">
        <v>42</v>
      </c>
      <c r="E315" s="75" t="s">
        <v>228</v>
      </c>
      <c r="F315" s="76" t="s">
        <v>119</v>
      </c>
      <c r="G315" s="77">
        <v>7.0909543624399998</v>
      </c>
      <c r="H315" s="77">
        <v>7.0909543624399998</v>
      </c>
      <c r="I315" s="78"/>
      <c r="J315" s="79">
        <v>1</v>
      </c>
      <c r="K315" s="80"/>
      <c r="L315" s="80">
        <v>7.09</v>
      </c>
      <c r="M315" s="80">
        <v>0</v>
      </c>
      <c r="N315" s="80">
        <v>0</v>
      </c>
      <c r="O315" s="79">
        <v>18</v>
      </c>
      <c r="P315" s="81">
        <v>0</v>
      </c>
      <c r="Q315" s="81">
        <v>0</v>
      </c>
      <c r="R315" s="79">
        <v>2</v>
      </c>
      <c r="S315" s="79">
        <v>1</v>
      </c>
      <c r="T315" s="69"/>
      <c r="U315" s="69"/>
      <c r="V315" s="69"/>
      <c r="W315" s="69"/>
      <c r="X315" s="70"/>
      <c r="Y315" s="69"/>
      <c r="Z315" s="69"/>
      <c r="AA315" s="69"/>
      <c r="AB315" s="69"/>
      <c r="AC315" s="69"/>
      <c r="AD315" s="69"/>
      <c r="AE315" s="69"/>
      <c r="AF315" s="70"/>
      <c r="AG315" s="69"/>
      <c r="AH315" s="69"/>
      <c r="AI315" s="69"/>
      <c r="AJ315" s="70"/>
      <c r="AK315" s="69"/>
      <c r="AL315" s="69"/>
      <c r="AM315" s="69"/>
      <c r="AN315" s="70"/>
      <c r="AO315" s="69"/>
      <c r="AP315" s="69"/>
      <c r="AQ315" s="69"/>
      <c r="AR315" s="69"/>
      <c r="AS315" s="69"/>
      <c r="AT315" s="69"/>
      <c r="AU315" s="69"/>
      <c r="AV315" s="71"/>
    </row>
    <row r="316" spans="1:48" s="6" customFormat="1">
      <c r="A316" s="135"/>
      <c r="B316" s="72" t="s">
        <v>540</v>
      </c>
      <c r="C316" s="73" t="s">
        <v>541</v>
      </c>
      <c r="D316" s="74" t="s">
        <v>42</v>
      </c>
      <c r="E316" s="75" t="s">
        <v>228</v>
      </c>
      <c r="F316" s="76" t="s">
        <v>119</v>
      </c>
      <c r="G316" s="77">
        <v>5.8043436987700003</v>
      </c>
      <c r="H316" s="77">
        <v>5.8043436987700003</v>
      </c>
      <c r="I316" s="78"/>
      <c r="J316" s="79">
        <v>1</v>
      </c>
      <c r="K316" s="80">
        <v>5.8</v>
      </c>
      <c r="L316" s="80">
        <v>0</v>
      </c>
      <c r="M316" s="80">
        <v>0</v>
      </c>
      <c r="N316" s="80">
        <v>0</v>
      </c>
      <c r="O316" s="79">
        <v>15</v>
      </c>
      <c r="P316" s="81">
        <v>0</v>
      </c>
      <c r="Q316" s="81">
        <v>0</v>
      </c>
      <c r="R316" s="79">
        <v>2</v>
      </c>
      <c r="S316" s="79">
        <v>1</v>
      </c>
      <c r="T316" s="69"/>
      <c r="U316" s="69"/>
      <c r="V316" s="69"/>
      <c r="W316" s="69"/>
      <c r="X316" s="70"/>
      <c r="Y316" s="69"/>
      <c r="Z316" s="69"/>
      <c r="AA316" s="69"/>
      <c r="AB316" s="69"/>
      <c r="AC316" s="69"/>
      <c r="AD316" s="69"/>
      <c r="AE316" s="69"/>
      <c r="AF316" s="70"/>
      <c r="AG316" s="69"/>
      <c r="AH316" s="69"/>
      <c r="AI316" s="69"/>
      <c r="AJ316" s="70"/>
      <c r="AK316" s="69"/>
      <c r="AL316" s="69"/>
      <c r="AM316" s="69"/>
      <c r="AN316" s="70"/>
      <c r="AO316" s="69"/>
      <c r="AP316" s="69"/>
      <c r="AQ316" s="69"/>
      <c r="AR316" s="69"/>
      <c r="AS316" s="69"/>
      <c r="AT316" s="69"/>
      <c r="AU316" s="69"/>
      <c r="AV316" s="71"/>
    </row>
    <row r="317" spans="1:48" s="6" customFormat="1">
      <c r="A317" s="135"/>
      <c r="B317" s="72" t="s">
        <v>542</v>
      </c>
      <c r="C317" s="73" t="s">
        <v>543</v>
      </c>
      <c r="D317" s="74" t="s">
        <v>42</v>
      </c>
      <c r="E317" s="75" t="s">
        <v>228</v>
      </c>
      <c r="F317" s="76" t="s">
        <v>119</v>
      </c>
      <c r="G317" s="77">
        <v>16.870996615300001</v>
      </c>
      <c r="H317" s="77">
        <v>16.870996615300001</v>
      </c>
      <c r="I317" s="78"/>
      <c r="J317" s="79">
        <v>1</v>
      </c>
      <c r="K317" s="80">
        <v>16.87</v>
      </c>
      <c r="L317" s="80">
        <v>0</v>
      </c>
      <c r="M317" s="80">
        <v>0</v>
      </c>
      <c r="N317" s="80">
        <v>0</v>
      </c>
      <c r="O317" s="79">
        <v>20</v>
      </c>
      <c r="P317" s="81">
        <v>0</v>
      </c>
      <c r="Q317" s="81">
        <v>0</v>
      </c>
      <c r="R317" s="79">
        <v>2</v>
      </c>
      <c r="S317" s="79">
        <v>1</v>
      </c>
      <c r="T317" s="69"/>
      <c r="U317" s="69"/>
      <c r="V317" s="69"/>
      <c r="W317" s="69"/>
      <c r="X317" s="70"/>
      <c r="Y317" s="69"/>
      <c r="Z317" s="69"/>
      <c r="AA317" s="69"/>
      <c r="AB317" s="69"/>
      <c r="AC317" s="69"/>
      <c r="AD317" s="69"/>
      <c r="AE317" s="69"/>
      <c r="AF317" s="70"/>
      <c r="AG317" s="69"/>
      <c r="AH317" s="69"/>
      <c r="AI317" s="69"/>
      <c r="AJ317" s="70"/>
      <c r="AK317" s="69"/>
      <c r="AL317" s="69"/>
      <c r="AM317" s="69"/>
      <c r="AN317" s="70"/>
      <c r="AO317" s="69"/>
      <c r="AP317" s="69"/>
      <c r="AQ317" s="69"/>
      <c r="AR317" s="69"/>
      <c r="AS317" s="69"/>
      <c r="AT317" s="69"/>
      <c r="AU317" s="69"/>
      <c r="AV317" s="71"/>
    </row>
    <row r="318" spans="1:48" s="6" customFormat="1">
      <c r="A318" s="135"/>
      <c r="B318" s="72" t="s">
        <v>544</v>
      </c>
      <c r="C318" s="73" t="s">
        <v>545</v>
      </c>
      <c r="D318" s="74" t="s">
        <v>42</v>
      </c>
      <c r="E318" s="75" t="s">
        <v>228</v>
      </c>
      <c r="F318" s="76" t="s">
        <v>119</v>
      </c>
      <c r="G318" s="77">
        <v>45.159581181100002</v>
      </c>
      <c r="H318" s="77">
        <v>45.159581181100002</v>
      </c>
      <c r="I318" s="78"/>
      <c r="J318" s="79">
        <v>1</v>
      </c>
      <c r="K318" s="77">
        <v>45.159581181100002</v>
      </c>
      <c r="L318" s="80">
        <v>0</v>
      </c>
      <c r="M318" s="80">
        <v>0</v>
      </c>
      <c r="N318" s="80">
        <v>0</v>
      </c>
      <c r="O318" s="79">
        <v>20</v>
      </c>
      <c r="P318" s="136">
        <v>0</v>
      </c>
      <c r="Q318" s="81">
        <v>0</v>
      </c>
      <c r="R318" s="79">
        <v>2</v>
      </c>
      <c r="S318" s="79">
        <v>1</v>
      </c>
      <c r="T318" s="69"/>
      <c r="U318" s="69"/>
      <c r="V318" s="69"/>
      <c r="W318" s="69"/>
      <c r="X318" s="70"/>
      <c r="Y318" s="69"/>
      <c r="Z318" s="69"/>
      <c r="AA318" s="69"/>
      <c r="AB318" s="69"/>
      <c r="AC318" s="69"/>
      <c r="AD318" s="69"/>
      <c r="AE318" s="69"/>
      <c r="AF318" s="70"/>
      <c r="AG318" s="69"/>
      <c r="AH318" s="69"/>
      <c r="AI318" s="69"/>
      <c r="AJ318" s="70"/>
      <c r="AK318" s="69"/>
      <c r="AL318" s="69"/>
      <c r="AM318" s="69"/>
      <c r="AN318" s="70"/>
      <c r="AO318" s="69"/>
      <c r="AP318" s="69"/>
      <c r="AQ318" s="69"/>
      <c r="AR318" s="69"/>
      <c r="AS318" s="69"/>
      <c r="AT318" s="69"/>
      <c r="AU318" s="69"/>
      <c r="AV318" s="71"/>
    </row>
    <row r="319" spans="1:48" s="6" customFormat="1">
      <c r="A319" s="135"/>
      <c r="B319" s="72" t="s">
        <v>546</v>
      </c>
      <c r="C319" s="73" t="s">
        <v>547</v>
      </c>
      <c r="D319" s="74" t="s">
        <v>42</v>
      </c>
      <c r="E319" s="75" t="s">
        <v>228</v>
      </c>
      <c r="F319" s="76" t="s">
        <v>119</v>
      </c>
      <c r="G319" s="77">
        <v>15.809917288199999</v>
      </c>
      <c r="H319" s="77">
        <v>15.809917288199999</v>
      </c>
      <c r="I319" s="78"/>
      <c r="J319" s="79">
        <v>1</v>
      </c>
      <c r="K319" s="77"/>
      <c r="L319" s="77">
        <v>15.809917288199999</v>
      </c>
      <c r="M319" s="80">
        <v>0</v>
      </c>
      <c r="N319" s="80">
        <v>0</v>
      </c>
      <c r="O319" s="79">
        <v>17</v>
      </c>
      <c r="P319" s="136">
        <v>0</v>
      </c>
      <c r="Q319" s="81">
        <v>0</v>
      </c>
      <c r="R319" s="79">
        <v>2</v>
      </c>
      <c r="S319" s="79">
        <v>1</v>
      </c>
      <c r="T319" s="69"/>
      <c r="U319" s="69"/>
      <c r="V319" s="69"/>
      <c r="W319" s="69"/>
      <c r="X319" s="70"/>
      <c r="Y319" s="69"/>
      <c r="Z319" s="69"/>
      <c r="AA319" s="69"/>
      <c r="AB319" s="69"/>
      <c r="AC319" s="69"/>
      <c r="AD319" s="69"/>
      <c r="AE319" s="69"/>
      <c r="AF319" s="70"/>
      <c r="AG319" s="69"/>
      <c r="AH319" s="69"/>
      <c r="AI319" s="69"/>
      <c r="AJ319" s="70"/>
      <c r="AK319" s="69"/>
      <c r="AL319" s="69"/>
      <c r="AM319" s="69"/>
      <c r="AN319" s="70"/>
      <c r="AO319" s="69"/>
      <c r="AP319" s="69"/>
      <c r="AQ319" s="69"/>
      <c r="AR319" s="69"/>
      <c r="AS319" s="69"/>
      <c r="AT319" s="69"/>
      <c r="AU319" s="69"/>
      <c r="AV319" s="71"/>
    </row>
    <row r="320" spans="1:48" s="6" customFormat="1">
      <c r="A320" s="135"/>
      <c r="B320" s="72" t="s">
        <v>548</v>
      </c>
      <c r="C320" s="73" t="s">
        <v>549</v>
      </c>
      <c r="D320" s="74" t="s">
        <v>42</v>
      </c>
      <c r="E320" s="75" t="s">
        <v>228</v>
      </c>
      <c r="F320" s="76" t="s">
        <v>119</v>
      </c>
      <c r="G320" s="77">
        <v>27.116497757400001</v>
      </c>
      <c r="H320" s="77">
        <v>27.116497757400001</v>
      </c>
      <c r="I320" s="78"/>
      <c r="J320" s="79">
        <v>1</v>
      </c>
      <c r="K320" s="77">
        <v>17.12</v>
      </c>
      <c r="L320" s="80">
        <v>0</v>
      </c>
      <c r="M320" s="80">
        <v>0</v>
      </c>
      <c r="N320" s="80">
        <v>0</v>
      </c>
      <c r="O320" s="79">
        <v>20</v>
      </c>
      <c r="P320" s="136">
        <v>0</v>
      </c>
      <c r="Q320" s="81">
        <v>0</v>
      </c>
      <c r="R320" s="79">
        <v>2</v>
      </c>
      <c r="S320" s="79">
        <v>1</v>
      </c>
      <c r="T320" s="69"/>
      <c r="U320" s="69"/>
      <c r="V320" s="69"/>
      <c r="W320" s="69"/>
      <c r="X320" s="70"/>
      <c r="Y320" s="69"/>
      <c r="Z320" s="69"/>
      <c r="AA320" s="69"/>
      <c r="AB320" s="69"/>
      <c r="AC320" s="69"/>
      <c r="AD320" s="69"/>
      <c r="AE320" s="69"/>
      <c r="AF320" s="70"/>
      <c r="AG320" s="69"/>
      <c r="AH320" s="69"/>
      <c r="AI320" s="69"/>
      <c r="AJ320" s="70"/>
      <c r="AK320" s="69"/>
      <c r="AL320" s="69"/>
      <c r="AM320" s="69"/>
      <c r="AN320" s="70"/>
      <c r="AO320" s="69"/>
      <c r="AP320" s="69"/>
      <c r="AQ320" s="69"/>
      <c r="AR320" s="69"/>
      <c r="AS320" s="69"/>
      <c r="AT320" s="69"/>
      <c r="AU320" s="69"/>
      <c r="AV320" s="71"/>
    </row>
    <row r="321" spans="1:48" s="6" customFormat="1">
      <c r="A321" s="135"/>
      <c r="B321" s="72"/>
      <c r="C321" s="73"/>
      <c r="D321" s="74"/>
      <c r="E321" s="75"/>
      <c r="F321" s="76"/>
      <c r="G321" s="77"/>
      <c r="H321" s="77"/>
      <c r="I321" s="78"/>
      <c r="J321" s="79">
        <v>1</v>
      </c>
      <c r="K321" s="77"/>
      <c r="L321" s="80">
        <v>10</v>
      </c>
      <c r="M321" s="80">
        <v>0</v>
      </c>
      <c r="N321" s="80">
        <v>0</v>
      </c>
      <c r="O321" s="79">
        <v>20</v>
      </c>
      <c r="P321" s="136">
        <v>0</v>
      </c>
      <c r="Q321" s="81">
        <v>0</v>
      </c>
      <c r="R321" s="79">
        <v>2</v>
      </c>
      <c r="S321" s="79">
        <v>1</v>
      </c>
      <c r="T321" s="69"/>
      <c r="U321" s="69"/>
      <c r="V321" s="69"/>
      <c r="W321" s="69"/>
      <c r="X321" s="70"/>
      <c r="Y321" s="69"/>
      <c r="Z321" s="69"/>
      <c r="AA321" s="69"/>
      <c r="AB321" s="69"/>
      <c r="AC321" s="69"/>
      <c r="AD321" s="69"/>
      <c r="AE321" s="69"/>
      <c r="AF321" s="70"/>
      <c r="AG321" s="69"/>
      <c r="AH321" s="69"/>
      <c r="AI321" s="69"/>
      <c r="AJ321" s="70"/>
      <c r="AK321" s="69"/>
      <c r="AL321" s="69"/>
      <c r="AM321" s="69"/>
      <c r="AN321" s="70"/>
      <c r="AO321" s="69"/>
      <c r="AP321" s="69"/>
      <c r="AQ321" s="69"/>
      <c r="AR321" s="69"/>
      <c r="AS321" s="69"/>
      <c r="AT321" s="69"/>
      <c r="AU321" s="69"/>
      <c r="AV321" s="71"/>
    </row>
    <row r="322" spans="1:48" s="6" customFormat="1">
      <c r="A322" s="135"/>
      <c r="B322" s="72" t="s">
        <v>550</v>
      </c>
      <c r="C322" s="73" t="s">
        <v>551</v>
      </c>
      <c r="D322" s="74" t="s">
        <v>42</v>
      </c>
      <c r="E322" s="75" t="s">
        <v>228</v>
      </c>
      <c r="F322" s="76" t="s">
        <v>119</v>
      </c>
      <c r="G322" s="77">
        <v>7.4811374113099998</v>
      </c>
      <c r="H322" s="77">
        <v>7.4811374113099998</v>
      </c>
      <c r="I322" s="78"/>
      <c r="J322" s="79">
        <v>1</v>
      </c>
      <c r="K322" s="80">
        <v>7.48</v>
      </c>
      <c r="L322" s="80">
        <v>0</v>
      </c>
      <c r="M322" s="80">
        <v>0</v>
      </c>
      <c r="N322" s="80">
        <v>0</v>
      </c>
      <c r="O322" s="79">
        <v>14</v>
      </c>
      <c r="P322" s="81">
        <v>0</v>
      </c>
      <c r="Q322" s="81">
        <v>0</v>
      </c>
      <c r="R322" s="79">
        <v>2</v>
      </c>
      <c r="S322" s="79">
        <v>1</v>
      </c>
      <c r="T322" s="69"/>
      <c r="U322" s="69"/>
      <c r="V322" s="69"/>
      <c r="W322" s="69"/>
      <c r="X322" s="70"/>
      <c r="Y322" s="69"/>
      <c r="Z322" s="69"/>
      <c r="AA322" s="69"/>
      <c r="AB322" s="69"/>
      <c r="AC322" s="69"/>
      <c r="AD322" s="69"/>
      <c r="AE322" s="69"/>
      <c r="AF322" s="70"/>
      <c r="AG322" s="69"/>
      <c r="AH322" s="69"/>
      <c r="AI322" s="69"/>
      <c r="AJ322" s="70"/>
      <c r="AK322" s="69"/>
      <c r="AL322" s="69"/>
      <c r="AM322" s="69"/>
      <c r="AN322" s="70"/>
      <c r="AO322" s="69"/>
      <c r="AP322" s="69"/>
      <c r="AQ322" s="69"/>
      <c r="AR322" s="69"/>
      <c r="AS322" s="69"/>
      <c r="AT322" s="69"/>
      <c r="AU322" s="69"/>
      <c r="AV322" s="71"/>
    </row>
    <row r="323" spans="1:48" s="6" customFormat="1">
      <c r="A323" s="135"/>
      <c r="B323" s="72" t="s">
        <v>552</v>
      </c>
      <c r="C323" s="73" t="s">
        <v>553</v>
      </c>
      <c r="D323" s="74" t="s">
        <v>42</v>
      </c>
      <c r="E323" s="75" t="s">
        <v>228</v>
      </c>
      <c r="F323" s="76" t="s">
        <v>119</v>
      </c>
      <c r="G323" s="77">
        <v>36.397705567000003</v>
      </c>
      <c r="H323" s="77">
        <v>36.397705567000003</v>
      </c>
      <c r="I323" s="78"/>
      <c r="J323" s="79">
        <v>1</v>
      </c>
      <c r="K323" s="77">
        <v>36.397705567000003</v>
      </c>
      <c r="L323" s="80">
        <v>0</v>
      </c>
      <c r="M323" s="80">
        <v>0</v>
      </c>
      <c r="N323" s="80">
        <v>0</v>
      </c>
      <c r="O323" s="79">
        <v>15</v>
      </c>
      <c r="P323" s="136">
        <v>0</v>
      </c>
      <c r="Q323" s="81">
        <v>0</v>
      </c>
      <c r="R323" s="79">
        <v>2</v>
      </c>
      <c r="S323" s="79">
        <v>1</v>
      </c>
      <c r="T323" s="69"/>
      <c r="U323" s="69"/>
      <c r="V323" s="69"/>
      <c r="W323" s="69"/>
      <c r="X323" s="70"/>
      <c r="Y323" s="69"/>
      <c r="Z323" s="69"/>
      <c r="AA323" s="69"/>
      <c r="AB323" s="69"/>
      <c r="AC323" s="69"/>
      <c r="AD323" s="69"/>
      <c r="AE323" s="69"/>
      <c r="AF323" s="70"/>
      <c r="AG323" s="69"/>
      <c r="AH323" s="69"/>
      <c r="AI323" s="69"/>
      <c r="AJ323" s="70"/>
      <c r="AK323" s="69"/>
      <c r="AL323" s="69"/>
      <c r="AM323" s="69"/>
      <c r="AN323" s="70"/>
      <c r="AO323" s="69"/>
      <c r="AP323" s="69"/>
      <c r="AQ323" s="69"/>
      <c r="AR323" s="69"/>
      <c r="AS323" s="69"/>
      <c r="AT323" s="69"/>
      <c r="AU323" s="69"/>
      <c r="AV323" s="71"/>
    </row>
    <row r="324" spans="1:48" s="6" customFormat="1">
      <c r="A324" s="135"/>
      <c r="B324" s="72" t="s">
        <v>554</v>
      </c>
      <c r="C324" s="73" t="s">
        <v>555</v>
      </c>
      <c r="D324" s="74" t="s">
        <v>42</v>
      </c>
      <c r="E324" s="75" t="s">
        <v>228</v>
      </c>
      <c r="F324" s="76" t="s">
        <v>119</v>
      </c>
      <c r="G324" s="77">
        <v>83.417236678799995</v>
      </c>
      <c r="H324" s="77">
        <v>83.417236678799995</v>
      </c>
      <c r="I324" s="78"/>
      <c r="J324" s="79">
        <v>1</v>
      </c>
      <c r="K324" s="77">
        <v>73.42</v>
      </c>
      <c r="L324" s="80" t="s">
        <v>148</v>
      </c>
      <c r="M324" s="80">
        <v>0</v>
      </c>
      <c r="N324" s="80">
        <v>0</v>
      </c>
      <c r="O324" s="79">
        <v>20</v>
      </c>
      <c r="P324" s="136">
        <v>0</v>
      </c>
      <c r="Q324" s="81">
        <v>0</v>
      </c>
      <c r="R324" s="79">
        <v>2</v>
      </c>
      <c r="S324" s="79">
        <v>1</v>
      </c>
      <c r="T324" s="69"/>
      <c r="U324" s="69"/>
      <c r="V324" s="69"/>
      <c r="W324" s="69"/>
      <c r="X324" s="70"/>
      <c r="Y324" s="69"/>
      <c r="Z324" s="69"/>
      <c r="AA324" s="69"/>
      <c r="AB324" s="69"/>
      <c r="AC324" s="69"/>
      <c r="AD324" s="69"/>
      <c r="AE324" s="69"/>
      <c r="AF324" s="70"/>
      <c r="AG324" s="69"/>
      <c r="AH324" s="69"/>
      <c r="AI324" s="69"/>
      <c r="AJ324" s="70"/>
      <c r="AK324" s="69"/>
      <c r="AL324" s="69"/>
      <c r="AM324" s="69"/>
      <c r="AN324" s="70"/>
      <c r="AO324" s="69"/>
      <c r="AP324" s="69"/>
      <c r="AQ324" s="69"/>
      <c r="AR324" s="69"/>
      <c r="AS324" s="69"/>
      <c r="AT324" s="69"/>
      <c r="AU324" s="69"/>
      <c r="AV324" s="71"/>
    </row>
    <row r="325" spans="1:48" s="6" customFormat="1">
      <c r="A325" s="135"/>
      <c r="B325" s="72"/>
      <c r="C325" s="73"/>
      <c r="D325" s="74" t="s">
        <v>120</v>
      </c>
      <c r="E325" s="75"/>
      <c r="F325" s="76"/>
      <c r="G325" s="77"/>
      <c r="H325" s="77"/>
      <c r="I325" s="78"/>
      <c r="J325" s="79">
        <v>1</v>
      </c>
      <c r="K325" s="77"/>
      <c r="L325" s="80">
        <v>10</v>
      </c>
      <c r="M325" s="80">
        <v>0</v>
      </c>
      <c r="N325" s="80">
        <v>0</v>
      </c>
      <c r="O325" s="79">
        <v>20</v>
      </c>
      <c r="P325" s="136">
        <v>0</v>
      </c>
      <c r="Q325" s="81">
        <v>0</v>
      </c>
      <c r="R325" s="79">
        <v>2</v>
      </c>
      <c r="S325" s="79">
        <v>1</v>
      </c>
      <c r="T325" s="69"/>
      <c r="U325" s="69"/>
      <c r="V325" s="69"/>
      <c r="W325" s="69"/>
      <c r="X325" s="70"/>
      <c r="Y325" s="69"/>
      <c r="Z325" s="69"/>
      <c r="AA325" s="69"/>
      <c r="AB325" s="69"/>
      <c r="AC325" s="69"/>
      <c r="AD325" s="69"/>
      <c r="AE325" s="69"/>
      <c r="AF325" s="70"/>
      <c r="AG325" s="69"/>
      <c r="AH325" s="69"/>
      <c r="AI325" s="69"/>
      <c r="AJ325" s="70"/>
      <c r="AK325" s="69"/>
      <c r="AL325" s="69"/>
      <c r="AM325" s="69"/>
      <c r="AN325" s="70"/>
      <c r="AO325" s="69"/>
      <c r="AP325" s="69"/>
      <c r="AQ325" s="69"/>
      <c r="AR325" s="69"/>
      <c r="AS325" s="69"/>
      <c r="AT325" s="69"/>
      <c r="AU325" s="69"/>
      <c r="AV325" s="71"/>
    </row>
    <row r="326" spans="1:48" s="6" customFormat="1">
      <c r="A326" s="135"/>
      <c r="B326" s="72" t="s">
        <v>556</v>
      </c>
      <c r="C326" s="73" t="s">
        <v>557</v>
      </c>
      <c r="D326" s="74" t="s">
        <v>42</v>
      </c>
      <c r="E326" s="75" t="s">
        <v>228</v>
      </c>
      <c r="F326" s="76" t="s">
        <v>119</v>
      </c>
      <c r="G326" s="77">
        <v>7.2497067593100004</v>
      </c>
      <c r="H326" s="77">
        <v>7.2497067593100004</v>
      </c>
      <c r="I326" s="78"/>
      <c r="J326" s="79">
        <v>2</v>
      </c>
      <c r="K326" s="80" t="s">
        <v>148</v>
      </c>
      <c r="L326" s="80">
        <v>7.25</v>
      </c>
      <c r="M326" s="80">
        <v>0</v>
      </c>
      <c r="N326" s="80">
        <v>0</v>
      </c>
      <c r="O326" s="79">
        <v>0</v>
      </c>
      <c r="P326" s="81">
        <v>0</v>
      </c>
      <c r="Q326" s="81">
        <v>0</v>
      </c>
      <c r="R326" s="79">
        <v>2</v>
      </c>
      <c r="S326" s="79">
        <v>1</v>
      </c>
      <c r="T326" s="69"/>
      <c r="U326" s="69"/>
      <c r="V326" s="69"/>
      <c r="W326" s="69"/>
      <c r="X326" s="70"/>
      <c r="Y326" s="69"/>
      <c r="Z326" s="69"/>
      <c r="AA326" s="69"/>
      <c r="AB326" s="69"/>
      <c r="AC326" s="69"/>
      <c r="AD326" s="69"/>
      <c r="AE326" s="69"/>
      <c r="AF326" s="70"/>
      <c r="AG326" s="69"/>
      <c r="AH326" s="69"/>
      <c r="AI326" s="69"/>
      <c r="AJ326" s="70"/>
      <c r="AK326" s="69"/>
      <c r="AL326" s="69"/>
      <c r="AM326" s="69"/>
      <c r="AN326" s="70"/>
      <c r="AO326" s="69"/>
      <c r="AP326" s="69"/>
      <c r="AQ326" s="69"/>
      <c r="AR326" s="69"/>
      <c r="AS326" s="69"/>
      <c r="AT326" s="69"/>
      <c r="AU326" s="69"/>
      <c r="AV326" s="71"/>
    </row>
    <row r="327" spans="1:48" s="6" customFormat="1">
      <c r="A327" s="135"/>
      <c r="B327" s="72" t="s">
        <v>558</v>
      </c>
      <c r="C327" s="73" t="s">
        <v>559</v>
      </c>
      <c r="D327" s="74" t="s">
        <v>42</v>
      </c>
      <c r="E327" s="75" t="s">
        <v>228</v>
      </c>
      <c r="F327" s="76" t="s">
        <v>119</v>
      </c>
      <c r="G327" s="77">
        <v>10.1169153163</v>
      </c>
      <c r="H327" s="77">
        <v>10.1169153163</v>
      </c>
      <c r="I327" s="78"/>
      <c r="J327" s="79">
        <v>1</v>
      </c>
      <c r="K327" s="80">
        <v>10.119999999999999</v>
      </c>
      <c r="L327" s="80">
        <v>0</v>
      </c>
      <c r="M327" s="80">
        <v>0</v>
      </c>
      <c r="N327" s="80">
        <v>0</v>
      </c>
      <c r="O327" s="79">
        <v>20</v>
      </c>
      <c r="P327" s="81">
        <v>0</v>
      </c>
      <c r="Q327" s="81">
        <v>0</v>
      </c>
      <c r="R327" s="79">
        <v>2</v>
      </c>
      <c r="S327" s="79">
        <v>1</v>
      </c>
      <c r="T327" s="69"/>
      <c r="U327" s="69"/>
      <c r="V327" s="69"/>
      <c r="W327" s="69"/>
      <c r="X327" s="70"/>
      <c r="Y327" s="69"/>
      <c r="Z327" s="69"/>
      <c r="AA327" s="69"/>
      <c r="AB327" s="69"/>
      <c r="AC327" s="69"/>
      <c r="AD327" s="69"/>
      <c r="AE327" s="69"/>
      <c r="AF327" s="70"/>
      <c r="AG327" s="69"/>
      <c r="AH327" s="69"/>
      <c r="AI327" s="69"/>
      <c r="AJ327" s="70"/>
      <c r="AK327" s="69"/>
      <c r="AL327" s="69"/>
      <c r="AM327" s="69"/>
      <c r="AN327" s="70"/>
      <c r="AO327" s="69"/>
      <c r="AP327" s="69"/>
      <c r="AQ327" s="69"/>
      <c r="AR327" s="69"/>
      <c r="AS327" s="69"/>
      <c r="AT327" s="69"/>
      <c r="AU327" s="69"/>
      <c r="AV327" s="71"/>
    </row>
    <row r="328" spans="1:48" s="6" customFormat="1">
      <c r="A328" s="135"/>
      <c r="B328" s="72" t="s">
        <v>560</v>
      </c>
      <c r="C328" s="73" t="s">
        <v>561</v>
      </c>
      <c r="D328" s="74" t="s">
        <v>42</v>
      </c>
      <c r="E328" s="75" t="s">
        <v>228</v>
      </c>
      <c r="F328" s="76" t="s">
        <v>119</v>
      </c>
      <c r="G328" s="77">
        <v>12.2247623238</v>
      </c>
      <c r="H328" s="77">
        <v>12.2247623238</v>
      </c>
      <c r="I328" s="78"/>
      <c r="J328" s="79">
        <v>1</v>
      </c>
      <c r="K328" s="78" t="s">
        <v>148</v>
      </c>
      <c r="L328" s="77">
        <v>12.2247623238</v>
      </c>
      <c r="M328" s="80">
        <v>0</v>
      </c>
      <c r="N328" s="80">
        <v>0</v>
      </c>
      <c r="O328" s="79">
        <v>25</v>
      </c>
      <c r="P328" s="136">
        <v>0</v>
      </c>
      <c r="Q328" s="81">
        <v>0</v>
      </c>
      <c r="R328" s="79">
        <v>2</v>
      </c>
      <c r="S328" s="79">
        <v>1</v>
      </c>
      <c r="T328" s="69"/>
      <c r="U328" s="69"/>
      <c r="V328" s="69"/>
      <c r="W328" s="69"/>
      <c r="X328" s="70"/>
      <c r="Y328" s="69"/>
      <c r="Z328" s="69"/>
      <c r="AA328" s="69"/>
      <c r="AB328" s="69"/>
      <c r="AC328" s="69"/>
      <c r="AD328" s="69"/>
      <c r="AE328" s="69"/>
      <c r="AF328" s="70"/>
      <c r="AG328" s="69"/>
      <c r="AH328" s="69"/>
      <c r="AI328" s="69"/>
      <c r="AJ328" s="70"/>
      <c r="AK328" s="69"/>
      <c r="AL328" s="69"/>
      <c r="AM328" s="69"/>
      <c r="AN328" s="70"/>
      <c r="AO328" s="69"/>
      <c r="AP328" s="69"/>
      <c r="AQ328" s="69"/>
      <c r="AR328" s="69"/>
      <c r="AS328" s="69"/>
      <c r="AT328" s="69"/>
      <c r="AU328" s="69"/>
      <c r="AV328" s="71"/>
    </row>
    <row r="329" spans="1:48" s="6" customFormat="1">
      <c r="A329" s="135"/>
      <c r="B329" s="72" t="s">
        <v>562</v>
      </c>
      <c r="C329" s="73" t="s">
        <v>563</v>
      </c>
      <c r="D329" s="74" t="s">
        <v>42</v>
      </c>
      <c r="E329" s="75" t="s">
        <v>228</v>
      </c>
      <c r="F329" s="76" t="s">
        <v>119</v>
      </c>
      <c r="G329" s="77">
        <v>10.0229319884</v>
      </c>
      <c r="H329" s="77">
        <v>10.0229319884</v>
      </c>
      <c r="I329" s="78"/>
      <c r="J329" s="79">
        <v>2</v>
      </c>
      <c r="K329" s="80">
        <v>0</v>
      </c>
      <c r="L329" s="80">
        <v>10.02</v>
      </c>
      <c r="M329" s="80">
        <v>0</v>
      </c>
      <c r="N329" s="80">
        <v>0</v>
      </c>
      <c r="O329" s="79">
        <v>0</v>
      </c>
      <c r="P329" s="81">
        <v>0</v>
      </c>
      <c r="Q329" s="81">
        <v>0</v>
      </c>
      <c r="R329" s="79">
        <v>2</v>
      </c>
      <c r="S329" s="79">
        <v>1</v>
      </c>
      <c r="T329" s="69"/>
      <c r="U329" s="69"/>
      <c r="V329" s="69"/>
      <c r="W329" s="69"/>
      <c r="X329" s="70"/>
      <c r="Y329" s="69"/>
      <c r="Z329" s="69"/>
      <c r="AA329" s="69"/>
      <c r="AB329" s="69"/>
      <c r="AC329" s="69"/>
      <c r="AD329" s="69"/>
      <c r="AE329" s="69"/>
      <c r="AF329" s="70"/>
      <c r="AG329" s="69"/>
      <c r="AH329" s="69"/>
      <c r="AI329" s="69"/>
      <c r="AJ329" s="70"/>
      <c r="AK329" s="69"/>
      <c r="AL329" s="69"/>
      <c r="AM329" s="69"/>
      <c r="AN329" s="70"/>
      <c r="AO329" s="69"/>
      <c r="AP329" s="69"/>
      <c r="AQ329" s="69"/>
      <c r="AR329" s="69"/>
      <c r="AS329" s="69"/>
      <c r="AT329" s="69"/>
      <c r="AU329" s="69"/>
      <c r="AV329" s="71"/>
    </row>
    <row r="330" spans="1:48" s="6" customFormat="1">
      <c r="A330" s="135"/>
      <c r="B330" s="72" t="s">
        <v>564</v>
      </c>
      <c r="C330" s="73" t="s">
        <v>565</v>
      </c>
      <c r="D330" s="74" t="s">
        <v>42</v>
      </c>
      <c r="E330" s="75" t="s">
        <v>228</v>
      </c>
      <c r="F330" s="76" t="s">
        <v>119</v>
      </c>
      <c r="G330" s="77">
        <v>44.070431076299997</v>
      </c>
      <c r="H330" s="77">
        <v>44.070431076299997</v>
      </c>
      <c r="I330" s="78"/>
      <c r="J330" s="79">
        <v>2</v>
      </c>
      <c r="K330" s="80">
        <v>44.07</v>
      </c>
      <c r="L330" s="78" t="s">
        <v>148</v>
      </c>
      <c r="M330" s="80">
        <v>0</v>
      </c>
      <c r="N330" s="80">
        <v>0</v>
      </c>
      <c r="O330" s="79">
        <v>0</v>
      </c>
      <c r="P330" s="136">
        <v>0</v>
      </c>
      <c r="Q330" s="81">
        <v>0</v>
      </c>
      <c r="R330" s="79">
        <v>2</v>
      </c>
      <c r="S330" s="79">
        <v>1</v>
      </c>
      <c r="T330" s="69"/>
      <c r="U330" s="69"/>
      <c r="V330" s="69"/>
      <c r="W330" s="69"/>
      <c r="X330" s="70"/>
      <c r="Y330" s="69"/>
      <c r="Z330" s="69"/>
      <c r="AA330" s="69"/>
      <c r="AB330" s="69"/>
      <c r="AC330" s="69"/>
      <c r="AD330" s="69"/>
      <c r="AE330" s="69"/>
      <c r="AF330" s="70"/>
      <c r="AG330" s="69"/>
      <c r="AH330" s="69"/>
      <c r="AI330" s="69"/>
      <c r="AJ330" s="70"/>
      <c r="AK330" s="69"/>
      <c r="AL330" s="69"/>
      <c r="AM330" s="69"/>
      <c r="AN330" s="70"/>
      <c r="AO330" s="69"/>
      <c r="AP330" s="69"/>
      <c r="AQ330" s="69"/>
      <c r="AR330" s="69"/>
      <c r="AS330" s="69"/>
      <c r="AT330" s="69"/>
      <c r="AU330" s="69"/>
      <c r="AV330" s="71"/>
    </row>
    <row r="331" spans="1:48" s="6" customFormat="1">
      <c r="A331" s="135"/>
      <c r="B331" s="72" t="s">
        <v>566</v>
      </c>
      <c r="C331" s="73" t="s">
        <v>567</v>
      </c>
      <c r="D331" s="74" t="s">
        <v>42</v>
      </c>
      <c r="E331" s="75" t="s">
        <v>228</v>
      </c>
      <c r="F331" s="76" t="s">
        <v>119</v>
      </c>
      <c r="G331" s="77">
        <v>8.5476670706199993</v>
      </c>
      <c r="H331" s="77">
        <v>8.5476670706199993</v>
      </c>
      <c r="I331" s="78"/>
      <c r="J331" s="79">
        <v>1</v>
      </c>
      <c r="K331" s="80" t="s">
        <v>568</v>
      </c>
      <c r="L331" s="80">
        <v>0</v>
      </c>
      <c r="M331" s="80">
        <v>0</v>
      </c>
      <c r="N331" s="80">
        <v>0</v>
      </c>
      <c r="O331" s="79">
        <v>20</v>
      </c>
      <c r="P331" s="81">
        <v>0</v>
      </c>
      <c r="Q331" s="81">
        <v>0</v>
      </c>
      <c r="R331" s="79">
        <v>2</v>
      </c>
      <c r="S331" s="79">
        <v>1</v>
      </c>
      <c r="T331" s="69"/>
      <c r="U331" s="69"/>
      <c r="V331" s="69"/>
      <c r="W331" s="69"/>
      <c r="X331" s="70"/>
      <c r="Y331" s="69"/>
      <c r="Z331" s="69"/>
      <c r="AA331" s="69"/>
      <c r="AB331" s="69"/>
      <c r="AC331" s="69"/>
      <c r="AD331" s="69"/>
      <c r="AE331" s="69"/>
      <c r="AF331" s="70"/>
      <c r="AG331" s="69"/>
      <c r="AH331" s="69"/>
      <c r="AI331" s="69"/>
      <c r="AJ331" s="70"/>
      <c r="AK331" s="69"/>
      <c r="AL331" s="69"/>
      <c r="AM331" s="69"/>
      <c r="AN331" s="70"/>
      <c r="AO331" s="69"/>
      <c r="AP331" s="69"/>
      <c r="AQ331" s="69"/>
      <c r="AR331" s="69"/>
      <c r="AS331" s="69"/>
      <c r="AT331" s="69"/>
      <c r="AU331" s="69"/>
      <c r="AV331" s="71"/>
    </row>
    <row r="332" spans="1:48" s="6" customFormat="1">
      <c r="A332" s="135"/>
      <c r="B332" s="72" t="s">
        <v>569</v>
      </c>
      <c r="C332" s="73" t="s">
        <v>570</v>
      </c>
      <c r="D332" s="74" t="s">
        <v>42</v>
      </c>
      <c r="E332" s="75" t="s">
        <v>228</v>
      </c>
      <c r="F332" s="76" t="s">
        <v>119</v>
      </c>
      <c r="G332" s="77">
        <v>5.7783020165999996</v>
      </c>
      <c r="H332" s="77">
        <v>5.7783020165999996</v>
      </c>
      <c r="I332" s="78"/>
      <c r="J332" s="79">
        <v>1</v>
      </c>
      <c r="K332" s="80"/>
      <c r="L332" s="80">
        <v>5.78</v>
      </c>
      <c r="M332" s="80">
        <v>0</v>
      </c>
      <c r="N332" s="80">
        <v>0</v>
      </c>
      <c r="O332" s="79">
        <v>20</v>
      </c>
      <c r="P332" s="81">
        <v>0</v>
      </c>
      <c r="Q332" s="81">
        <v>0</v>
      </c>
      <c r="R332" s="79">
        <v>2</v>
      </c>
      <c r="S332" s="79">
        <v>1</v>
      </c>
      <c r="T332" s="69"/>
      <c r="U332" s="69"/>
      <c r="V332" s="69"/>
      <c r="W332" s="69"/>
      <c r="X332" s="70"/>
      <c r="Y332" s="69"/>
      <c r="Z332" s="69"/>
      <c r="AA332" s="69"/>
      <c r="AB332" s="69"/>
      <c r="AC332" s="69"/>
      <c r="AD332" s="69"/>
      <c r="AE332" s="69"/>
      <c r="AF332" s="70"/>
      <c r="AG332" s="69"/>
      <c r="AH332" s="69"/>
      <c r="AI332" s="69"/>
      <c r="AJ332" s="70"/>
      <c r="AK332" s="69"/>
      <c r="AL332" s="69"/>
      <c r="AM332" s="69"/>
      <c r="AN332" s="70"/>
      <c r="AO332" s="69"/>
      <c r="AP332" s="69"/>
      <c r="AQ332" s="69"/>
      <c r="AR332" s="69"/>
      <c r="AS332" s="69"/>
      <c r="AT332" s="69"/>
      <c r="AU332" s="69"/>
      <c r="AV332" s="71"/>
    </row>
    <row r="333" spans="1:48" s="6" customFormat="1">
      <c r="A333" s="135"/>
      <c r="B333" s="72" t="s">
        <v>571</v>
      </c>
      <c r="C333" s="73" t="s">
        <v>572</v>
      </c>
      <c r="D333" s="74" t="s">
        <v>42</v>
      </c>
      <c r="E333" s="75" t="s">
        <v>228</v>
      </c>
      <c r="F333" s="76" t="s">
        <v>119</v>
      </c>
      <c r="G333" s="77">
        <v>8.5925376453099993</v>
      </c>
      <c r="H333" s="77">
        <v>8.5925376453099993</v>
      </c>
      <c r="I333" s="78"/>
      <c r="J333" s="79">
        <v>1</v>
      </c>
      <c r="K333" s="80">
        <v>8.59</v>
      </c>
      <c r="L333" s="80">
        <v>0</v>
      </c>
      <c r="M333" s="80">
        <v>0</v>
      </c>
      <c r="N333" s="80">
        <v>0</v>
      </c>
      <c r="O333" s="79">
        <v>18</v>
      </c>
      <c r="P333" s="81">
        <v>0</v>
      </c>
      <c r="Q333" s="81">
        <v>0</v>
      </c>
      <c r="R333" s="79">
        <v>2</v>
      </c>
      <c r="S333" s="79">
        <v>1</v>
      </c>
      <c r="T333" s="69"/>
      <c r="U333" s="69"/>
      <c r="V333" s="69"/>
      <c r="W333" s="69"/>
      <c r="X333" s="70"/>
      <c r="Y333" s="69"/>
      <c r="Z333" s="69"/>
      <c r="AA333" s="69"/>
      <c r="AB333" s="69"/>
      <c r="AC333" s="69"/>
      <c r="AD333" s="69"/>
      <c r="AE333" s="69"/>
      <c r="AF333" s="70"/>
      <c r="AG333" s="69"/>
      <c r="AH333" s="69"/>
      <c r="AI333" s="69"/>
      <c r="AJ333" s="70"/>
      <c r="AK333" s="69"/>
      <c r="AL333" s="69"/>
      <c r="AM333" s="69"/>
      <c r="AN333" s="70"/>
      <c r="AO333" s="69"/>
      <c r="AP333" s="69"/>
      <c r="AQ333" s="69"/>
      <c r="AR333" s="69"/>
      <c r="AS333" s="69"/>
      <c r="AT333" s="69"/>
      <c r="AU333" s="69"/>
      <c r="AV333" s="71"/>
    </row>
    <row r="334" spans="1:48" s="6" customFormat="1">
      <c r="A334" s="135"/>
      <c r="B334" s="72" t="s">
        <v>573</v>
      </c>
      <c r="C334" s="73" t="s">
        <v>574</v>
      </c>
      <c r="D334" s="74" t="s">
        <v>42</v>
      </c>
      <c r="E334" s="75" t="s">
        <v>228</v>
      </c>
      <c r="F334" s="76" t="s">
        <v>119</v>
      </c>
      <c r="G334" s="77">
        <v>8.4371412039999996</v>
      </c>
      <c r="H334" s="77">
        <v>8.4371412039999996</v>
      </c>
      <c r="I334" s="78"/>
      <c r="J334" s="79">
        <v>1</v>
      </c>
      <c r="K334" s="80">
        <v>8.44</v>
      </c>
      <c r="L334" s="80">
        <v>0</v>
      </c>
      <c r="M334" s="80">
        <v>0</v>
      </c>
      <c r="N334" s="80">
        <v>0</v>
      </c>
      <c r="O334" s="79">
        <v>18</v>
      </c>
      <c r="P334" s="81">
        <v>0</v>
      </c>
      <c r="Q334" s="81">
        <v>0</v>
      </c>
      <c r="R334" s="79">
        <v>2</v>
      </c>
      <c r="S334" s="79">
        <v>1</v>
      </c>
      <c r="T334" s="69"/>
      <c r="U334" s="69"/>
      <c r="V334" s="69"/>
      <c r="W334" s="69"/>
      <c r="X334" s="70"/>
      <c r="Y334" s="69"/>
      <c r="Z334" s="69"/>
      <c r="AA334" s="69"/>
      <c r="AB334" s="69"/>
      <c r="AC334" s="69"/>
      <c r="AD334" s="69"/>
      <c r="AE334" s="69"/>
      <c r="AF334" s="70"/>
      <c r="AG334" s="69"/>
      <c r="AH334" s="69"/>
      <c r="AI334" s="69"/>
      <c r="AJ334" s="70"/>
      <c r="AK334" s="69"/>
      <c r="AL334" s="69"/>
      <c r="AM334" s="69"/>
      <c r="AN334" s="70"/>
      <c r="AO334" s="69"/>
      <c r="AP334" s="69"/>
      <c r="AQ334" s="69"/>
      <c r="AR334" s="69"/>
      <c r="AS334" s="69"/>
      <c r="AT334" s="69"/>
      <c r="AU334" s="69"/>
      <c r="AV334" s="71"/>
    </row>
    <row r="335" spans="1:48" s="6" customFormat="1">
      <c r="A335" s="135"/>
      <c r="B335" s="72" t="s">
        <v>575</v>
      </c>
      <c r="C335" s="73" t="s">
        <v>576</v>
      </c>
      <c r="D335" s="74" t="s">
        <v>42</v>
      </c>
      <c r="E335" s="75" t="s">
        <v>228</v>
      </c>
      <c r="F335" s="76" t="s">
        <v>119</v>
      </c>
      <c r="G335" s="77">
        <v>15.5748506258</v>
      </c>
      <c r="H335" s="77">
        <v>15.5748506258</v>
      </c>
      <c r="I335" s="78"/>
      <c r="J335" s="79">
        <v>1</v>
      </c>
      <c r="K335" s="80">
        <v>16</v>
      </c>
      <c r="L335" s="80">
        <v>0</v>
      </c>
      <c r="M335" s="80">
        <v>0</v>
      </c>
      <c r="N335" s="80">
        <v>0</v>
      </c>
      <c r="O335" s="79">
        <v>23</v>
      </c>
      <c r="P335" s="81">
        <v>0</v>
      </c>
      <c r="Q335" s="81">
        <v>0</v>
      </c>
      <c r="R335" s="79">
        <v>2</v>
      </c>
      <c r="S335" s="79">
        <v>1</v>
      </c>
      <c r="T335" s="69"/>
      <c r="U335" s="69"/>
      <c r="V335" s="69"/>
      <c r="W335" s="69"/>
      <c r="X335" s="70"/>
      <c r="Y335" s="69"/>
      <c r="Z335" s="69"/>
      <c r="AA335" s="69"/>
      <c r="AB335" s="69"/>
      <c r="AC335" s="69"/>
      <c r="AD335" s="69"/>
      <c r="AE335" s="69"/>
      <c r="AF335" s="70"/>
      <c r="AG335" s="69"/>
      <c r="AH335" s="69"/>
      <c r="AI335" s="69"/>
      <c r="AJ335" s="70"/>
      <c r="AK335" s="69"/>
      <c r="AL335" s="69"/>
      <c r="AM335" s="69"/>
      <c r="AN335" s="70"/>
      <c r="AO335" s="69"/>
      <c r="AP335" s="69"/>
      <c r="AQ335" s="69"/>
      <c r="AR335" s="69"/>
      <c r="AS335" s="69"/>
      <c r="AT335" s="69"/>
      <c r="AU335" s="69"/>
      <c r="AV335" s="71"/>
    </row>
    <row r="336" spans="1:48" s="6" customFormat="1">
      <c r="A336" s="135"/>
      <c r="B336" s="72" t="s">
        <v>577</v>
      </c>
      <c r="C336" s="73" t="s">
        <v>578</v>
      </c>
      <c r="D336" s="74" t="s">
        <v>42</v>
      </c>
      <c r="E336" s="75" t="s">
        <v>228</v>
      </c>
      <c r="F336" s="76" t="s">
        <v>119</v>
      </c>
      <c r="G336" s="77">
        <v>14.065974176599999</v>
      </c>
      <c r="H336" s="77">
        <v>14.065974176599999</v>
      </c>
      <c r="I336" s="78"/>
      <c r="J336" s="79">
        <v>1</v>
      </c>
      <c r="K336" s="77">
        <v>14.065974176599999</v>
      </c>
      <c r="L336" s="80" t="s">
        <v>148</v>
      </c>
      <c r="M336" s="80">
        <v>0</v>
      </c>
      <c r="N336" s="80">
        <v>0</v>
      </c>
      <c r="O336" s="79">
        <v>16</v>
      </c>
      <c r="P336" s="136">
        <v>0</v>
      </c>
      <c r="Q336" s="81">
        <v>0</v>
      </c>
      <c r="R336" s="79">
        <v>2</v>
      </c>
      <c r="S336" s="79">
        <v>1</v>
      </c>
      <c r="T336" s="69"/>
      <c r="U336" s="69"/>
      <c r="V336" s="69"/>
      <c r="W336" s="69"/>
      <c r="X336" s="70"/>
      <c r="Y336" s="69"/>
      <c r="Z336" s="69"/>
      <c r="AA336" s="69"/>
      <c r="AB336" s="69"/>
      <c r="AC336" s="69"/>
      <c r="AD336" s="69"/>
      <c r="AE336" s="69"/>
      <c r="AF336" s="70"/>
      <c r="AG336" s="69"/>
      <c r="AH336" s="69"/>
      <c r="AI336" s="69"/>
      <c r="AJ336" s="70"/>
      <c r="AK336" s="69"/>
      <c r="AL336" s="69"/>
      <c r="AM336" s="69"/>
      <c r="AN336" s="70"/>
      <c r="AO336" s="69"/>
      <c r="AP336" s="69"/>
      <c r="AQ336" s="69"/>
      <c r="AR336" s="69"/>
      <c r="AS336" s="69"/>
      <c r="AT336" s="69"/>
      <c r="AU336" s="69"/>
      <c r="AV336" s="71"/>
    </row>
    <row r="337" spans="1:48" s="6" customFormat="1">
      <c r="A337" s="135"/>
      <c r="B337" s="72" t="s">
        <v>579</v>
      </c>
      <c r="C337" s="73" t="s">
        <v>580</v>
      </c>
      <c r="D337" s="74" t="s">
        <v>42</v>
      </c>
      <c r="E337" s="75" t="s">
        <v>228</v>
      </c>
      <c r="F337" s="76" t="s">
        <v>119</v>
      </c>
      <c r="G337" s="77">
        <v>21.7367776856</v>
      </c>
      <c r="H337" s="77">
        <v>21.7367776856</v>
      </c>
      <c r="I337" s="78"/>
      <c r="J337" s="79">
        <v>1</v>
      </c>
      <c r="K337" s="77"/>
      <c r="L337" s="80">
        <v>21.74</v>
      </c>
      <c r="M337" s="80">
        <v>0</v>
      </c>
      <c r="N337" s="80">
        <v>0</v>
      </c>
      <c r="O337" s="79">
        <v>15</v>
      </c>
      <c r="P337" s="136">
        <v>0</v>
      </c>
      <c r="Q337" s="81">
        <v>0</v>
      </c>
      <c r="R337" s="79">
        <v>2</v>
      </c>
      <c r="S337" s="79">
        <v>1</v>
      </c>
      <c r="T337" s="69"/>
      <c r="U337" s="69"/>
      <c r="V337" s="69"/>
      <c r="W337" s="69"/>
      <c r="X337" s="70"/>
      <c r="Y337" s="69"/>
      <c r="Z337" s="69"/>
      <c r="AA337" s="69"/>
      <c r="AB337" s="69"/>
      <c r="AC337" s="69"/>
      <c r="AD337" s="69"/>
      <c r="AE337" s="69"/>
      <c r="AF337" s="70"/>
      <c r="AG337" s="69"/>
      <c r="AH337" s="69"/>
      <c r="AI337" s="69"/>
      <c r="AJ337" s="70"/>
      <c r="AK337" s="69"/>
      <c r="AL337" s="69"/>
      <c r="AM337" s="69"/>
      <c r="AN337" s="70"/>
      <c r="AO337" s="69"/>
      <c r="AP337" s="69"/>
      <c r="AQ337" s="69"/>
      <c r="AR337" s="69"/>
      <c r="AS337" s="69"/>
      <c r="AT337" s="69"/>
      <c r="AU337" s="69"/>
      <c r="AV337" s="71"/>
    </row>
    <row r="338" spans="1:48" s="6" customFormat="1">
      <c r="A338" s="135"/>
      <c r="B338" s="72" t="s">
        <v>581</v>
      </c>
      <c r="C338" s="73" t="s">
        <v>582</v>
      </c>
      <c r="D338" s="74" t="s">
        <v>42</v>
      </c>
      <c r="E338" s="75" t="s">
        <v>228</v>
      </c>
      <c r="F338" s="76" t="s">
        <v>119</v>
      </c>
      <c r="G338" s="77">
        <v>9.2304110661899994</v>
      </c>
      <c r="H338" s="77">
        <v>9.2304110661899994</v>
      </c>
      <c r="I338" s="78"/>
      <c r="J338" s="79">
        <v>1</v>
      </c>
      <c r="K338" s="80">
        <v>9.23</v>
      </c>
      <c r="L338" s="80"/>
      <c r="M338" s="80">
        <v>0</v>
      </c>
      <c r="N338" s="80">
        <v>0</v>
      </c>
      <c r="O338" s="79">
        <v>6</v>
      </c>
      <c r="P338" s="81">
        <v>9.23</v>
      </c>
      <c r="Q338" s="81">
        <v>100</v>
      </c>
      <c r="R338" s="79">
        <v>2</v>
      </c>
      <c r="S338" s="79">
        <v>1</v>
      </c>
      <c r="T338" s="69"/>
      <c r="U338" s="69"/>
      <c r="V338" s="69"/>
      <c r="W338" s="69"/>
      <c r="X338" s="70"/>
      <c r="Y338" s="69"/>
      <c r="Z338" s="69"/>
      <c r="AA338" s="69"/>
      <c r="AB338" s="69"/>
      <c r="AC338" s="69"/>
      <c r="AD338" s="69"/>
      <c r="AE338" s="69"/>
      <c r="AF338" s="70"/>
      <c r="AG338" s="69"/>
      <c r="AH338" s="69"/>
      <c r="AI338" s="69"/>
      <c r="AJ338" s="70"/>
      <c r="AK338" s="69"/>
      <c r="AL338" s="69"/>
      <c r="AM338" s="69"/>
      <c r="AN338" s="70"/>
      <c r="AO338" s="69"/>
      <c r="AP338" s="80">
        <v>9.23</v>
      </c>
      <c r="AQ338" s="69"/>
      <c r="AR338" s="69"/>
      <c r="AS338" s="69"/>
      <c r="AT338" s="69"/>
      <c r="AU338" s="69"/>
      <c r="AV338" s="71"/>
    </row>
    <row r="339" spans="1:48" s="6" customFormat="1">
      <c r="A339" s="135"/>
      <c r="B339" s="72" t="s">
        <v>583</v>
      </c>
      <c r="C339" s="73" t="s">
        <v>584</v>
      </c>
      <c r="D339" s="74" t="s">
        <v>42</v>
      </c>
      <c r="E339" s="75" t="s">
        <v>228</v>
      </c>
      <c r="F339" s="76" t="s">
        <v>119</v>
      </c>
      <c r="G339" s="77">
        <v>9.9099811368800008</v>
      </c>
      <c r="H339" s="77">
        <v>9.9099811368800008</v>
      </c>
      <c r="I339" s="78"/>
      <c r="J339" s="79">
        <v>1</v>
      </c>
      <c r="K339" s="80">
        <v>9.91</v>
      </c>
      <c r="L339" s="80">
        <v>0</v>
      </c>
      <c r="M339" s="80">
        <v>0</v>
      </c>
      <c r="N339" s="80">
        <v>0</v>
      </c>
      <c r="O339" s="79">
        <v>18</v>
      </c>
      <c r="P339" s="81">
        <v>0</v>
      </c>
      <c r="Q339" s="81">
        <v>0</v>
      </c>
      <c r="R339" s="79">
        <v>2</v>
      </c>
      <c r="S339" s="79">
        <v>1</v>
      </c>
      <c r="T339" s="69"/>
      <c r="U339" s="69"/>
      <c r="V339" s="69"/>
      <c r="W339" s="69"/>
      <c r="X339" s="70"/>
      <c r="Y339" s="69"/>
      <c r="Z339" s="69"/>
      <c r="AA339" s="69"/>
      <c r="AB339" s="69"/>
      <c r="AC339" s="69"/>
      <c r="AD339" s="69"/>
      <c r="AE339" s="69"/>
      <c r="AF339" s="70"/>
      <c r="AG339" s="69"/>
      <c r="AH339" s="69"/>
      <c r="AI339" s="69"/>
      <c r="AJ339" s="70"/>
      <c r="AK339" s="69"/>
      <c r="AL339" s="69"/>
      <c r="AM339" s="69"/>
      <c r="AN339" s="70"/>
      <c r="AO339" s="69"/>
      <c r="AP339" s="69"/>
      <c r="AQ339" s="69"/>
      <c r="AR339" s="69"/>
      <c r="AS339" s="69"/>
      <c r="AT339" s="69"/>
      <c r="AU339" s="69"/>
      <c r="AV339" s="71"/>
    </row>
    <row r="340" spans="1:48" s="6" customFormat="1">
      <c r="A340" s="135"/>
      <c r="B340" s="72" t="s">
        <v>154</v>
      </c>
      <c r="C340" s="73" t="s">
        <v>585</v>
      </c>
      <c r="D340" s="74" t="s">
        <v>42</v>
      </c>
      <c r="E340" s="75" t="s">
        <v>228</v>
      </c>
      <c r="F340" s="76" t="s">
        <v>119</v>
      </c>
      <c r="G340" s="77">
        <v>7.0074746109400001</v>
      </c>
      <c r="H340" s="77">
        <v>7.0074746109400001</v>
      </c>
      <c r="I340" s="78"/>
      <c r="J340" s="79">
        <v>1</v>
      </c>
      <c r="K340" s="80">
        <v>0</v>
      </c>
      <c r="L340" s="80">
        <v>7.01</v>
      </c>
      <c r="M340" s="80">
        <v>0</v>
      </c>
      <c r="N340" s="80">
        <v>0</v>
      </c>
      <c r="O340" s="79">
        <v>18</v>
      </c>
      <c r="P340" s="81">
        <v>0</v>
      </c>
      <c r="Q340" s="81">
        <v>0</v>
      </c>
      <c r="R340" s="79">
        <v>2</v>
      </c>
      <c r="S340" s="79">
        <v>1</v>
      </c>
      <c r="T340" s="69"/>
      <c r="U340" s="69"/>
      <c r="V340" s="69"/>
      <c r="W340" s="69"/>
      <c r="X340" s="70"/>
      <c r="Y340" s="69"/>
      <c r="Z340" s="69"/>
      <c r="AA340" s="69"/>
      <c r="AB340" s="69"/>
      <c r="AC340" s="69"/>
      <c r="AD340" s="69"/>
      <c r="AE340" s="69"/>
      <c r="AF340" s="70"/>
      <c r="AG340" s="69"/>
      <c r="AH340" s="69"/>
      <c r="AI340" s="69"/>
      <c r="AJ340" s="70"/>
      <c r="AK340" s="69"/>
      <c r="AL340" s="69"/>
      <c r="AM340" s="69"/>
      <c r="AN340" s="70"/>
      <c r="AO340" s="69"/>
      <c r="AP340" s="69"/>
      <c r="AQ340" s="69"/>
      <c r="AR340" s="69"/>
      <c r="AS340" s="69"/>
      <c r="AT340" s="69"/>
      <c r="AU340" s="69"/>
      <c r="AV340" s="71"/>
    </row>
    <row r="341" spans="1:48" s="6" customFormat="1">
      <c r="A341" s="135"/>
      <c r="B341" s="72" t="s">
        <v>155</v>
      </c>
      <c r="C341" s="73" t="s">
        <v>586</v>
      </c>
      <c r="D341" s="74" t="s">
        <v>42</v>
      </c>
      <c r="E341" s="75" t="s">
        <v>228</v>
      </c>
      <c r="F341" s="76" t="s">
        <v>119</v>
      </c>
      <c r="G341" s="77">
        <v>10.676942106</v>
      </c>
      <c r="H341" s="77">
        <v>10.676942106</v>
      </c>
      <c r="I341" s="78"/>
      <c r="J341" s="79">
        <v>1</v>
      </c>
      <c r="K341" s="80">
        <v>10.68</v>
      </c>
      <c r="L341" s="80">
        <v>0</v>
      </c>
      <c r="M341" s="80">
        <v>0</v>
      </c>
      <c r="N341" s="80">
        <v>0</v>
      </c>
      <c r="O341" s="79">
        <v>17</v>
      </c>
      <c r="P341" s="81">
        <v>0</v>
      </c>
      <c r="Q341" s="81">
        <v>0</v>
      </c>
      <c r="R341" s="79">
        <v>2</v>
      </c>
      <c r="S341" s="79">
        <v>1</v>
      </c>
      <c r="T341" s="69"/>
      <c r="U341" s="69"/>
      <c r="V341" s="69"/>
      <c r="W341" s="69"/>
      <c r="X341" s="70"/>
      <c r="Y341" s="69"/>
      <c r="Z341" s="69"/>
      <c r="AA341" s="69"/>
      <c r="AB341" s="69"/>
      <c r="AC341" s="69"/>
      <c r="AD341" s="69"/>
      <c r="AE341" s="69"/>
      <c r="AF341" s="70"/>
      <c r="AG341" s="69"/>
      <c r="AH341" s="69"/>
      <c r="AI341" s="69"/>
      <c r="AJ341" s="70"/>
      <c r="AK341" s="69"/>
      <c r="AL341" s="69"/>
      <c r="AM341" s="69"/>
      <c r="AN341" s="70"/>
      <c r="AO341" s="69"/>
      <c r="AP341" s="69"/>
      <c r="AQ341" s="69"/>
      <c r="AR341" s="69"/>
      <c r="AS341" s="69"/>
      <c r="AT341" s="69"/>
      <c r="AU341" s="69"/>
      <c r="AV341" s="71"/>
    </row>
    <row r="342" spans="1:48" s="6" customFormat="1">
      <c r="A342" s="135"/>
      <c r="B342" s="72" t="s">
        <v>587</v>
      </c>
      <c r="C342" s="73" t="s">
        <v>588</v>
      </c>
      <c r="D342" s="74" t="s">
        <v>42</v>
      </c>
      <c r="E342" s="75" t="s">
        <v>228</v>
      </c>
      <c r="F342" s="76" t="s">
        <v>119</v>
      </c>
      <c r="G342" s="77">
        <v>29.433854225899999</v>
      </c>
      <c r="H342" s="77">
        <v>29.433854225899999</v>
      </c>
      <c r="I342" s="78"/>
      <c r="J342" s="79">
        <v>2</v>
      </c>
      <c r="K342" s="77"/>
      <c r="L342" s="77">
        <v>29.433854225899999</v>
      </c>
      <c r="M342" s="80">
        <v>0</v>
      </c>
      <c r="N342" s="80">
        <v>0</v>
      </c>
      <c r="O342" s="79">
        <v>15</v>
      </c>
      <c r="P342" s="81">
        <v>0</v>
      </c>
      <c r="Q342" s="81">
        <v>0</v>
      </c>
      <c r="R342" s="79">
        <v>2</v>
      </c>
      <c r="S342" s="79">
        <v>1</v>
      </c>
      <c r="T342" s="69"/>
      <c r="U342" s="69"/>
      <c r="V342" s="69"/>
      <c r="W342" s="69"/>
      <c r="X342" s="70"/>
      <c r="Y342" s="69"/>
      <c r="Z342" s="69"/>
      <c r="AA342" s="69"/>
      <c r="AB342" s="69"/>
      <c r="AC342" s="69"/>
      <c r="AD342" s="69"/>
      <c r="AE342" s="69"/>
      <c r="AF342" s="70"/>
      <c r="AG342" s="69"/>
      <c r="AH342" s="69"/>
      <c r="AI342" s="69"/>
      <c r="AJ342" s="70"/>
      <c r="AK342" s="69"/>
      <c r="AL342" s="69"/>
      <c r="AM342" s="69"/>
      <c r="AN342" s="70"/>
      <c r="AO342" s="69"/>
      <c r="AP342" s="69"/>
      <c r="AQ342" s="69"/>
      <c r="AR342" s="69"/>
      <c r="AS342" s="69"/>
      <c r="AT342" s="69"/>
      <c r="AU342" s="69"/>
      <c r="AV342" s="71"/>
    </row>
    <row r="343" spans="1:48" s="6" customFormat="1">
      <c r="A343" s="135"/>
      <c r="B343" s="72" t="s">
        <v>589</v>
      </c>
      <c r="C343" s="73" t="s">
        <v>590</v>
      </c>
      <c r="D343" s="74" t="s">
        <v>42</v>
      </c>
      <c r="E343" s="75" t="s">
        <v>228</v>
      </c>
      <c r="F343" s="76" t="s">
        <v>119</v>
      </c>
      <c r="G343" s="77">
        <v>15.8670873061</v>
      </c>
      <c r="H343" s="77">
        <v>15.8670873061</v>
      </c>
      <c r="I343" s="78"/>
      <c r="J343" s="79">
        <v>1</v>
      </c>
      <c r="K343" s="77"/>
      <c r="L343" s="77">
        <v>15.8670873061</v>
      </c>
      <c r="M343" s="80">
        <v>0</v>
      </c>
      <c r="N343" s="80">
        <v>0</v>
      </c>
      <c r="O343" s="79">
        <v>21</v>
      </c>
      <c r="P343" s="81">
        <v>0</v>
      </c>
      <c r="Q343" s="81">
        <v>0</v>
      </c>
      <c r="R343" s="79">
        <v>2</v>
      </c>
      <c r="S343" s="79">
        <v>1</v>
      </c>
      <c r="T343" s="69"/>
      <c r="U343" s="69"/>
      <c r="V343" s="69"/>
      <c r="W343" s="69"/>
      <c r="X343" s="70"/>
      <c r="Y343" s="69"/>
      <c r="Z343" s="69"/>
      <c r="AA343" s="69"/>
      <c r="AB343" s="69"/>
      <c r="AC343" s="69"/>
      <c r="AD343" s="69"/>
      <c r="AE343" s="69"/>
      <c r="AF343" s="70"/>
      <c r="AG343" s="69"/>
      <c r="AH343" s="69"/>
      <c r="AI343" s="69"/>
      <c r="AJ343" s="70"/>
      <c r="AK343" s="69"/>
      <c r="AL343" s="69"/>
      <c r="AM343" s="69"/>
      <c r="AN343" s="70"/>
      <c r="AO343" s="69"/>
      <c r="AP343" s="69"/>
      <c r="AQ343" s="69"/>
      <c r="AR343" s="69"/>
      <c r="AS343" s="69"/>
      <c r="AT343" s="69"/>
      <c r="AU343" s="69"/>
      <c r="AV343" s="71"/>
    </row>
    <row r="344" spans="1:48" s="6" customFormat="1">
      <c r="A344" s="135"/>
      <c r="B344" s="72" t="s">
        <v>591</v>
      </c>
      <c r="C344" s="73" t="s">
        <v>592</v>
      </c>
      <c r="D344" s="74" t="s">
        <v>42</v>
      </c>
      <c r="E344" s="75" t="s">
        <v>228</v>
      </c>
      <c r="F344" s="76" t="s">
        <v>119</v>
      </c>
      <c r="G344" s="77">
        <v>15.297231400699999</v>
      </c>
      <c r="H344" s="77">
        <v>15.297231400699999</v>
      </c>
      <c r="I344" s="78"/>
      <c r="J344" s="79">
        <v>1</v>
      </c>
      <c r="K344" s="77">
        <v>14</v>
      </c>
      <c r="L344" s="80"/>
      <c r="M344" s="80">
        <v>0</v>
      </c>
      <c r="N344" s="80">
        <v>0</v>
      </c>
      <c r="O344" s="79">
        <v>13</v>
      </c>
      <c r="P344" s="136">
        <v>14</v>
      </c>
      <c r="Q344" s="81">
        <v>100</v>
      </c>
      <c r="R344" s="79">
        <v>2</v>
      </c>
      <c r="S344" s="79">
        <v>1</v>
      </c>
      <c r="T344" s="69"/>
      <c r="U344" s="69"/>
      <c r="V344" s="69"/>
      <c r="W344" s="69"/>
      <c r="X344" s="70"/>
      <c r="Y344" s="69"/>
      <c r="Z344" s="69"/>
      <c r="AA344" s="69"/>
      <c r="AB344" s="69"/>
      <c r="AC344" s="69"/>
      <c r="AD344" s="69"/>
      <c r="AE344" s="69"/>
      <c r="AF344" s="70"/>
      <c r="AG344" s="69"/>
      <c r="AH344" s="69"/>
      <c r="AI344" s="69"/>
      <c r="AJ344" s="70"/>
      <c r="AK344" s="69"/>
      <c r="AL344" s="69"/>
      <c r="AM344" s="69"/>
      <c r="AN344" s="70"/>
      <c r="AO344" s="69"/>
      <c r="AP344" s="77">
        <v>14</v>
      </c>
      <c r="AQ344" s="69"/>
      <c r="AR344" s="69"/>
      <c r="AS344" s="69"/>
      <c r="AT344" s="69"/>
      <c r="AU344" s="69"/>
      <c r="AV344" s="71"/>
    </row>
    <row r="345" spans="1:48" s="6" customFormat="1">
      <c r="A345" s="135"/>
      <c r="B345" s="72"/>
      <c r="C345" s="73"/>
      <c r="D345" s="74" t="s">
        <v>120</v>
      </c>
      <c r="E345" s="75"/>
      <c r="F345" s="76"/>
      <c r="G345" s="77"/>
      <c r="H345" s="77"/>
      <c r="I345" s="78"/>
      <c r="J345" s="79">
        <v>1</v>
      </c>
      <c r="K345" s="77"/>
      <c r="L345" s="80">
        <v>1.3</v>
      </c>
      <c r="M345" s="80">
        <v>0</v>
      </c>
      <c r="N345" s="80">
        <v>0</v>
      </c>
      <c r="O345" s="79">
        <v>13</v>
      </c>
      <c r="P345" s="81">
        <v>0</v>
      </c>
      <c r="Q345" s="81">
        <v>0</v>
      </c>
      <c r="R345" s="79">
        <v>2</v>
      </c>
      <c r="S345" s="79">
        <v>1</v>
      </c>
      <c r="T345" s="69"/>
      <c r="U345" s="69"/>
      <c r="V345" s="69"/>
      <c r="W345" s="69"/>
      <c r="X345" s="70"/>
      <c r="Y345" s="69"/>
      <c r="Z345" s="69"/>
      <c r="AA345" s="69"/>
      <c r="AB345" s="69"/>
      <c r="AC345" s="69"/>
      <c r="AD345" s="69"/>
      <c r="AE345" s="69"/>
      <c r="AF345" s="70"/>
      <c r="AG345" s="69"/>
      <c r="AH345" s="69"/>
      <c r="AI345" s="69"/>
      <c r="AJ345" s="70"/>
      <c r="AK345" s="69"/>
      <c r="AL345" s="69"/>
      <c r="AM345" s="69"/>
      <c r="AN345" s="70"/>
      <c r="AO345" s="69"/>
      <c r="AP345" s="69"/>
      <c r="AQ345" s="69"/>
      <c r="AR345" s="69"/>
      <c r="AS345" s="69"/>
      <c r="AT345" s="69"/>
      <c r="AU345" s="69"/>
      <c r="AV345" s="71"/>
    </row>
    <row r="346" spans="1:48" s="6" customFormat="1">
      <c r="A346" s="135"/>
      <c r="B346" s="72" t="s">
        <v>593</v>
      </c>
      <c r="C346" s="73" t="s">
        <v>594</v>
      </c>
      <c r="D346" s="74" t="s">
        <v>42</v>
      </c>
      <c r="E346" s="75" t="s">
        <v>228</v>
      </c>
      <c r="F346" s="76" t="s">
        <v>119</v>
      </c>
      <c r="G346" s="77">
        <v>9.7890828951300008</v>
      </c>
      <c r="H346" s="77">
        <v>9.7890828951300008</v>
      </c>
      <c r="I346" s="78"/>
      <c r="J346" s="79">
        <v>1</v>
      </c>
      <c r="K346" s="80">
        <v>10</v>
      </c>
      <c r="L346" s="80"/>
      <c r="M346" s="80">
        <v>0</v>
      </c>
      <c r="N346" s="80">
        <v>0</v>
      </c>
      <c r="O346" s="79">
        <v>12</v>
      </c>
      <c r="P346" s="81">
        <v>10</v>
      </c>
      <c r="Q346" s="81">
        <v>100</v>
      </c>
      <c r="R346" s="79">
        <v>2</v>
      </c>
      <c r="S346" s="79">
        <v>1</v>
      </c>
      <c r="T346" s="69"/>
      <c r="U346" s="69"/>
      <c r="V346" s="69"/>
      <c r="W346" s="69"/>
      <c r="X346" s="70"/>
      <c r="Y346" s="69"/>
      <c r="Z346" s="69"/>
      <c r="AA346" s="69"/>
      <c r="AB346" s="69"/>
      <c r="AC346" s="69"/>
      <c r="AD346" s="69"/>
      <c r="AE346" s="69"/>
      <c r="AF346" s="70"/>
      <c r="AG346" s="69"/>
      <c r="AH346" s="69"/>
      <c r="AI346" s="69"/>
      <c r="AJ346" s="70"/>
      <c r="AK346" s="69"/>
      <c r="AL346" s="69"/>
      <c r="AM346" s="69"/>
      <c r="AN346" s="70"/>
      <c r="AO346" s="69"/>
      <c r="AP346" s="69"/>
      <c r="AQ346" s="80">
        <v>10</v>
      </c>
      <c r="AR346" s="69"/>
      <c r="AS346" s="69"/>
      <c r="AT346" s="69"/>
      <c r="AU346" s="69"/>
      <c r="AV346" s="71"/>
    </row>
    <row r="347" spans="1:48" s="6" customFormat="1">
      <c r="A347" s="135"/>
      <c r="B347" s="72" t="s">
        <v>595</v>
      </c>
      <c r="C347" s="73" t="s">
        <v>596</v>
      </c>
      <c r="D347" s="74" t="s">
        <v>42</v>
      </c>
      <c r="E347" s="75" t="s">
        <v>228</v>
      </c>
      <c r="F347" s="76" t="s">
        <v>119</v>
      </c>
      <c r="G347" s="77">
        <v>28.7670243584</v>
      </c>
      <c r="H347" s="77">
        <v>28.7670243584</v>
      </c>
      <c r="I347" s="78"/>
      <c r="J347" s="79">
        <v>2</v>
      </c>
      <c r="K347" s="77">
        <v>26.77</v>
      </c>
      <c r="L347" s="80"/>
      <c r="M347" s="80">
        <v>0</v>
      </c>
      <c r="N347" s="80">
        <v>0</v>
      </c>
      <c r="O347" s="79">
        <v>0</v>
      </c>
      <c r="P347" s="136">
        <v>0</v>
      </c>
      <c r="Q347" s="81">
        <v>0</v>
      </c>
      <c r="R347" s="79">
        <v>2</v>
      </c>
      <c r="S347" s="79">
        <v>1</v>
      </c>
      <c r="T347" s="69"/>
      <c r="U347" s="69"/>
      <c r="V347" s="69"/>
      <c r="W347" s="69"/>
      <c r="X347" s="70"/>
      <c r="Y347" s="69"/>
      <c r="Z347" s="69"/>
      <c r="AA347" s="69"/>
      <c r="AB347" s="69"/>
      <c r="AC347" s="69"/>
      <c r="AD347" s="69"/>
      <c r="AE347" s="69"/>
      <c r="AF347" s="70"/>
      <c r="AG347" s="69"/>
      <c r="AH347" s="69"/>
      <c r="AI347" s="69"/>
      <c r="AJ347" s="70"/>
      <c r="AK347" s="69"/>
      <c r="AL347" s="69"/>
      <c r="AM347" s="69"/>
      <c r="AN347" s="70"/>
      <c r="AO347" s="69"/>
      <c r="AP347" s="69"/>
      <c r="AQ347" s="69"/>
      <c r="AR347" s="69"/>
      <c r="AS347" s="69"/>
      <c r="AT347" s="69"/>
      <c r="AU347" s="69"/>
      <c r="AV347" s="71"/>
    </row>
    <row r="348" spans="1:48" s="6" customFormat="1">
      <c r="A348" s="135"/>
      <c r="B348" s="72"/>
      <c r="C348" s="73"/>
      <c r="D348" s="74" t="s">
        <v>120</v>
      </c>
      <c r="E348" s="75"/>
      <c r="F348" s="76"/>
      <c r="G348" s="77"/>
      <c r="H348" s="77"/>
      <c r="I348" s="78"/>
      <c r="J348" s="79">
        <v>2</v>
      </c>
      <c r="K348" s="77"/>
      <c r="L348" s="80">
        <v>2</v>
      </c>
      <c r="M348" s="80">
        <v>0</v>
      </c>
      <c r="N348" s="80">
        <v>0</v>
      </c>
      <c r="O348" s="79">
        <v>0</v>
      </c>
      <c r="P348" s="136">
        <v>0</v>
      </c>
      <c r="Q348" s="81">
        <v>0</v>
      </c>
      <c r="R348" s="79">
        <v>2</v>
      </c>
      <c r="S348" s="79">
        <v>1</v>
      </c>
      <c r="T348" s="69"/>
      <c r="U348" s="69"/>
      <c r="V348" s="69"/>
      <c r="W348" s="69"/>
      <c r="X348" s="70"/>
      <c r="Y348" s="69"/>
      <c r="Z348" s="69"/>
      <c r="AA348" s="69"/>
      <c r="AB348" s="69"/>
      <c r="AC348" s="69"/>
      <c r="AD348" s="69"/>
      <c r="AE348" s="69"/>
      <c r="AF348" s="70"/>
      <c r="AG348" s="69"/>
      <c r="AH348" s="69"/>
      <c r="AI348" s="69"/>
      <c r="AJ348" s="70"/>
      <c r="AK348" s="69"/>
      <c r="AL348" s="69"/>
      <c r="AM348" s="69"/>
      <c r="AN348" s="70"/>
      <c r="AO348" s="69"/>
      <c r="AP348" s="69"/>
      <c r="AQ348" s="69"/>
      <c r="AR348" s="69"/>
      <c r="AS348" s="69"/>
      <c r="AT348" s="69"/>
      <c r="AU348" s="69"/>
      <c r="AV348" s="71"/>
    </row>
    <row r="349" spans="1:48" s="6" customFormat="1">
      <c r="A349" s="135"/>
      <c r="B349" s="72" t="s">
        <v>597</v>
      </c>
      <c r="C349" s="73" t="s">
        <v>598</v>
      </c>
      <c r="D349" s="74" t="s">
        <v>42</v>
      </c>
      <c r="E349" s="75" t="s">
        <v>228</v>
      </c>
      <c r="F349" s="76" t="s">
        <v>119</v>
      </c>
      <c r="G349" s="77">
        <v>28.854038588800002</v>
      </c>
      <c r="H349" s="77">
        <v>28.854038588800002</v>
      </c>
      <c r="I349" s="78"/>
      <c r="J349" s="79">
        <v>1</v>
      </c>
      <c r="K349" s="77">
        <v>12.15</v>
      </c>
      <c r="L349" s="77"/>
      <c r="M349" s="80">
        <v>0</v>
      </c>
      <c r="N349" s="80">
        <v>0</v>
      </c>
      <c r="O349" s="79">
        <v>26</v>
      </c>
      <c r="P349" s="136">
        <v>0</v>
      </c>
      <c r="Q349" s="81">
        <v>0</v>
      </c>
      <c r="R349" s="79">
        <v>2</v>
      </c>
      <c r="S349" s="79">
        <v>1</v>
      </c>
      <c r="T349" s="69"/>
      <c r="U349" s="69"/>
      <c r="V349" s="69"/>
      <c r="W349" s="69"/>
      <c r="X349" s="70"/>
      <c r="Y349" s="69"/>
      <c r="Z349" s="69"/>
      <c r="AA349" s="69"/>
      <c r="AB349" s="69"/>
      <c r="AC349" s="69"/>
      <c r="AD349" s="69"/>
      <c r="AE349" s="69"/>
      <c r="AF349" s="70"/>
      <c r="AG349" s="69"/>
      <c r="AH349" s="69"/>
      <c r="AI349" s="69"/>
      <c r="AJ349" s="70"/>
      <c r="AK349" s="69"/>
      <c r="AL349" s="69"/>
      <c r="AM349" s="69"/>
      <c r="AN349" s="70"/>
      <c r="AO349" s="69"/>
      <c r="AP349" s="69"/>
      <c r="AQ349" s="69"/>
      <c r="AR349" s="69"/>
      <c r="AS349" s="69"/>
      <c r="AT349" s="69"/>
      <c r="AU349" s="69"/>
      <c r="AV349" s="71"/>
    </row>
    <row r="350" spans="1:48" s="6" customFormat="1">
      <c r="A350" s="135"/>
      <c r="B350" s="156"/>
      <c r="C350" s="73"/>
      <c r="D350" s="74" t="s">
        <v>120</v>
      </c>
      <c r="E350" s="75"/>
      <c r="F350" s="76"/>
      <c r="G350" s="77"/>
      <c r="H350" s="77"/>
      <c r="I350" s="78"/>
      <c r="J350" s="79">
        <v>1</v>
      </c>
      <c r="K350" s="77"/>
      <c r="L350" s="77">
        <v>16.7</v>
      </c>
      <c r="M350" s="80">
        <v>0</v>
      </c>
      <c r="N350" s="80">
        <v>0</v>
      </c>
      <c r="O350" s="79">
        <v>26</v>
      </c>
      <c r="P350" s="136">
        <v>0</v>
      </c>
      <c r="Q350" s="81">
        <v>0</v>
      </c>
      <c r="R350" s="79">
        <v>2</v>
      </c>
      <c r="S350" s="79">
        <v>1</v>
      </c>
      <c r="T350" s="69"/>
      <c r="U350" s="69"/>
      <c r="V350" s="69"/>
      <c r="W350" s="69"/>
      <c r="X350" s="70"/>
      <c r="Y350" s="69"/>
      <c r="Z350" s="69"/>
      <c r="AA350" s="69"/>
      <c r="AB350" s="69"/>
      <c r="AC350" s="69"/>
      <c r="AD350" s="69"/>
      <c r="AE350" s="69"/>
      <c r="AF350" s="70"/>
      <c r="AG350" s="69"/>
      <c r="AH350" s="69"/>
      <c r="AI350" s="69"/>
      <c r="AJ350" s="70"/>
      <c r="AK350" s="69"/>
      <c r="AL350" s="69"/>
      <c r="AM350" s="69"/>
      <c r="AN350" s="70"/>
      <c r="AO350" s="69"/>
      <c r="AP350" s="69"/>
      <c r="AQ350" s="69"/>
      <c r="AR350" s="69"/>
      <c r="AS350" s="69"/>
      <c r="AT350" s="69"/>
      <c r="AU350" s="69"/>
      <c r="AV350" s="71"/>
    </row>
    <row r="351" spans="1:48" s="30" customFormat="1">
      <c r="B351" s="103"/>
      <c r="C351" s="103"/>
      <c r="D351" s="102"/>
      <c r="E351" s="102"/>
      <c r="F351" s="102"/>
      <c r="G351" s="102"/>
      <c r="H351" s="102"/>
      <c r="I351" s="103"/>
      <c r="J351" s="102"/>
      <c r="K351" s="104"/>
      <c r="L351" s="104"/>
      <c r="M351" s="104"/>
      <c r="N351" s="104"/>
      <c r="O351" s="103"/>
      <c r="P351" s="105"/>
      <c r="Q351" s="105"/>
      <c r="R351" s="102"/>
      <c r="S351" s="102"/>
      <c r="T351" s="154"/>
      <c r="U351" s="154"/>
      <c r="V351" s="154"/>
      <c r="W351" s="154"/>
      <c r="X351" s="106"/>
      <c r="Y351" s="154"/>
      <c r="Z351" s="154"/>
      <c r="AA351" s="154"/>
      <c r="AB351" s="154"/>
      <c r="AC351" s="154"/>
      <c r="AD351" s="154"/>
      <c r="AE351" s="154"/>
      <c r="AF351" s="106"/>
      <c r="AG351" s="154"/>
      <c r="AH351" s="154"/>
      <c r="AI351" s="154"/>
      <c r="AJ351" s="107"/>
      <c r="AK351" s="154"/>
      <c r="AL351" s="154"/>
      <c r="AM351" s="154"/>
      <c r="AN351" s="108"/>
      <c r="AO351" s="155"/>
      <c r="AP351" s="155"/>
      <c r="AQ351" s="154"/>
      <c r="AR351" s="109"/>
      <c r="AS351" s="102"/>
      <c r="AT351" s="102"/>
      <c r="AU351" s="102"/>
      <c r="AV351" s="102"/>
    </row>
    <row r="352" spans="1:48" s="30" customFormat="1">
      <c r="B352" s="48"/>
      <c r="C352" s="48"/>
      <c r="D352" s="49"/>
      <c r="K352" s="50"/>
      <c r="L352" s="50"/>
      <c r="M352" s="50"/>
      <c r="N352" s="50"/>
      <c r="O352" s="48"/>
    </row>
    <row r="353" spans="2:15" s="30" customFormat="1">
      <c r="B353" s="48"/>
      <c r="C353" s="48"/>
      <c r="D353" s="49"/>
      <c r="K353" s="50"/>
      <c r="L353" s="50"/>
      <c r="M353" s="50"/>
      <c r="N353" s="50"/>
      <c r="O353" s="48"/>
    </row>
    <row r="354" spans="2:15" s="30" customFormat="1">
      <c r="B354" s="48"/>
      <c r="C354" s="48"/>
      <c r="D354" s="49"/>
      <c r="K354" s="50"/>
      <c r="L354" s="50"/>
      <c r="M354" s="50"/>
      <c r="N354" s="50"/>
      <c r="O354" s="48"/>
    </row>
    <row r="355" spans="2:15" s="30" customFormat="1">
      <c r="B355" s="48"/>
      <c r="C355" s="48"/>
      <c r="D355" s="49"/>
      <c r="K355" s="50"/>
      <c r="L355" s="50"/>
      <c r="M355" s="50"/>
      <c r="N355" s="50"/>
      <c r="O355" s="48"/>
    </row>
    <row r="356" spans="2:15" s="30" customFormat="1">
      <c r="B356" s="48"/>
      <c r="C356" s="48"/>
      <c r="D356" s="49"/>
      <c r="K356" s="50"/>
      <c r="L356" s="50"/>
      <c r="M356" s="50"/>
      <c r="N356" s="50"/>
      <c r="O356" s="48"/>
    </row>
    <row r="357" spans="2:15" s="30" customFormat="1">
      <c r="B357" s="48"/>
      <c r="C357" s="48"/>
      <c r="D357" s="49"/>
      <c r="K357" s="50"/>
      <c r="L357" s="50"/>
      <c r="M357" s="50"/>
      <c r="N357" s="50"/>
      <c r="O357" s="48"/>
    </row>
    <row r="358" spans="2:15" s="30" customFormat="1">
      <c r="B358" s="48"/>
      <c r="C358" s="48"/>
      <c r="D358" s="49"/>
      <c r="K358" s="50"/>
      <c r="L358" s="50"/>
      <c r="M358" s="50"/>
      <c r="N358" s="50"/>
      <c r="O358" s="48"/>
    </row>
    <row r="359" spans="2:15" s="30" customFormat="1">
      <c r="B359" s="48"/>
      <c r="C359" s="48"/>
      <c r="D359" s="49"/>
      <c r="K359" s="50"/>
      <c r="L359" s="50"/>
      <c r="M359" s="50"/>
      <c r="N359" s="50"/>
      <c r="O359" s="48"/>
    </row>
    <row r="360" spans="2:15" s="30" customFormat="1">
      <c r="B360" s="48"/>
      <c r="C360" s="48"/>
      <c r="D360" s="49"/>
      <c r="K360" s="50"/>
      <c r="L360" s="50"/>
      <c r="M360" s="50"/>
      <c r="N360" s="50"/>
      <c r="O360" s="48"/>
    </row>
    <row r="361" spans="2:15" s="30" customFormat="1">
      <c r="B361" s="48"/>
      <c r="C361" s="48"/>
      <c r="D361" s="49"/>
      <c r="K361" s="50"/>
      <c r="L361" s="50"/>
      <c r="M361" s="50"/>
      <c r="N361" s="50"/>
      <c r="O361" s="48"/>
    </row>
    <row r="362" spans="2:15" s="30" customFormat="1">
      <c r="B362" s="48"/>
      <c r="C362" s="48"/>
      <c r="D362" s="49"/>
      <c r="K362" s="50"/>
      <c r="L362" s="50"/>
      <c r="M362" s="50"/>
      <c r="N362" s="50"/>
      <c r="O362" s="48"/>
    </row>
    <row r="363" spans="2:15" s="30" customFormat="1">
      <c r="B363" s="48"/>
      <c r="C363" s="48"/>
      <c r="D363" s="49"/>
      <c r="K363" s="50"/>
      <c r="L363" s="50"/>
      <c r="M363" s="50"/>
      <c r="N363" s="50"/>
      <c r="O363" s="48"/>
    </row>
    <row r="364" spans="2:15" s="30" customFormat="1">
      <c r="B364" s="48"/>
      <c r="C364" s="48"/>
      <c r="D364" s="49"/>
      <c r="K364" s="50"/>
      <c r="L364" s="50"/>
      <c r="M364" s="50"/>
      <c r="N364" s="50"/>
      <c r="O364" s="48"/>
    </row>
    <row r="365" spans="2:15" s="30" customFormat="1">
      <c r="B365" s="48"/>
      <c r="C365" s="48"/>
      <c r="D365" s="49"/>
      <c r="K365" s="50"/>
      <c r="L365" s="50"/>
      <c r="M365" s="50"/>
      <c r="N365" s="50"/>
      <c r="O365" s="48"/>
    </row>
    <row r="366" spans="2:15" s="30" customFormat="1">
      <c r="B366" s="48"/>
      <c r="C366" s="48"/>
      <c r="D366" s="49"/>
      <c r="K366" s="50"/>
      <c r="L366" s="50"/>
      <c r="M366" s="50"/>
      <c r="N366" s="50"/>
      <c r="O366" s="48"/>
    </row>
    <row r="367" spans="2:15" s="30" customFormat="1">
      <c r="B367" s="48"/>
      <c r="C367" s="48"/>
      <c r="D367" s="49"/>
      <c r="K367" s="50"/>
      <c r="L367" s="50"/>
      <c r="M367" s="50"/>
      <c r="N367" s="50"/>
      <c r="O367" s="48"/>
    </row>
    <row r="368" spans="2:15" s="30" customFormat="1">
      <c r="B368" s="48"/>
      <c r="C368" s="48"/>
      <c r="D368" s="49"/>
      <c r="K368" s="50"/>
      <c r="L368" s="50"/>
      <c r="M368" s="50"/>
      <c r="N368" s="50"/>
      <c r="O368" s="48"/>
    </row>
    <row r="369" spans="2:15" s="30" customFormat="1">
      <c r="B369" s="48"/>
      <c r="C369" s="48"/>
      <c r="D369" s="49"/>
      <c r="K369" s="50"/>
      <c r="L369" s="50"/>
      <c r="M369" s="50"/>
      <c r="N369" s="50"/>
      <c r="O369" s="48"/>
    </row>
    <row r="370" spans="2:15" s="30" customFormat="1">
      <c r="B370" s="48"/>
      <c r="C370" s="48"/>
      <c r="D370" s="49"/>
      <c r="K370" s="50"/>
      <c r="L370" s="50"/>
      <c r="M370" s="50"/>
      <c r="N370" s="50"/>
      <c r="O370" s="48"/>
    </row>
    <row r="371" spans="2:15" s="30" customFormat="1">
      <c r="B371" s="48"/>
      <c r="C371" s="48"/>
      <c r="D371" s="49"/>
      <c r="K371" s="50"/>
      <c r="L371" s="50"/>
      <c r="M371" s="50"/>
      <c r="N371" s="50"/>
      <c r="O371" s="48"/>
    </row>
    <row r="372" spans="2:15" s="30" customFormat="1">
      <c r="B372" s="48"/>
      <c r="C372" s="48"/>
      <c r="D372" s="49"/>
      <c r="K372" s="50"/>
      <c r="L372" s="50"/>
      <c r="M372" s="50"/>
      <c r="N372" s="50"/>
      <c r="O372" s="48"/>
    </row>
    <row r="373" spans="2:15" s="30" customFormat="1">
      <c r="B373" s="48"/>
      <c r="C373" s="48"/>
      <c r="D373" s="49"/>
      <c r="K373" s="50"/>
      <c r="L373" s="50"/>
      <c r="M373" s="50"/>
      <c r="N373" s="50"/>
      <c r="O373" s="48"/>
    </row>
    <row r="374" spans="2:15" s="30" customFormat="1">
      <c r="B374" s="48"/>
      <c r="C374" s="48"/>
      <c r="D374" s="49"/>
      <c r="K374" s="50"/>
      <c r="L374" s="50"/>
      <c r="M374" s="50"/>
      <c r="N374" s="50"/>
      <c r="O374" s="48"/>
    </row>
    <row r="375" spans="2:15" s="30" customFormat="1">
      <c r="B375" s="48"/>
      <c r="C375" s="48"/>
      <c r="D375" s="49"/>
      <c r="K375" s="50"/>
      <c r="L375" s="50"/>
      <c r="M375" s="50"/>
      <c r="N375" s="50"/>
      <c r="O375" s="48"/>
    </row>
    <row r="376" spans="2:15" s="30" customFormat="1">
      <c r="B376" s="48"/>
      <c r="C376" s="48"/>
      <c r="D376" s="49"/>
      <c r="K376" s="50"/>
      <c r="L376" s="50"/>
      <c r="M376" s="50"/>
      <c r="N376" s="50"/>
      <c r="O376" s="48"/>
    </row>
    <row r="377" spans="2:15" s="30" customFormat="1">
      <c r="B377" s="48"/>
      <c r="C377" s="48"/>
      <c r="D377" s="49"/>
      <c r="K377" s="50"/>
      <c r="L377" s="50"/>
      <c r="M377" s="50"/>
      <c r="N377" s="50"/>
      <c r="O377" s="48"/>
    </row>
    <row r="378" spans="2:15" s="30" customFormat="1">
      <c r="B378" s="48"/>
      <c r="C378" s="48"/>
      <c r="D378" s="49"/>
      <c r="K378" s="50"/>
      <c r="L378" s="50"/>
      <c r="M378" s="50"/>
      <c r="N378" s="50"/>
      <c r="O378" s="48"/>
    </row>
    <row r="379" spans="2:15" s="30" customFormat="1">
      <c r="B379" s="48"/>
      <c r="C379" s="48"/>
      <c r="D379" s="49"/>
      <c r="K379" s="50"/>
      <c r="L379" s="50"/>
      <c r="M379" s="50"/>
      <c r="N379" s="50"/>
      <c r="O379" s="48"/>
    </row>
    <row r="380" spans="2:15" s="30" customFormat="1">
      <c r="B380" s="48"/>
      <c r="C380" s="48"/>
      <c r="D380" s="49"/>
      <c r="K380" s="50"/>
      <c r="L380" s="50"/>
      <c r="M380" s="50"/>
      <c r="N380" s="50"/>
      <c r="O380" s="48"/>
    </row>
    <row r="381" spans="2:15" s="30" customFormat="1">
      <c r="B381" s="48"/>
      <c r="C381" s="48"/>
      <c r="D381" s="49"/>
      <c r="K381" s="50"/>
      <c r="L381" s="50"/>
      <c r="M381" s="50"/>
      <c r="N381" s="50"/>
      <c r="O381" s="48"/>
    </row>
    <row r="382" spans="2:15" s="30" customFormat="1">
      <c r="B382" s="48"/>
      <c r="C382" s="48"/>
      <c r="D382" s="49"/>
      <c r="K382" s="50"/>
      <c r="L382" s="50"/>
      <c r="M382" s="50"/>
      <c r="N382" s="50"/>
      <c r="O382" s="48"/>
    </row>
    <row r="383" spans="2:15" s="30" customFormat="1">
      <c r="B383" s="48"/>
      <c r="C383" s="48"/>
      <c r="D383" s="49"/>
      <c r="K383" s="50"/>
      <c r="L383" s="50"/>
      <c r="M383" s="50"/>
      <c r="N383" s="50"/>
      <c r="O383" s="48"/>
    </row>
    <row r="384" spans="2:15" s="30" customFormat="1">
      <c r="B384" s="48"/>
      <c r="C384" s="48"/>
      <c r="D384" s="49"/>
      <c r="K384" s="50"/>
      <c r="L384" s="50"/>
      <c r="M384" s="50"/>
      <c r="N384" s="50"/>
      <c r="O384" s="48"/>
    </row>
    <row r="385" spans="2:15" s="30" customFormat="1">
      <c r="B385" s="48"/>
      <c r="C385" s="48"/>
      <c r="D385" s="49"/>
      <c r="K385" s="50"/>
      <c r="L385" s="50"/>
      <c r="M385" s="50"/>
      <c r="N385" s="50"/>
      <c r="O385" s="48"/>
    </row>
    <row r="386" spans="2:15" s="30" customFormat="1">
      <c r="B386" s="48"/>
      <c r="C386" s="48"/>
      <c r="D386" s="49"/>
      <c r="K386" s="50"/>
      <c r="L386" s="50"/>
      <c r="M386" s="50"/>
      <c r="N386" s="50"/>
      <c r="O386" s="48"/>
    </row>
    <row r="387" spans="2:15" s="30" customFormat="1">
      <c r="B387" s="48"/>
      <c r="C387" s="48"/>
      <c r="D387" s="49"/>
      <c r="K387" s="50"/>
      <c r="L387" s="50"/>
      <c r="M387" s="50"/>
      <c r="N387" s="50"/>
      <c r="O387" s="48"/>
    </row>
    <row r="388" spans="2:15" s="30" customFormat="1">
      <c r="B388" s="48"/>
      <c r="C388" s="48"/>
      <c r="D388" s="49"/>
      <c r="K388" s="50"/>
      <c r="L388" s="50"/>
      <c r="M388" s="50"/>
      <c r="N388" s="50"/>
      <c r="O388" s="48"/>
    </row>
    <row r="389" spans="2:15" s="30" customFormat="1">
      <c r="B389" s="48"/>
      <c r="C389" s="48"/>
      <c r="D389" s="49"/>
      <c r="K389" s="50"/>
      <c r="L389" s="50"/>
      <c r="M389" s="50"/>
      <c r="N389" s="50"/>
      <c r="O389" s="48"/>
    </row>
    <row r="390" spans="2:15" s="30" customFormat="1">
      <c r="B390" s="48"/>
      <c r="C390" s="48"/>
      <c r="D390" s="49"/>
      <c r="K390" s="50"/>
      <c r="L390" s="50"/>
      <c r="M390" s="50"/>
      <c r="N390" s="50"/>
      <c r="O390" s="48"/>
    </row>
    <row r="391" spans="2:15" s="30" customFormat="1">
      <c r="B391" s="48"/>
      <c r="C391" s="48"/>
      <c r="D391" s="49"/>
      <c r="K391" s="50"/>
      <c r="L391" s="50"/>
      <c r="M391" s="50"/>
      <c r="N391" s="50"/>
      <c r="O391" s="48"/>
    </row>
    <row r="392" spans="2:15" s="30" customFormat="1">
      <c r="B392" s="48"/>
      <c r="C392" s="48"/>
      <c r="D392" s="49"/>
      <c r="K392" s="50"/>
      <c r="L392" s="50"/>
      <c r="M392" s="50"/>
      <c r="N392" s="50"/>
      <c r="O392" s="48"/>
    </row>
    <row r="393" spans="2:15" s="30" customFormat="1">
      <c r="B393" s="48"/>
      <c r="C393" s="48"/>
      <c r="D393" s="49"/>
      <c r="K393" s="50"/>
      <c r="L393" s="50"/>
      <c r="M393" s="50"/>
      <c r="N393" s="50"/>
      <c r="O393" s="48"/>
    </row>
    <row r="394" spans="2:15" s="30" customFormat="1">
      <c r="B394" s="48"/>
      <c r="C394" s="48"/>
      <c r="D394" s="49"/>
      <c r="K394" s="50"/>
      <c r="L394" s="50"/>
      <c r="M394" s="50"/>
      <c r="N394" s="50"/>
      <c r="O394" s="48"/>
    </row>
    <row r="395" spans="2:15" s="30" customFormat="1">
      <c r="B395" s="48"/>
      <c r="C395" s="48"/>
      <c r="D395" s="49"/>
      <c r="K395" s="50"/>
      <c r="L395" s="50"/>
      <c r="M395" s="50"/>
      <c r="N395" s="50"/>
      <c r="O395" s="48"/>
    </row>
    <row r="396" spans="2:15" s="30" customFormat="1">
      <c r="B396" s="48"/>
      <c r="C396" s="48"/>
      <c r="D396" s="49"/>
      <c r="K396" s="50"/>
      <c r="L396" s="50"/>
      <c r="M396" s="50"/>
      <c r="N396" s="50"/>
      <c r="O396" s="48"/>
    </row>
    <row r="397" spans="2:15" s="30" customFormat="1">
      <c r="B397" s="48"/>
      <c r="C397" s="48"/>
      <c r="D397" s="49"/>
      <c r="K397" s="50"/>
      <c r="L397" s="50"/>
      <c r="M397" s="50"/>
      <c r="N397" s="50"/>
      <c r="O397" s="48"/>
    </row>
    <row r="398" spans="2:15" s="30" customFormat="1">
      <c r="B398" s="48"/>
      <c r="C398" s="48"/>
      <c r="D398" s="49"/>
      <c r="K398" s="50"/>
      <c r="L398" s="50"/>
      <c r="M398" s="50"/>
      <c r="N398" s="50"/>
      <c r="O398" s="48"/>
    </row>
    <row r="399" spans="2:15" s="30" customFormat="1">
      <c r="B399" s="48"/>
      <c r="C399" s="48"/>
      <c r="D399" s="49"/>
      <c r="K399" s="50"/>
      <c r="L399" s="50"/>
      <c r="M399" s="50"/>
      <c r="N399" s="50"/>
      <c r="O399" s="48"/>
    </row>
    <row r="400" spans="2:15" s="30" customFormat="1">
      <c r="B400" s="48"/>
      <c r="C400" s="48"/>
      <c r="D400" s="49"/>
      <c r="K400" s="50"/>
      <c r="L400" s="50"/>
      <c r="M400" s="50"/>
      <c r="N400" s="50"/>
      <c r="O400" s="48"/>
    </row>
    <row r="401" spans="2:15" s="30" customFormat="1">
      <c r="B401" s="48"/>
      <c r="C401" s="48"/>
      <c r="D401" s="49"/>
      <c r="K401" s="50"/>
      <c r="L401" s="50"/>
      <c r="M401" s="50"/>
      <c r="N401" s="50"/>
      <c r="O401" s="48"/>
    </row>
    <row r="402" spans="2:15" s="30" customFormat="1">
      <c r="B402" s="48"/>
      <c r="C402" s="48"/>
      <c r="D402" s="49"/>
      <c r="K402" s="50"/>
      <c r="L402" s="50"/>
      <c r="M402" s="50"/>
      <c r="N402" s="50"/>
      <c r="O402" s="48"/>
    </row>
    <row r="403" spans="2:15" s="30" customFormat="1">
      <c r="B403" s="48"/>
      <c r="C403" s="48"/>
      <c r="D403" s="49"/>
      <c r="K403" s="50"/>
      <c r="L403" s="50"/>
      <c r="M403" s="50"/>
      <c r="N403" s="50"/>
      <c r="O403" s="48"/>
    </row>
    <row r="404" spans="2:15" s="30" customFormat="1">
      <c r="B404" s="48"/>
      <c r="C404" s="48"/>
      <c r="D404" s="49"/>
      <c r="K404" s="50"/>
      <c r="L404" s="50"/>
      <c r="M404" s="50"/>
      <c r="N404" s="50"/>
      <c r="O404" s="48"/>
    </row>
    <row r="405" spans="2:15" s="30" customFormat="1">
      <c r="B405" s="48"/>
      <c r="C405" s="48"/>
      <c r="D405" s="49"/>
      <c r="K405" s="50"/>
      <c r="L405" s="50"/>
      <c r="M405" s="50"/>
      <c r="N405" s="50"/>
      <c r="O405" s="48"/>
    </row>
    <row r="406" spans="2:15" s="30" customFormat="1">
      <c r="B406" s="48"/>
      <c r="C406" s="48"/>
      <c r="D406" s="49"/>
      <c r="K406" s="50"/>
      <c r="L406" s="50"/>
      <c r="M406" s="50"/>
      <c r="N406" s="50"/>
      <c r="O406" s="48"/>
    </row>
    <row r="407" spans="2:15" s="30" customFormat="1">
      <c r="B407" s="48"/>
      <c r="C407" s="48"/>
      <c r="D407" s="49"/>
      <c r="K407" s="50"/>
      <c r="L407" s="50"/>
      <c r="M407" s="50"/>
      <c r="N407" s="50"/>
      <c r="O407" s="48"/>
    </row>
    <row r="408" spans="2:15" s="30" customFormat="1">
      <c r="B408" s="48"/>
      <c r="C408" s="48"/>
      <c r="D408" s="49"/>
      <c r="K408" s="50"/>
      <c r="L408" s="50"/>
      <c r="M408" s="50"/>
      <c r="N408" s="50"/>
      <c r="O408" s="48"/>
    </row>
    <row r="409" spans="2:15" s="30" customFormat="1">
      <c r="B409" s="48"/>
      <c r="C409" s="48"/>
      <c r="D409" s="49"/>
      <c r="K409" s="50"/>
      <c r="L409" s="50"/>
      <c r="M409" s="50"/>
      <c r="N409" s="50"/>
      <c r="O409" s="48"/>
    </row>
    <row r="410" spans="2:15" s="30" customFormat="1">
      <c r="B410" s="48"/>
      <c r="C410" s="48"/>
      <c r="D410" s="49"/>
      <c r="K410" s="50"/>
      <c r="L410" s="50"/>
      <c r="M410" s="50"/>
      <c r="N410" s="50"/>
      <c r="O410" s="48"/>
    </row>
    <row r="411" spans="2:15" s="30" customFormat="1">
      <c r="B411" s="48"/>
      <c r="C411" s="48"/>
      <c r="D411" s="49"/>
      <c r="K411" s="50"/>
      <c r="L411" s="50"/>
      <c r="M411" s="50"/>
      <c r="N411" s="50"/>
      <c r="O411" s="48"/>
    </row>
    <row r="412" spans="2:15" s="30" customFormat="1">
      <c r="B412" s="48"/>
      <c r="C412" s="48"/>
      <c r="D412" s="49"/>
      <c r="K412" s="50"/>
      <c r="L412" s="50"/>
      <c r="M412" s="50"/>
      <c r="N412" s="50"/>
      <c r="O412" s="48"/>
    </row>
    <row r="413" spans="2:15" s="30" customFormat="1">
      <c r="B413" s="48"/>
      <c r="C413" s="48"/>
      <c r="D413" s="49"/>
      <c r="K413" s="50"/>
      <c r="L413" s="50"/>
      <c r="M413" s="50"/>
      <c r="N413" s="50"/>
      <c r="O413" s="48"/>
    </row>
    <row r="414" spans="2:15" s="30" customFormat="1">
      <c r="B414" s="48"/>
      <c r="C414" s="48"/>
      <c r="D414" s="49"/>
      <c r="K414" s="50"/>
      <c r="L414" s="50"/>
      <c r="M414" s="50"/>
      <c r="N414" s="50"/>
      <c r="O414" s="48"/>
    </row>
    <row r="415" spans="2:15" s="30" customFormat="1">
      <c r="B415" s="48"/>
      <c r="C415" s="48"/>
      <c r="D415" s="49"/>
      <c r="K415" s="50"/>
      <c r="L415" s="50"/>
      <c r="M415" s="50"/>
      <c r="N415" s="50"/>
      <c r="O415" s="48"/>
    </row>
    <row r="416" spans="2:15" s="30" customFormat="1">
      <c r="B416" s="48"/>
      <c r="C416" s="48"/>
      <c r="D416" s="49"/>
      <c r="K416" s="50"/>
      <c r="L416" s="50"/>
      <c r="M416" s="50"/>
      <c r="N416" s="50"/>
      <c r="O416" s="48"/>
    </row>
    <row r="417" spans="2:15" s="30" customFormat="1">
      <c r="B417" s="48"/>
      <c r="C417" s="48"/>
      <c r="D417" s="49"/>
      <c r="K417" s="50"/>
      <c r="L417" s="50"/>
      <c r="M417" s="50"/>
      <c r="N417" s="50"/>
      <c r="O417" s="48"/>
    </row>
    <row r="418" spans="2:15" s="30" customFormat="1">
      <c r="B418" s="48"/>
      <c r="C418" s="48"/>
      <c r="D418" s="49"/>
      <c r="K418" s="50"/>
      <c r="L418" s="50"/>
      <c r="M418" s="50"/>
      <c r="N418" s="50"/>
      <c r="O418" s="48"/>
    </row>
    <row r="419" spans="2:15" s="30" customFormat="1">
      <c r="B419" s="48"/>
      <c r="C419" s="48"/>
      <c r="D419" s="49"/>
      <c r="K419" s="50"/>
      <c r="L419" s="50"/>
      <c r="M419" s="50"/>
      <c r="N419" s="50"/>
      <c r="O419" s="48"/>
    </row>
    <row r="420" spans="2:15" s="30" customFormat="1">
      <c r="B420" s="48"/>
      <c r="C420" s="48"/>
      <c r="D420" s="49"/>
      <c r="K420" s="50"/>
      <c r="L420" s="50"/>
      <c r="M420" s="50"/>
      <c r="N420" s="50"/>
      <c r="O420" s="48"/>
    </row>
    <row r="421" spans="2:15" s="30" customFormat="1">
      <c r="B421" s="48"/>
      <c r="C421" s="48"/>
      <c r="D421" s="49"/>
      <c r="K421" s="50"/>
      <c r="L421" s="50"/>
      <c r="M421" s="50"/>
      <c r="N421" s="50"/>
      <c r="O421" s="48"/>
    </row>
    <row r="422" spans="2:15" s="30" customFormat="1">
      <c r="B422" s="48"/>
      <c r="C422" s="48"/>
      <c r="D422" s="49"/>
      <c r="K422" s="50"/>
      <c r="L422" s="50"/>
      <c r="M422" s="50"/>
      <c r="N422" s="50"/>
      <c r="O422" s="48"/>
    </row>
    <row r="423" spans="2:15" s="30" customFormat="1">
      <c r="B423" s="48"/>
      <c r="C423" s="48"/>
      <c r="D423" s="49"/>
      <c r="K423" s="50"/>
      <c r="L423" s="50"/>
      <c r="M423" s="50"/>
      <c r="N423" s="50"/>
      <c r="O423" s="48"/>
    </row>
    <row r="424" spans="2:15" s="30" customFormat="1">
      <c r="B424" s="48"/>
      <c r="C424" s="48"/>
      <c r="D424" s="49"/>
      <c r="K424" s="50"/>
      <c r="L424" s="50"/>
      <c r="M424" s="50"/>
      <c r="N424" s="50"/>
      <c r="O424" s="48"/>
    </row>
    <row r="425" spans="2:15" s="30" customFormat="1">
      <c r="B425" s="48"/>
      <c r="C425" s="48"/>
      <c r="D425" s="49"/>
      <c r="K425" s="50"/>
      <c r="L425" s="50"/>
      <c r="M425" s="50"/>
      <c r="N425" s="50"/>
      <c r="O425" s="48"/>
    </row>
    <row r="426" spans="2:15" s="30" customFormat="1">
      <c r="B426" s="48"/>
      <c r="C426" s="48"/>
      <c r="D426" s="49"/>
      <c r="K426" s="50"/>
      <c r="L426" s="50"/>
      <c r="M426" s="50"/>
      <c r="N426" s="50"/>
      <c r="O426" s="48"/>
    </row>
    <row r="427" spans="2:15" s="30" customFormat="1">
      <c r="B427" s="48"/>
      <c r="C427" s="48"/>
      <c r="D427" s="49"/>
      <c r="K427" s="50"/>
      <c r="L427" s="50"/>
      <c r="M427" s="50"/>
      <c r="N427" s="50"/>
      <c r="O427" s="48"/>
    </row>
    <row r="428" spans="2:15" s="30" customFormat="1">
      <c r="B428" s="48"/>
      <c r="C428" s="48"/>
      <c r="D428" s="49"/>
      <c r="K428" s="50"/>
      <c r="L428" s="50"/>
      <c r="M428" s="50"/>
      <c r="N428" s="50"/>
      <c r="O428" s="48"/>
    </row>
    <row r="429" spans="2:15" s="30" customFormat="1">
      <c r="B429" s="48"/>
      <c r="C429" s="48"/>
      <c r="D429" s="49"/>
      <c r="K429" s="50"/>
      <c r="L429" s="50"/>
      <c r="M429" s="50"/>
      <c r="N429" s="50"/>
      <c r="O429" s="48"/>
    </row>
    <row r="430" spans="2:15" s="30" customFormat="1">
      <c r="B430" s="48"/>
      <c r="C430" s="48"/>
      <c r="D430" s="49"/>
      <c r="K430" s="50"/>
      <c r="L430" s="50"/>
      <c r="M430" s="50"/>
      <c r="N430" s="50"/>
      <c r="O430" s="48"/>
    </row>
    <row r="431" spans="2:15" s="30" customFormat="1">
      <c r="B431" s="48"/>
      <c r="C431" s="48"/>
      <c r="D431" s="49"/>
      <c r="K431" s="50"/>
      <c r="L431" s="50"/>
      <c r="M431" s="50"/>
      <c r="N431" s="50"/>
      <c r="O431" s="48"/>
    </row>
    <row r="432" spans="2:15" s="30" customFormat="1">
      <c r="B432" s="48"/>
      <c r="C432" s="48"/>
      <c r="D432" s="49"/>
      <c r="K432" s="50"/>
      <c r="L432" s="50"/>
      <c r="M432" s="50"/>
      <c r="N432" s="50"/>
      <c r="O432" s="48"/>
    </row>
    <row r="433" spans="1:1">
      <c r="A433" s="30"/>
    </row>
    <row r="434" spans="1:1">
      <c r="A434" s="30"/>
    </row>
    <row r="435" spans="1:1">
      <c r="A435" s="30"/>
    </row>
    <row r="436" spans="1:1">
      <c r="A436" s="30"/>
    </row>
    <row r="437" spans="1:1">
      <c r="A437" s="30"/>
    </row>
    <row r="438" spans="1:1">
      <c r="A438" s="30"/>
    </row>
    <row r="439" spans="1:1">
      <c r="A439" s="30"/>
    </row>
    <row r="440" spans="1:1">
      <c r="A440" s="30"/>
    </row>
    <row r="441" spans="1:1">
      <c r="A441" s="30"/>
    </row>
    <row r="442" spans="1:1">
      <c r="A442" s="30"/>
    </row>
    <row r="443" spans="1:1">
      <c r="A443" s="30"/>
    </row>
    <row r="444" spans="1:1">
      <c r="A444" s="30"/>
    </row>
    <row r="445" spans="1:1">
      <c r="A445" s="30"/>
    </row>
    <row r="446" spans="1:1">
      <c r="A446" s="30"/>
    </row>
    <row r="447" spans="1:1">
      <c r="A447" s="30"/>
    </row>
    <row r="448" spans="1:1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>
      <c r="A457" s="30"/>
    </row>
    <row r="458" spans="1:1">
      <c r="A458" s="30"/>
    </row>
    <row r="459" spans="1:1">
      <c r="A459" s="30"/>
    </row>
    <row r="460" spans="1:1">
      <c r="A460" s="30"/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conditionalFormatting sqref="T10:AU10 T23 T25 T28:U29 T31:V31 T35:V35 T37:W37 T43:W43 T49:X50 T52:Y52 T59:Y59 T66:Z67 T12:AU16 U11:AU11 T18:AU22 U17:AU17 T24:AU24 V23:AU23 T26:AU27 V25:AU25 T30:AU30 W28:AU29 T32:AU34 X31:AU31 T36:AU36 X35:AU35 T38:AU42 Y37:AU37 T44:AU48 Y43:AU43 T51:AU51 Z49:AU50 T53:AU58 AA52:AU52 T60:AU65 AA59:AU59 AB66:AU67 T68:AU298">
    <cfRule type="cellIs" dxfId="1" priority="1" operator="greaterThan">
      <formula>0</formula>
    </cfRule>
  </conditionalFormatting>
  <dataValidations count="5">
    <dataValidation type="whole" allowBlank="1" showInputMessage="1" showErrorMessage="1" error="กรอกเฉพาะ 0 1 2 3" sqref="S5:S9 S1 S351:S1048576">
      <formula1>0</formula1>
      <formula2>3</formula2>
    </dataValidation>
    <dataValidation type="whole" allowBlank="1" showInputMessage="1" showErrorMessage="1" error="กรอกเฉพาะ 0 1 2" sqref="R5:R9 R1 S2:S4 R351:R1048576">
      <formula1>0</formula1>
      <formula2>2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5:O9 O1 O352:O1048576">
      <formula1>0</formula1>
      <formula2>100</formula2>
    </dataValidation>
    <dataValidation type="whole" allowBlank="1" showInputMessage="1" showErrorMessage="1" error="กรอกเฉพาะ 0 1 2 3 9" sqref="J5:J9 J1 J352:J1048576">
      <formula1>0</formula1>
      <formula2>9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9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N350"/>
  <sheetViews>
    <sheetView showWhiteSpace="0" zoomScaleNormal="100" workbookViewId="0">
      <selection activeCell="L15" sqref="L15"/>
    </sheetView>
  </sheetViews>
  <sheetFormatPr defaultColWidth="9.125" defaultRowHeight="18.75"/>
  <cols>
    <col min="1" max="1" width="7.875" style="233" bestFit="1" customWidth="1"/>
    <col min="2" max="2" width="7.625" style="233" bestFit="1" customWidth="1"/>
    <col min="3" max="3" width="6.875" style="207" customWidth="1"/>
    <col min="4" max="4" width="8.375" style="207" bestFit="1" customWidth="1"/>
    <col min="5" max="5" width="4.625" style="207" customWidth="1"/>
    <col min="6" max="6" width="8.25" style="382" customWidth="1"/>
    <col min="7" max="7" width="7.375" style="382" customWidth="1"/>
    <col min="8" max="8" width="9.125" style="207" customWidth="1"/>
    <col min="9" max="9" width="4.875" style="207" customWidth="1"/>
    <col min="10" max="10" width="7.375" style="235" customWidth="1"/>
    <col min="11" max="11" width="9.625" style="235" customWidth="1"/>
    <col min="12" max="12" width="10.375" style="235" customWidth="1"/>
    <col min="13" max="13" width="8.625" style="235" customWidth="1"/>
    <col min="14" max="14" width="6.625" style="484" customWidth="1"/>
    <col min="15" max="15" width="9.875" style="207" customWidth="1"/>
    <col min="16" max="16" width="8" style="207" customWidth="1"/>
    <col min="17" max="17" width="11" style="207" customWidth="1"/>
    <col min="18" max="18" width="12.25" style="207" customWidth="1"/>
    <col min="19" max="19" width="7.25" style="233" customWidth="1"/>
    <col min="20" max="20" width="5" style="233" bestFit="1" customWidth="1"/>
    <col min="21" max="21" width="6" style="233" bestFit="1" customWidth="1"/>
    <col min="22" max="22" width="7.125" style="233" customWidth="1"/>
    <col min="23" max="23" width="38.625" style="207" customWidth="1"/>
    <col min="24" max="144" width="9.125" style="434"/>
    <col min="145" max="16384" width="9.125" style="207"/>
  </cols>
  <sheetData>
    <row r="1" spans="1:23">
      <c r="A1" s="438" t="s">
        <v>144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</row>
    <row r="2" spans="1:23">
      <c r="A2" s="439" t="s">
        <v>0</v>
      </c>
      <c r="B2" s="439"/>
      <c r="C2" s="439"/>
      <c r="D2" s="439"/>
      <c r="E2" s="439" t="s">
        <v>599</v>
      </c>
      <c r="F2" s="439"/>
      <c r="G2" s="439"/>
      <c r="H2" s="439"/>
      <c r="I2" s="439"/>
      <c r="J2" s="386"/>
      <c r="K2" s="391"/>
      <c r="L2" s="391"/>
      <c r="M2" s="391"/>
      <c r="N2" s="391"/>
      <c r="O2" s="391"/>
      <c r="P2" s="386"/>
      <c r="Q2" s="386"/>
      <c r="R2" s="386"/>
      <c r="S2" s="386"/>
      <c r="T2" s="391"/>
      <c r="U2" s="386"/>
      <c r="V2" s="386"/>
      <c r="W2" s="386"/>
    </row>
    <row r="3" spans="1:23">
      <c r="A3" s="439"/>
      <c r="B3" s="439"/>
      <c r="C3" s="439"/>
      <c r="D3" s="439"/>
      <c r="E3" s="439"/>
      <c r="F3" s="439"/>
      <c r="G3" s="439"/>
      <c r="H3" s="439"/>
      <c r="I3" s="439"/>
      <c r="J3" s="386"/>
      <c r="K3" s="386"/>
      <c r="L3" s="391"/>
      <c r="M3" s="440"/>
      <c r="N3" s="391"/>
      <c r="O3" s="391"/>
      <c r="P3" s="391"/>
      <c r="Q3" s="391"/>
      <c r="R3" s="391"/>
      <c r="S3" s="391"/>
      <c r="T3" s="391"/>
      <c r="U3" s="441"/>
      <c r="V3" s="441" t="s">
        <v>1</v>
      </c>
      <c r="W3" s="442">
        <v>2047</v>
      </c>
    </row>
    <row r="4" spans="1:23" ht="20.25" customHeight="1">
      <c r="A4" s="439"/>
      <c r="B4" s="439"/>
      <c r="C4" s="439"/>
      <c r="D4" s="439"/>
      <c r="E4" s="439"/>
      <c r="F4" s="439"/>
      <c r="G4" s="439"/>
      <c r="H4" s="439"/>
      <c r="I4" s="439"/>
      <c r="J4" s="386"/>
      <c r="K4" s="440"/>
      <c r="L4" s="391"/>
      <c r="M4" s="391"/>
      <c r="N4" s="391"/>
      <c r="O4" s="391"/>
      <c r="P4" s="391"/>
      <c r="Q4" s="391"/>
      <c r="R4" s="391"/>
      <c r="S4" s="391"/>
      <c r="T4" s="391"/>
      <c r="U4" s="441"/>
      <c r="V4" s="443"/>
      <c r="W4" s="444"/>
    </row>
    <row r="5" spans="1:23" ht="20.25" customHeight="1">
      <c r="A5" s="445"/>
      <c r="B5" s="445"/>
      <c r="C5" s="386"/>
      <c r="D5" s="386"/>
      <c r="E5" s="386"/>
      <c r="F5" s="44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447" t="s">
        <v>5</v>
      </c>
    </row>
    <row r="6" spans="1:23">
      <c r="A6" s="448" t="s">
        <v>6</v>
      </c>
      <c r="B6" s="448" t="s">
        <v>7</v>
      </c>
      <c r="C6" s="448" t="s">
        <v>8</v>
      </c>
      <c r="D6" s="448" t="s">
        <v>9</v>
      </c>
      <c r="E6" s="448" t="s">
        <v>10</v>
      </c>
      <c r="F6" s="449" t="s">
        <v>45</v>
      </c>
      <c r="G6" s="450"/>
      <c r="H6" s="451"/>
      <c r="I6" s="452" t="s">
        <v>11</v>
      </c>
      <c r="J6" s="453" t="s">
        <v>35</v>
      </c>
      <c r="K6" s="453"/>
      <c r="L6" s="453"/>
      <c r="M6" s="453"/>
      <c r="N6" s="452" t="s">
        <v>12</v>
      </c>
      <c r="O6" s="454" t="s">
        <v>4</v>
      </c>
      <c r="P6" s="452" t="s">
        <v>29</v>
      </c>
      <c r="Q6" s="455" t="s">
        <v>36</v>
      </c>
      <c r="R6" s="456" t="s">
        <v>37</v>
      </c>
      <c r="S6" s="457" t="s">
        <v>127</v>
      </c>
      <c r="T6" s="457"/>
      <c r="U6" s="457"/>
      <c r="V6" s="458" t="s">
        <v>138</v>
      </c>
      <c r="W6" s="459" t="s">
        <v>142</v>
      </c>
    </row>
    <row r="7" spans="1:23" ht="15" customHeight="1">
      <c r="A7" s="448"/>
      <c r="B7" s="448"/>
      <c r="C7" s="448"/>
      <c r="D7" s="448"/>
      <c r="E7" s="448"/>
      <c r="F7" s="460" t="s">
        <v>2</v>
      </c>
      <c r="G7" s="461" t="s">
        <v>44</v>
      </c>
      <c r="H7" s="461"/>
      <c r="I7" s="462"/>
      <c r="J7" s="463" t="s">
        <v>38</v>
      </c>
      <c r="K7" s="464" t="s">
        <v>39</v>
      </c>
      <c r="L7" s="465" t="s">
        <v>40</v>
      </c>
      <c r="M7" s="466" t="s">
        <v>41</v>
      </c>
      <c r="N7" s="462"/>
      <c r="O7" s="467"/>
      <c r="P7" s="462"/>
      <c r="Q7" s="468"/>
      <c r="R7" s="469"/>
      <c r="S7" s="470" t="s">
        <v>128</v>
      </c>
      <c r="T7" s="470" t="s">
        <v>133</v>
      </c>
      <c r="U7" s="470"/>
      <c r="V7" s="458"/>
      <c r="W7" s="471"/>
    </row>
    <row r="8" spans="1:23" ht="15" customHeight="1">
      <c r="A8" s="448"/>
      <c r="B8" s="448"/>
      <c r="C8" s="448"/>
      <c r="D8" s="448"/>
      <c r="E8" s="448"/>
      <c r="F8" s="460"/>
      <c r="G8" s="472" t="s">
        <v>21</v>
      </c>
      <c r="H8" s="473" t="s">
        <v>22</v>
      </c>
      <c r="I8" s="474"/>
      <c r="J8" s="463"/>
      <c r="K8" s="475"/>
      <c r="L8" s="465"/>
      <c r="M8" s="466"/>
      <c r="N8" s="474"/>
      <c r="O8" s="476"/>
      <c r="P8" s="474"/>
      <c r="Q8" s="477"/>
      <c r="R8" s="478"/>
      <c r="S8" s="470"/>
      <c r="T8" s="479" t="s">
        <v>134</v>
      </c>
      <c r="U8" s="480" t="s">
        <v>136</v>
      </c>
      <c r="V8" s="458"/>
      <c r="W8" s="481"/>
    </row>
    <row r="9" spans="1:23" ht="15.75" customHeight="1">
      <c r="A9" s="482" t="s">
        <v>27</v>
      </c>
      <c r="B9" s="482"/>
      <c r="C9" s="482"/>
      <c r="D9" s="482"/>
      <c r="E9" s="482"/>
      <c r="F9" s="483">
        <f>SUM(F10:F4952)</f>
        <v>10031.029779431337</v>
      </c>
      <c r="G9" s="483">
        <f>SUM(G10:G4952)</f>
        <v>6075.1661810394644</v>
      </c>
      <c r="H9" s="483">
        <f>SUM(H10:H4952)</f>
        <v>3955.8576180898681</v>
      </c>
      <c r="I9" s="483"/>
      <c r="J9" s="483">
        <f t="shared" ref="J9:K9" si="0">SUM(J10:J4952)</f>
        <v>4678.2800798425124</v>
      </c>
      <c r="K9" s="483">
        <f t="shared" si="0"/>
        <v>5518.8575021837851</v>
      </c>
      <c r="L9" s="483"/>
      <c r="M9" s="483">
        <f>SUM(M10:M4952)</f>
        <v>0</v>
      </c>
      <c r="N9" s="483"/>
      <c r="O9" s="483">
        <f>SUM(O10:O4952)</f>
        <v>424.22929024954999</v>
      </c>
      <c r="P9" s="483"/>
      <c r="Q9" s="483"/>
      <c r="R9" s="483"/>
      <c r="S9" s="483"/>
      <c r="T9" s="483"/>
      <c r="U9" s="483"/>
      <c r="V9" s="483"/>
      <c r="W9" s="483"/>
    </row>
    <row r="10" spans="1:23" s="325" customFormat="1" ht="15.75" customHeight="1">
      <c r="A10" s="294">
        <v>1</v>
      </c>
      <c r="B10" s="295" t="s">
        <v>175</v>
      </c>
      <c r="C10" s="296" t="s">
        <v>42</v>
      </c>
      <c r="D10" s="297" t="s">
        <v>176</v>
      </c>
      <c r="E10" s="298" t="s">
        <v>119</v>
      </c>
      <c r="F10" s="299">
        <v>31.743904549100002</v>
      </c>
      <c r="G10" s="299">
        <v>31.743904549100002</v>
      </c>
      <c r="H10" s="300" t="s">
        <v>148</v>
      </c>
      <c r="I10" s="301">
        <v>1</v>
      </c>
      <c r="J10" s="300" t="s">
        <v>148</v>
      </c>
      <c r="K10" s="299">
        <v>31.743904549100002</v>
      </c>
      <c r="L10" s="302">
        <v>0</v>
      </c>
      <c r="M10" s="302">
        <v>0</v>
      </c>
      <c r="N10" s="301">
        <v>10</v>
      </c>
      <c r="O10" s="303">
        <v>0</v>
      </c>
      <c r="P10" s="303">
        <v>100</v>
      </c>
      <c r="Q10" s="301">
        <v>2</v>
      </c>
      <c r="R10" s="301">
        <v>1</v>
      </c>
      <c r="S10" s="335"/>
      <c r="T10" s="335"/>
      <c r="U10" s="335"/>
      <c r="V10" s="335"/>
      <c r="W10" s="335" t="s">
        <v>600</v>
      </c>
    </row>
    <row r="11" spans="1:23" s="325" customFormat="1" ht="18" customHeight="1">
      <c r="A11" s="294">
        <v>2</v>
      </c>
      <c r="B11" s="295" t="s">
        <v>177</v>
      </c>
      <c r="C11" s="296" t="s">
        <v>42</v>
      </c>
      <c r="D11" s="297" t="s">
        <v>176</v>
      </c>
      <c r="E11" s="298" t="s">
        <v>119</v>
      </c>
      <c r="F11" s="299">
        <v>13.993967024571599</v>
      </c>
      <c r="G11" s="299">
        <v>0.42798672254999998</v>
      </c>
      <c r="H11" s="300">
        <v>13.56</v>
      </c>
      <c r="I11" s="301">
        <v>1</v>
      </c>
      <c r="J11" s="299">
        <v>0.42798672254999998</v>
      </c>
      <c r="K11" s="299">
        <v>13.56</v>
      </c>
      <c r="L11" s="302">
        <v>0</v>
      </c>
      <c r="M11" s="302">
        <v>0</v>
      </c>
      <c r="N11" s="301">
        <v>10</v>
      </c>
      <c r="O11" s="303">
        <v>0.42798672254999998</v>
      </c>
      <c r="P11" s="303">
        <v>100</v>
      </c>
      <c r="Q11" s="301">
        <v>2</v>
      </c>
      <c r="R11" s="301">
        <v>1</v>
      </c>
      <c r="S11" s="335"/>
      <c r="T11" s="335"/>
      <c r="U11" s="335"/>
      <c r="V11" s="335"/>
      <c r="W11" s="335" t="s">
        <v>600</v>
      </c>
    </row>
    <row r="12" spans="1:23" s="325" customFormat="1" ht="18" customHeight="1">
      <c r="A12" s="294">
        <v>3</v>
      </c>
      <c r="B12" s="295" t="s">
        <v>178</v>
      </c>
      <c r="C12" s="296" t="s">
        <v>42</v>
      </c>
      <c r="D12" s="297" t="s">
        <v>176</v>
      </c>
      <c r="E12" s="298" t="s">
        <v>119</v>
      </c>
      <c r="F12" s="299">
        <v>128.50937726399999</v>
      </c>
      <c r="G12" s="299">
        <v>128.50937726399999</v>
      </c>
      <c r="H12" s="300" t="s">
        <v>148</v>
      </c>
      <c r="I12" s="301">
        <v>1</v>
      </c>
      <c r="J12" s="299">
        <v>128.50937726399999</v>
      </c>
      <c r="K12" s="302">
        <v>0</v>
      </c>
      <c r="L12" s="302">
        <v>0</v>
      </c>
      <c r="M12" s="302">
        <v>0</v>
      </c>
      <c r="N12" s="301">
        <v>15</v>
      </c>
      <c r="O12" s="303">
        <v>0</v>
      </c>
      <c r="P12" s="303">
        <v>0</v>
      </c>
      <c r="Q12" s="301">
        <v>2</v>
      </c>
      <c r="R12" s="301">
        <v>1</v>
      </c>
      <c r="S12" s="335"/>
      <c r="T12" s="335"/>
      <c r="U12" s="335"/>
      <c r="V12" s="335"/>
      <c r="W12" s="335" t="s">
        <v>600</v>
      </c>
    </row>
    <row r="13" spans="1:23" s="325" customFormat="1" ht="18" customHeight="1">
      <c r="A13" s="294">
        <v>4</v>
      </c>
      <c r="B13" s="295" t="s">
        <v>179</v>
      </c>
      <c r="C13" s="296" t="s">
        <v>42</v>
      </c>
      <c r="D13" s="297" t="s">
        <v>176</v>
      </c>
      <c r="E13" s="298" t="s">
        <v>119</v>
      </c>
      <c r="F13" s="299">
        <v>5.1252564311100004</v>
      </c>
      <c r="G13" s="299">
        <v>5.1252564311100004</v>
      </c>
      <c r="H13" s="300"/>
      <c r="I13" s="301">
        <v>1</v>
      </c>
      <c r="J13" s="302">
        <v>8</v>
      </c>
      <c r="K13" s="302">
        <v>0</v>
      </c>
      <c r="L13" s="302">
        <v>0</v>
      </c>
      <c r="M13" s="302">
        <v>0</v>
      </c>
      <c r="N13" s="301">
        <v>14</v>
      </c>
      <c r="O13" s="303">
        <v>0</v>
      </c>
      <c r="P13" s="303">
        <v>0</v>
      </c>
      <c r="Q13" s="301">
        <v>2</v>
      </c>
      <c r="R13" s="301">
        <v>1</v>
      </c>
      <c r="S13" s="335"/>
      <c r="T13" s="335"/>
      <c r="U13" s="335"/>
      <c r="V13" s="335"/>
      <c r="W13" s="335" t="s">
        <v>600</v>
      </c>
    </row>
    <row r="14" spans="1:23" s="325" customFormat="1" ht="18" customHeight="1">
      <c r="A14" s="294">
        <v>5</v>
      </c>
      <c r="B14" s="295" t="s">
        <v>180</v>
      </c>
      <c r="C14" s="296" t="s">
        <v>42</v>
      </c>
      <c r="D14" s="297" t="s">
        <v>176</v>
      </c>
      <c r="E14" s="298" t="s">
        <v>119</v>
      </c>
      <c r="F14" s="299">
        <v>9.2330310534399995</v>
      </c>
      <c r="G14" s="299">
        <v>9.2330310534399995</v>
      </c>
      <c r="H14" s="300"/>
      <c r="I14" s="301">
        <v>1</v>
      </c>
      <c r="J14" s="302">
        <v>10</v>
      </c>
      <c r="K14" s="302">
        <v>0</v>
      </c>
      <c r="L14" s="302">
        <v>0</v>
      </c>
      <c r="M14" s="302">
        <v>0</v>
      </c>
      <c r="N14" s="301">
        <v>15</v>
      </c>
      <c r="O14" s="303">
        <v>0</v>
      </c>
      <c r="P14" s="303">
        <v>0</v>
      </c>
      <c r="Q14" s="301">
        <v>2</v>
      </c>
      <c r="R14" s="301">
        <v>1</v>
      </c>
      <c r="S14" s="335"/>
      <c r="T14" s="335"/>
      <c r="U14" s="335"/>
      <c r="V14" s="335"/>
      <c r="W14" s="335" t="s">
        <v>600</v>
      </c>
    </row>
    <row r="15" spans="1:23" s="325" customFormat="1" ht="18" customHeight="1">
      <c r="A15" s="294">
        <v>6</v>
      </c>
      <c r="B15" s="295" t="s">
        <v>181</v>
      </c>
      <c r="C15" s="296" t="s">
        <v>42</v>
      </c>
      <c r="D15" s="297" t="s">
        <v>176</v>
      </c>
      <c r="E15" s="298" t="s">
        <v>119</v>
      </c>
      <c r="F15" s="299">
        <v>58.828843202199998</v>
      </c>
      <c r="G15" s="299">
        <v>58.828843202199998</v>
      </c>
      <c r="H15" s="300" t="s">
        <v>148</v>
      </c>
      <c r="I15" s="301">
        <v>1</v>
      </c>
      <c r="J15" s="299">
        <v>34.770000000000003</v>
      </c>
      <c r="K15" s="302">
        <v>0</v>
      </c>
      <c r="L15" s="302">
        <v>0</v>
      </c>
      <c r="M15" s="302">
        <v>0</v>
      </c>
      <c r="N15" s="301">
        <v>20</v>
      </c>
      <c r="O15" s="303">
        <v>0</v>
      </c>
      <c r="P15" s="303">
        <v>0</v>
      </c>
      <c r="Q15" s="301">
        <v>2</v>
      </c>
      <c r="R15" s="301">
        <v>1</v>
      </c>
      <c r="S15" s="335"/>
      <c r="T15" s="335"/>
      <c r="U15" s="335"/>
      <c r="V15" s="335"/>
      <c r="W15" s="335" t="s">
        <v>600</v>
      </c>
    </row>
    <row r="16" spans="1:23" s="325" customFormat="1" ht="18" customHeight="1">
      <c r="A16" s="294"/>
      <c r="B16" s="295"/>
      <c r="C16" s="296"/>
      <c r="D16" s="297"/>
      <c r="E16" s="298"/>
      <c r="F16" s="299"/>
      <c r="G16" s="299"/>
      <c r="H16" s="300"/>
      <c r="I16" s="301">
        <v>1</v>
      </c>
      <c r="J16" s="299"/>
      <c r="K16" s="302">
        <v>24.06</v>
      </c>
      <c r="L16" s="302"/>
      <c r="M16" s="302"/>
      <c r="N16" s="301"/>
      <c r="O16" s="329"/>
      <c r="P16" s="303"/>
      <c r="Q16" s="301"/>
      <c r="R16" s="301"/>
      <c r="S16" s="335"/>
      <c r="T16" s="335"/>
      <c r="U16" s="335"/>
      <c r="V16" s="335"/>
      <c r="W16" s="335" t="s">
        <v>600</v>
      </c>
    </row>
    <row r="17" spans="1:23" s="325" customFormat="1" ht="18" customHeight="1">
      <c r="A17" s="294">
        <v>7</v>
      </c>
      <c r="B17" s="295" t="s">
        <v>182</v>
      </c>
      <c r="C17" s="296" t="s">
        <v>42</v>
      </c>
      <c r="D17" s="297" t="s">
        <v>176</v>
      </c>
      <c r="E17" s="298" t="s">
        <v>119</v>
      </c>
      <c r="F17" s="299">
        <v>6.7349529540599997</v>
      </c>
      <c r="G17" s="299">
        <v>6.7349529540599997</v>
      </c>
      <c r="H17" s="300"/>
      <c r="I17" s="301">
        <v>1</v>
      </c>
      <c r="J17" s="302">
        <v>10</v>
      </c>
      <c r="K17" s="302">
        <v>0</v>
      </c>
      <c r="L17" s="302">
        <v>0</v>
      </c>
      <c r="M17" s="302">
        <v>0</v>
      </c>
      <c r="N17" s="301">
        <v>10</v>
      </c>
      <c r="O17" s="303">
        <v>10</v>
      </c>
      <c r="P17" s="303">
        <v>100</v>
      </c>
      <c r="Q17" s="301">
        <v>2</v>
      </c>
      <c r="R17" s="301">
        <v>1</v>
      </c>
      <c r="S17" s="335"/>
      <c r="T17" s="335"/>
      <c r="U17" s="335"/>
      <c r="V17" s="335"/>
      <c r="W17" s="335" t="s">
        <v>600</v>
      </c>
    </row>
    <row r="18" spans="1:23" s="325" customFormat="1" ht="18" customHeight="1">
      <c r="A18" s="294">
        <v>8</v>
      </c>
      <c r="B18" s="295" t="s">
        <v>183</v>
      </c>
      <c r="C18" s="296" t="s">
        <v>42</v>
      </c>
      <c r="D18" s="297" t="s">
        <v>176</v>
      </c>
      <c r="E18" s="298" t="s">
        <v>119</v>
      </c>
      <c r="F18" s="299">
        <v>5.80936474666</v>
      </c>
      <c r="G18" s="299">
        <v>5.80936474666</v>
      </c>
      <c r="H18" s="300"/>
      <c r="I18" s="301">
        <v>1</v>
      </c>
      <c r="J18" s="302">
        <v>8</v>
      </c>
      <c r="K18" s="302">
        <v>0</v>
      </c>
      <c r="L18" s="302">
        <v>0</v>
      </c>
      <c r="M18" s="302">
        <v>0</v>
      </c>
      <c r="N18" s="301">
        <v>25</v>
      </c>
      <c r="O18" s="303">
        <v>0</v>
      </c>
      <c r="P18" s="303">
        <v>0</v>
      </c>
      <c r="Q18" s="301">
        <v>2</v>
      </c>
      <c r="R18" s="301">
        <v>1</v>
      </c>
      <c r="S18" s="335"/>
      <c r="T18" s="335"/>
      <c r="U18" s="335"/>
      <c r="V18" s="335"/>
      <c r="W18" s="335"/>
    </row>
    <row r="19" spans="1:23" s="325" customFormat="1" ht="18" customHeight="1">
      <c r="A19" s="294">
        <v>9</v>
      </c>
      <c r="B19" s="295" t="s">
        <v>184</v>
      </c>
      <c r="C19" s="296" t="s">
        <v>42</v>
      </c>
      <c r="D19" s="297" t="s">
        <v>176</v>
      </c>
      <c r="E19" s="298" t="s">
        <v>119</v>
      </c>
      <c r="F19" s="299">
        <v>21.526300777399999</v>
      </c>
      <c r="G19" s="299">
        <v>21.526300777399999</v>
      </c>
      <c r="H19" s="300"/>
      <c r="I19" s="301">
        <v>2</v>
      </c>
      <c r="J19" s="302">
        <v>21.53</v>
      </c>
      <c r="K19" s="302">
        <v>0</v>
      </c>
      <c r="L19" s="302">
        <v>0</v>
      </c>
      <c r="M19" s="302">
        <v>0</v>
      </c>
      <c r="N19" s="301">
        <v>0</v>
      </c>
      <c r="O19" s="303">
        <v>0</v>
      </c>
      <c r="P19" s="303">
        <v>0</v>
      </c>
      <c r="Q19" s="301">
        <v>2</v>
      </c>
      <c r="R19" s="301">
        <v>1</v>
      </c>
      <c r="S19" s="335"/>
      <c r="T19" s="335"/>
      <c r="U19" s="335"/>
      <c r="V19" s="335"/>
      <c r="W19" s="335"/>
    </row>
    <row r="20" spans="1:23" s="325" customFormat="1" ht="18" customHeight="1">
      <c r="A20" s="294">
        <v>10</v>
      </c>
      <c r="B20" s="295" t="s">
        <v>185</v>
      </c>
      <c r="C20" s="296" t="s">
        <v>42</v>
      </c>
      <c r="D20" s="297" t="s">
        <v>176</v>
      </c>
      <c r="E20" s="298" t="s">
        <v>119</v>
      </c>
      <c r="F20" s="330">
        <v>10</v>
      </c>
      <c r="G20" s="331">
        <v>0</v>
      </c>
      <c r="H20" s="332">
        <v>10</v>
      </c>
      <c r="I20" s="301">
        <v>2</v>
      </c>
      <c r="J20" s="302">
        <v>10</v>
      </c>
      <c r="K20" s="302">
        <v>0</v>
      </c>
      <c r="L20" s="302">
        <v>0</v>
      </c>
      <c r="M20" s="302">
        <v>0</v>
      </c>
      <c r="N20" s="301">
        <v>0</v>
      </c>
      <c r="O20" s="303">
        <v>0</v>
      </c>
      <c r="P20" s="303">
        <v>0</v>
      </c>
      <c r="Q20" s="301">
        <v>2</v>
      </c>
      <c r="R20" s="301">
        <v>1</v>
      </c>
      <c r="S20" s="335"/>
      <c r="T20" s="335"/>
      <c r="U20" s="335"/>
      <c r="V20" s="335"/>
      <c r="W20" s="335" t="s">
        <v>600</v>
      </c>
    </row>
    <row r="21" spans="1:23" s="325" customFormat="1" ht="18" customHeight="1">
      <c r="A21" s="294">
        <v>11</v>
      </c>
      <c r="B21" s="295" t="s">
        <v>186</v>
      </c>
      <c r="C21" s="296" t="s">
        <v>42</v>
      </c>
      <c r="D21" s="297" t="s">
        <v>176</v>
      </c>
      <c r="E21" s="298" t="s">
        <v>119</v>
      </c>
      <c r="F21" s="299">
        <v>11.354721771394901</v>
      </c>
      <c r="G21" s="299">
        <v>0.23490828109799999</v>
      </c>
      <c r="H21" s="300">
        <v>11.119813490296901</v>
      </c>
      <c r="I21" s="301">
        <v>1</v>
      </c>
      <c r="J21" s="302">
        <v>0</v>
      </c>
      <c r="K21" s="302">
        <v>12</v>
      </c>
      <c r="L21" s="302">
        <v>0</v>
      </c>
      <c r="M21" s="302">
        <v>0</v>
      </c>
      <c r="N21" s="301">
        <v>20</v>
      </c>
      <c r="O21" s="303">
        <v>0</v>
      </c>
      <c r="P21" s="303">
        <v>0</v>
      </c>
      <c r="Q21" s="301">
        <v>2</v>
      </c>
      <c r="R21" s="301">
        <v>1</v>
      </c>
      <c r="S21" s="335"/>
      <c r="T21" s="335"/>
      <c r="U21" s="335"/>
      <c r="V21" s="335"/>
      <c r="W21" s="335"/>
    </row>
    <row r="22" spans="1:23" s="325" customFormat="1" ht="18" customHeight="1">
      <c r="A22" s="294">
        <v>12</v>
      </c>
      <c r="B22" s="295" t="s">
        <v>187</v>
      </c>
      <c r="C22" s="296" t="s">
        <v>42</v>
      </c>
      <c r="D22" s="297" t="s">
        <v>176</v>
      </c>
      <c r="E22" s="298" t="s">
        <v>119</v>
      </c>
      <c r="F22" s="299">
        <v>14.199219394144691</v>
      </c>
      <c r="G22" s="299">
        <v>1.4493050324900001</v>
      </c>
      <c r="H22" s="300">
        <v>12.749914361654691</v>
      </c>
      <c r="I22" s="301">
        <v>1</v>
      </c>
      <c r="J22" s="302">
        <v>0</v>
      </c>
      <c r="K22" s="302">
        <v>14.2</v>
      </c>
      <c r="L22" s="302">
        <v>0</v>
      </c>
      <c r="M22" s="302">
        <v>0</v>
      </c>
      <c r="N22" s="301">
        <v>15</v>
      </c>
      <c r="O22" s="303">
        <v>0</v>
      </c>
      <c r="P22" s="303">
        <v>0</v>
      </c>
      <c r="Q22" s="301">
        <v>2</v>
      </c>
      <c r="R22" s="301">
        <v>1</v>
      </c>
      <c r="S22" s="335"/>
      <c r="T22" s="335"/>
      <c r="U22" s="335"/>
      <c r="V22" s="335"/>
      <c r="W22" s="335" t="s">
        <v>600</v>
      </c>
    </row>
    <row r="23" spans="1:23" s="325" customFormat="1" ht="18" customHeight="1">
      <c r="A23" s="294">
        <v>13</v>
      </c>
      <c r="B23" s="295" t="s">
        <v>188</v>
      </c>
      <c r="C23" s="296" t="s">
        <v>42</v>
      </c>
      <c r="D23" s="297" t="s">
        <v>176</v>
      </c>
      <c r="E23" s="298" t="s">
        <v>119</v>
      </c>
      <c r="F23" s="299">
        <v>23.6134490074</v>
      </c>
      <c r="G23" s="299">
        <v>23.6134490074</v>
      </c>
      <c r="H23" s="300"/>
      <c r="I23" s="301">
        <v>1</v>
      </c>
      <c r="J23" s="302">
        <v>5</v>
      </c>
      <c r="K23" s="302">
        <v>0</v>
      </c>
      <c r="L23" s="302">
        <v>0</v>
      </c>
      <c r="M23" s="302">
        <v>0</v>
      </c>
      <c r="N23" s="301">
        <v>12</v>
      </c>
      <c r="O23" s="303">
        <v>5</v>
      </c>
      <c r="P23" s="303">
        <v>100</v>
      </c>
      <c r="Q23" s="301">
        <v>2</v>
      </c>
      <c r="R23" s="301">
        <v>1</v>
      </c>
      <c r="S23" s="335"/>
      <c r="T23" s="335"/>
      <c r="U23" s="335"/>
      <c r="V23" s="335"/>
      <c r="W23" s="335"/>
    </row>
    <row r="24" spans="1:23" s="325" customFormat="1" ht="18" customHeight="1">
      <c r="A24" s="294"/>
      <c r="B24" s="295"/>
      <c r="C24" s="296" t="s">
        <v>120</v>
      </c>
      <c r="D24" s="297" t="s">
        <v>176</v>
      </c>
      <c r="E24" s="298" t="s">
        <v>119</v>
      </c>
      <c r="F24" s="299"/>
      <c r="G24" s="299"/>
      <c r="H24" s="300"/>
      <c r="I24" s="301">
        <v>3</v>
      </c>
      <c r="J24" s="302">
        <v>30</v>
      </c>
      <c r="K24" s="302">
        <v>0</v>
      </c>
      <c r="L24" s="302">
        <v>0</v>
      </c>
      <c r="M24" s="302">
        <v>0</v>
      </c>
      <c r="N24" s="301">
        <v>0</v>
      </c>
      <c r="O24" s="303">
        <v>0</v>
      </c>
      <c r="P24" s="303">
        <v>0</v>
      </c>
      <c r="Q24" s="301">
        <v>2</v>
      </c>
      <c r="R24" s="301">
        <v>1</v>
      </c>
      <c r="S24" s="335"/>
      <c r="T24" s="335"/>
      <c r="U24" s="335"/>
      <c r="V24" s="335"/>
      <c r="W24" s="335" t="s">
        <v>600</v>
      </c>
    </row>
    <row r="25" spans="1:23" s="325" customFormat="1" ht="18" customHeight="1">
      <c r="A25" s="294">
        <v>14</v>
      </c>
      <c r="B25" s="295" t="s">
        <v>189</v>
      </c>
      <c r="C25" s="296" t="s">
        <v>42</v>
      </c>
      <c r="D25" s="297" t="s">
        <v>176</v>
      </c>
      <c r="E25" s="298" t="s">
        <v>119</v>
      </c>
      <c r="F25" s="299">
        <v>12.7571095439</v>
      </c>
      <c r="G25" s="299">
        <v>12.7571095439</v>
      </c>
      <c r="H25" s="300"/>
      <c r="I25" s="301">
        <v>1</v>
      </c>
      <c r="J25" s="302">
        <v>13</v>
      </c>
      <c r="K25" s="302">
        <v>0</v>
      </c>
      <c r="L25" s="302">
        <v>0</v>
      </c>
      <c r="M25" s="302">
        <v>0</v>
      </c>
      <c r="N25" s="301">
        <v>9</v>
      </c>
      <c r="O25" s="303">
        <v>13</v>
      </c>
      <c r="P25" s="303">
        <v>100</v>
      </c>
      <c r="Q25" s="301">
        <v>2</v>
      </c>
      <c r="R25" s="301">
        <v>1</v>
      </c>
      <c r="S25" s="335"/>
      <c r="T25" s="335"/>
      <c r="U25" s="335"/>
      <c r="V25" s="335"/>
      <c r="W25" s="335" t="s">
        <v>600</v>
      </c>
    </row>
    <row r="26" spans="1:23" s="325" customFormat="1" ht="18" customHeight="1">
      <c r="A26" s="294">
        <v>15</v>
      </c>
      <c r="B26" s="295" t="s">
        <v>190</v>
      </c>
      <c r="C26" s="296" t="s">
        <v>42</v>
      </c>
      <c r="D26" s="297" t="s">
        <v>176</v>
      </c>
      <c r="E26" s="298" t="s">
        <v>119</v>
      </c>
      <c r="F26" s="299">
        <v>196.60041341100001</v>
      </c>
      <c r="G26" s="299">
        <v>196.60041341100001</v>
      </c>
      <c r="H26" s="300" t="s">
        <v>148</v>
      </c>
      <c r="I26" s="301">
        <v>1</v>
      </c>
      <c r="J26" s="299">
        <v>25</v>
      </c>
      <c r="K26" s="302">
        <v>0</v>
      </c>
      <c r="L26" s="302">
        <v>0</v>
      </c>
      <c r="M26" s="302">
        <v>0</v>
      </c>
      <c r="N26" s="301">
        <v>15</v>
      </c>
      <c r="O26" s="303">
        <v>0</v>
      </c>
      <c r="P26" s="303">
        <v>0</v>
      </c>
      <c r="Q26" s="301">
        <v>2</v>
      </c>
      <c r="R26" s="301">
        <v>1</v>
      </c>
      <c r="S26" s="335"/>
      <c r="T26" s="335"/>
      <c r="U26" s="335"/>
      <c r="V26" s="335"/>
      <c r="W26" s="335" t="s">
        <v>600</v>
      </c>
    </row>
    <row r="27" spans="1:23" s="325" customFormat="1" ht="18" customHeight="1">
      <c r="A27" s="294"/>
      <c r="B27" s="295"/>
      <c r="C27" s="296" t="s">
        <v>120</v>
      </c>
      <c r="D27" s="297" t="s">
        <v>176</v>
      </c>
      <c r="E27" s="298" t="s">
        <v>119</v>
      </c>
      <c r="F27" s="299"/>
      <c r="G27" s="299"/>
      <c r="H27" s="300" t="s">
        <v>148</v>
      </c>
      <c r="I27" s="301">
        <v>3</v>
      </c>
      <c r="J27" s="299">
        <v>171.6</v>
      </c>
      <c r="K27" s="302">
        <v>0</v>
      </c>
      <c r="L27" s="302">
        <v>0</v>
      </c>
      <c r="M27" s="302">
        <v>0</v>
      </c>
      <c r="N27" s="301">
        <v>15</v>
      </c>
      <c r="O27" s="329">
        <v>0</v>
      </c>
      <c r="P27" s="303">
        <v>0</v>
      </c>
      <c r="Q27" s="301">
        <v>2</v>
      </c>
      <c r="R27" s="301">
        <v>1</v>
      </c>
      <c r="S27" s="335"/>
      <c r="T27" s="335"/>
      <c r="U27" s="335"/>
      <c r="V27" s="335"/>
      <c r="W27" s="335" t="s">
        <v>600</v>
      </c>
    </row>
    <row r="28" spans="1:23" s="325" customFormat="1" ht="18" customHeight="1">
      <c r="A28" s="294">
        <v>16</v>
      </c>
      <c r="B28" s="295" t="s">
        <v>191</v>
      </c>
      <c r="C28" s="296" t="s">
        <v>42</v>
      </c>
      <c r="D28" s="297" t="s">
        <v>176</v>
      </c>
      <c r="E28" s="298" t="s">
        <v>119</v>
      </c>
      <c r="F28" s="299">
        <v>31.761089892231002</v>
      </c>
      <c r="G28" s="299">
        <v>8.0659166810599991</v>
      </c>
      <c r="H28" s="300">
        <v>23.695173211171003</v>
      </c>
      <c r="I28" s="301">
        <v>1</v>
      </c>
      <c r="J28" s="302">
        <v>8.06</v>
      </c>
      <c r="K28" s="302">
        <v>23.7</v>
      </c>
      <c r="L28" s="302">
        <v>0</v>
      </c>
      <c r="M28" s="302">
        <v>0</v>
      </c>
      <c r="N28" s="301">
        <v>13</v>
      </c>
      <c r="O28" s="303">
        <v>8.06</v>
      </c>
      <c r="P28" s="303">
        <v>100</v>
      </c>
      <c r="Q28" s="301">
        <v>2</v>
      </c>
      <c r="R28" s="301">
        <v>1</v>
      </c>
      <c r="S28" s="335"/>
      <c r="T28" s="335"/>
      <c r="U28" s="335"/>
      <c r="V28" s="335"/>
      <c r="W28" s="335"/>
    </row>
    <row r="29" spans="1:23" s="325" customFormat="1" ht="18" customHeight="1">
      <c r="A29" s="294">
        <v>17</v>
      </c>
      <c r="B29" s="295" t="s">
        <v>192</v>
      </c>
      <c r="C29" s="296" t="s">
        <v>42</v>
      </c>
      <c r="D29" s="297" t="s">
        <v>176</v>
      </c>
      <c r="E29" s="298" t="s">
        <v>119</v>
      </c>
      <c r="F29" s="299">
        <v>25.471490134500002</v>
      </c>
      <c r="G29" s="299">
        <v>25.471490134500002</v>
      </c>
      <c r="H29" s="300"/>
      <c r="I29" s="301">
        <v>1</v>
      </c>
      <c r="J29" s="302">
        <v>30</v>
      </c>
      <c r="K29" s="302">
        <v>0</v>
      </c>
      <c r="L29" s="302">
        <v>0</v>
      </c>
      <c r="M29" s="302">
        <v>0</v>
      </c>
      <c r="N29" s="301">
        <v>7</v>
      </c>
      <c r="O29" s="303">
        <v>30</v>
      </c>
      <c r="P29" s="303">
        <v>100</v>
      </c>
      <c r="Q29" s="301">
        <v>2</v>
      </c>
      <c r="R29" s="301">
        <v>1</v>
      </c>
      <c r="S29" s="335"/>
      <c r="T29" s="335"/>
      <c r="U29" s="335"/>
      <c r="V29" s="335"/>
      <c r="W29" s="335" t="s">
        <v>600</v>
      </c>
    </row>
    <row r="30" spans="1:23" s="325" customFormat="1" ht="18" customHeight="1">
      <c r="A30" s="294">
        <v>18</v>
      </c>
      <c r="B30" s="295" t="s">
        <v>193</v>
      </c>
      <c r="C30" s="296" t="s">
        <v>42</v>
      </c>
      <c r="D30" s="297" t="s">
        <v>176</v>
      </c>
      <c r="E30" s="298" t="s">
        <v>119</v>
      </c>
      <c r="F30" s="299">
        <v>1290.5424666067224</v>
      </c>
      <c r="G30" s="299">
        <v>410.05525200400001</v>
      </c>
      <c r="H30" s="300">
        <v>880.48721460272247</v>
      </c>
      <c r="I30" s="301">
        <v>1</v>
      </c>
      <c r="J30" s="299"/>
      <c r="K30" s="300">
        <v>1282.54</v>
      </c>
      <c r="L30" s="302">
        <v>0</v>
      </c>
      <c r="M30" s="302">
        <v>0</v>
      </c>
      <c r="N30" s="301">
        <v>15</v>
      </c>
      <c r="O30" s="329">
        <v>0</v>
      </c>
      <c r="P30" s="303">
        <v>0</v>
      </c>
      <c r="Q30" s="301">
        <v>2</v>
      </c>
      <c r="R30" s="301">
        <v>1</v>
      </c>
      <c r="S30" s="335"/>
      <c r="T30" s="335"/>
      <c r="U30" s="335"/>
      <c r="V30" s="335"/>
      <c r="W30" s="335"/>
    </row>
    <row r="31" spans="1:23" s="325" customFormat="1" ht="18" customHeight="1">
      <c r="A31" s="294"/>
      <c r="B31" s="295"/>
      <c r="C31" s="296" t="s">
        <v>120</v>
      </c>
      <c r="D31" s="297" t="s">
        <v>176</v>
      </c>
      <c r="E31" s="298" t="s">
        <v>119</v>
      </c>
      <c r="F31" s="299"/>
      <c r="G31" s="299"/>
      <c r="H31" s="300"/>
      <c r="I31" s="301">
        <v>1</v>
      </c>
      <c r="J31" s="299">
        <v>8</v>
      </c>
      <c r="K31" s="300"/>
      <c r="L31" s="302">
        <v>0</v>
      </c>
      <c r="M31" s="302">
        <v>0</v>
      </c>
      <c r="N31" s="301">
        <v>13</v>
      </c>
      <c r="O31" s="329">
        <v>8</v>
      </c>
      <c r="P31" s="303">
        <v>100</v>
      </c>
      <c r="Q31" s="301">
        <v>2</v>
      </c>
      <c r="R31" s="301">
        <v>1</v>
      </c>
      <c r="S31" s="335"/>
      <c r="T31" s="335"/>
      <c r="U31" s="335"/>
      <c r="V31" s="335"/>
      <c r="W31" s="335"/>
    </row>
    <row r="32" spans="1:23" s="325" customFormat="1" ht="18" customHeight="1">
      <c r="A32" s="294">
        <v>19</v>
      </c>
      <c r="B32" s="295" t="s">
        <v>194</v>
      </c>
      <c r="C32" s="296" t="s">
        <v>42</v>
      </c>
      <c r="D32" s="297" t="s">
        <v>176</v>
      </c>
      <c r="E32" s="298" t="s">
        <v>119</v>
      </c>
      <c r="F32" s="299">
        <v>11.98552100981</v>
      </c>
      <c r="G32" s="299">
        <v>0.97866905012500005</v>
      </c>
      <c r="H32" s="300">
        <v>11.006851959685001</v>
      </c>
      <c r="I32" s="301">
        <v>1</v>
      </c>
      <c r="J32" s="302"/>
      <c r="K32" s="302">
        <v>11.99</v>
      </c>
      <c r="L32" s="302">
        <v>0</v>
      </c>
      <c r="M32" s="302">
        <v>0</v>
      </c>
      <c r="N32" s="301">
        <v>15</v>
      </c>
      <c r="O32" s="303">
        <v>0</v>
      </c>
      <c r="P32" s="303">
        <v>0</v>
      </c>
      <c r="Q32" s="301">
        <v>2</v>
      </c>
      <c r="R32" s="301">
        <v>1</v>
      </c>
      <c r="S32" s="335"/>
      <c r="T32" s="335"/>
      <c r="U32" s="335"/>
      <c r="V32" s="335"/>
      <c r="W32" s="335" t="s">
        <v>600</v>
      </c>
    </row>
    <row r="33" spans="1:23" s="325" customFormat="1" ht="18" customHeight="1">
      <c r="A33" s="294">
        <v>20</v>
      </c>
      <c r="B33" s="295" t="s">
        <v>195</v>
      </c>
      <c r="C33" s="296" t="s">
        <v>42</v>
      </c>
      <c r="D33" s="297" t="s">
        <v>176</v>
      </c>
      <c r="E33" s="298" t="s">
        <v>119</v>
      </c>
      <c r="F33" s="299">
        <v>171.65014966480754</v>
      </c>
      <c r="G33" s="299">
        <v>117.887499987</v>
      </c>
      <c r="H33" s="300">
        <v>53.762649677807559</v>
      </c>
      <c r="I33" s="301">
        <v>2</v>
      </c>
      <c r="J33" s="299">
        <v>87.89</v>
      </c>
      <c r="K33" s="300" t="s">
        <v>148</v>
      </c>
      <c r="L33" s="300">
        <v>0</v>
      </c>
      <c r="M33" s="300">
        <v>0</v>
      </c>
      <c r="N33" s="301">
        <v>0</v>
      </c>
      <c r="O33" s="303">
        <v>0</v>
      </c>
      <c r="P33" s="303">
        <v>0</v>
      </c>
      <c r="Q33" s="301">
        <v>2</v>
      </c>
      <c r="R33" s="301">
        <v>1</v>
      </c>
      <c r="S33" s="335"/>
      <c r="T33" s="335"/>
      <c r="U33" s="335"/>
      <c r="V33" s="335"/>
      <c r="W33" s="335" t="s">
        <v>600</v>
      </c>
    </row>
    <row r="34" spans="1:23" s="325" customFormat="1" ht="18" customHeight="1">
      <c r="A34" s="294"/>
      <c r="B34" s="295"/>
      <c r="C34" s="296" t="s">
        <v>120</v>
      </c>
      <c r="D34" s="297" t="s">
        <v>176</v>
      </c>
      <c r="E34" s="298" t="s">
        <v>119</v>
      </c>
      <c r="F34" s="299"/>
      <c r="G34" s="299"/>
      <c r="H34" s="300"/>
      <c r="I34" s="301">
        <v>2</v>
      </c>
      <c r="J34" s="299"/>
      <c r="K34" s="299">
        <v>83.76</v>
      </c>
      <c r="L34" s="302"/>
      <c r="M34" s="302"/>
      <c r="N34" s="301">
        <v>0</v>
      </c>
      <c r="O34" s="303">
        <v>0</v>
      </c>
      <c r="P34" s="303">
        <v>0</v>
      </c>
      <c r="Q34" s="301">
        <v>2</v>
      </c>
      <c r="R34" s="301">
        <v>1</v>
      </c>
      <c r="S34" s="335"/>
      <c r="T34" s="335"/>
      <c r="U34" s="335"/>
      <c r="V34" s="335"/>
      <c r="W34" s="335" t="s">
        <v>600</v>
      </c>
    </row>
    <row r="35" spans="1:23" s="325" customFormat="1" ht="18" customHeight="1">
      <c r="A35" s="294">
        <v>21</v>
      </c>
      <c r="B35" s="295" t="s">
        <v>196</v>
      </c>
      <c r="C35" s="296" t="s">
        <v>42</v>
      </c>
      <c r="D35" s="297" t="s">
        <v>176</v>
      </c>
      <c r="E35" s="298" t="s">
        <v>119</v>
      </c>
      <c r="F35" s="299">
        <v>56.477487980869661</v>
      </c>
      <c r="G35" s="299">
        <v>39.846630389600001</v>
      </c>
      <c r="H35" s="300">
        <v>16.63085759126966</v>
      </c>
      <c r="I35" s="301">
        <v>1</v>
      </c>
      <c r="J35" s="299">
        <v>20.85</v>
      </c>
      <c r="K35" s="300" t="s">
        <v>148</v>
      </c>
      <c r="L35" s="302">
        <v>0</v>
      </c>
      <c r="M35" s="302">
        <v>0</v>
      </c>
      <c r="N35" s="301">
        <v>12</v>
      </c>
      <c r="O35" s="329">
        <v>20.85</v>
      </c>
      <c r="P35" s="303">
        <v>100</v>
      </c>
      <c r="Q35" s="301">
        <v>2</v>
      </c>
      <c r="R35" s="301">
        <v>1</v>
      </c>
      <c r="S35" s="335"/>
      <c r="T35" s="335"/>
      <c r="U35" s="335"/>
      <c r="V35" s="335"/>
      <c r="W35" s="335" t="s">
        <v>600</v>
      </c>
    </row>
    <row r="36" spans="1:23" s="325" customFormat="1" ht="18" customHeight="1">
      <c r="A36" s="294"/>
      <c r="B36" s="295"/>
      <c r="C36" s="296" t="s">
        <v>120</v>
      </c>
      <c r="D36" s="297" t="s">
        <v>176</v>
      </c>
      <c r="E36" s="298" t="s">
        <v>119</v>
      </c>
      <c r="F36" s="299"/>
      <c r="G36" s="299"/>
      <c r="H36" s="300"/>
      <c r="I36" s="301">
        <v>1</v>
      </c>
      <c r="J36" s="299"/>
      <c r="K36" s="299">
        <v>35.630000000000003</v>
      </c>
      <c r="L36" s="302">
        <v>0</v>
      </c>
      <c r="M36" s="302">
        <v>0</v>
      </c>
      <c r="N36" s="301">
        <v>12</v>
      </c>
      <c r="O36" s="329">
        <v>0</v>
      </c>
      <c r="P36" s="303">
        <v>0</v>
      </c>
      <c r="Q36" s="301">
        <v>2</v>
      </c>
      <c r="R36" s="301">
        <v>1</v>
      </c>
      <c r="S36" s="335"/>
      <c r="T36" s="335"/>
      <c r="U36" s="335"/>
      <c r="V36" s="335"/>
      <c r="W36" s="335" t="s">
        <v>600</v>
      </c>
    </row>
    <row r="37" spans="1:23" s="325" customFormat="1" ht="18" customHeight="1">
      <c r="A37" s="294">
        <v>22</v>
      </c>
      <c r="B37" s="295" t="s">
        <v>197</v>
      </c>
      <c r="C37" s="296" t="s">
        <v>120</v>
      </c>
      <c r="D37" s="297" t="s">
        <v>176</v>
      </c>
      <c r="E37" s="298" t="s">
        <v>119</v>
      </c>
      <c r="F37" s="299">
        <v>80.446917067499996</v>
      </c>
      <c r="G37" s="299">
        <v>80.446917067499996</v>
      </c>
      <c r="H37" s="300"/>
      <c r="I37" s="301">
        <v>1</v>
      </c>
      <c r="J37" s="299">
        <v>11</v>
      </c>
      <c r="K37" s="302">
        <v>0</v>
      </c>
      <c r="L37" s="302">
        <v>0</v>
      </c>
      <c r="M37" s="302">
        <v>0</v>
      </c>
      <c r="N37" s="301">
        <v>8</v>
      </c>
      <c r="O37" s="329">
        <v>11</v>
      </c>
      <c r="P37" s="303">
        <v>100</v>
      </c>
      <c r="Q37" s="301">
        <v>2</v>
      </c>
      <c r="R37" s="301">
        <v>1</v>
      </c>
      <c r="S37" s="335"/>
      <c r="T37" s="335"/>
      <c r="U37" s="335"/>
      <c r="V37" s="335"/>
      <c r="W37" s="335" t="s">
        <v>600</v>
      </c>
    </row>
    <row r="38" spans="1:23" s="325" customFormat="1" ht="18" customHeight="1">
      <c r="A38" s="294"/>
      <c r="B38" s="295"/>
      <c r="C38" s="296" t="s">
        <v>121</v>
      </c>
      <c r="D38" s="297" t="s">
        <v>176</v>
      </c>
      <c r="E38" s="298" t="s">
        <v>119</v>
      </c>
      <c r="F38" s="299"/>
      <c r="G38" s="299"/>
      <c r="H38" s="300"/>
      <c r="I38" s="301">
        <v>3</v>
      </c>
      <c r="J38" s="299">
        <v>69.45</v>
      </c>
      <c r="K38" s="302">
        <v>0</v>
      </c>
      <c r="L38" s="302">
        <v>0</v>
      </c>
      <c r="M38" s="302">
        <v>0</v>
      </c>
      <c r="N38" s="301">
        <v>0</v>
      </c>
      <c r="O38" s="329">
        <v>0</v>
      </c>
      <c r="P38" s="303">
        <v>0</v>
      </c>
      <c r="Q38" s="301">
        <v>2</v>
      </c>
      <c r="R38" s="301">
        <v>1</v>
      </c>
      <c r="S38" s="335"/>
      <c r="T38" s="335"/>
      <c r="U38" s="335"/>
      <c r="V38" s="335"/>
      <c r="W38" s="335" t="s">
        <v>600</v>
      </c>
    </row>
    <row r="39" spans="1:23" s="325" customFormat="1" ht="18" customHeight="1">
      <c r="A39" s="294">
        <v>23</v>
      </c>
      <c r="B39" s="295" t="s">
        <v>198</v>
      </c>
      <c r="C39" s="296" t="s">
        <v>42</v>
      </c>
      <c r="D39" s="297" t="s">
        <v>176</v>
      </c>
      <c r="E39" s="298" t="s">
        <v>119</v>
      </c>
      <c r="F39" s="299">
        <v>57.271334939600003</v>
      </c>
      <c r="G39" s="299">
        <v>57.271334939600003</v>
      </c>
      <c r="H39" s="300"/>
      <c r="I39" s="301">
        <v>1</v>
      </c>
      <c r="J39" s="299">
        <v>57.271334939600003</v>
      </c>
      <c r="K39" s="302">
        <v>0</v>
      </c>
      <c r="L39" s="302">
        <v>0</v>
      </c>
      <c r="M39" s="302">
        <v>0</v>
      </c>
      <c r="N39" s="301">
        <v>15</v>
      </c>
      <c r="O39" s="329">
        <v>0</v>
      </c>
      <c r="P39" s="303">
        <v>0</v>
      </c>
      <c r="Q39" s="301">
        <v>0</v>
      </c>
      <c r="R39" s="301">
        <v>1</v>
      </c>
      <c r="S39" s="335"/>
      <c r="T39" s="335"/>
      <c r="U39" s="335"/>
      <c r="V39" s="335"/>
      <c r="W39" s="335"/>
    </row>
    <row r="40" spans="1:23" s="325" customFormat="1" ht="18" customHeight="1">
      <c r="A40" s="294">
        <v>24</v>
      </c>
      <c r="B40" s="295" t="s">
        <v>199</v>
      </c>
      <c r="C40" s="296" t="s">
        <v>42</v>
      </c>
      <c r="D40" s="297" t="s">
        <v>176</v>
      </c>
      <c r="E40" s="298" t="s">
        <v>119</v>
      </c>
      <c r="F40" s="299">
        <v>84.393933906900003</v>
      </c>
      <c r="G40" s="299">
        <v>84.393933906900003</v>
      </c>
      <c r="H40" s="300"/>
      <c r="I40" s="301">
        <v>1</v>
      </c>
      <c r="J40" s="299">
        <v>84.393933906900003</v>
      </c>
      <c r="K40" s="302">
        <v>0</v>
      </c>
      <c r="L40" s="302">
        <v>0</v>
      </c>
      <c r="M40" s="302">
        <v>0</v>
      </c>
      <c r="N40" s="301">
        <v>15</v>
      </c>
      <c r="O40" s="329">
        <v>0</v>
      </c>
      <c r="P40" s="303">
        <v>0</v>
      </c>
      <c r="Q40" s="301">
        <v>2</v>
      </c>
      <c r="R40" s="301">
        <v>1</v>
      </c>
      <c r="S40" s="335"/>
      <c r="T40" s="335"/>
      <c r="U40" s="335"/>
      <c r="V40" s="335"/>
      <c r="W40" s="335"/>
    </row>
    <row r="41" spans="1:23" s="325" customFormat="1" ht="18" customHeight="1">
      <c r="A41" s="294">
        <v>25</v>
      </c>
      <c r="B41" s="295" t="s">
        <v>200</v>
      </c>
      <c r="C41" s="296" t="s">
        <v>42</v>
      </c>
      <c r="D41" s="297" t="s">
        <v>176</v>
      </c>
      <c r="E41" s="298" t="s">
        <v>119</v>
      </c>
      <c r="F41" s="299">
        <v>194.72796248447094</v>
      </c>
      <c r="G41" s="299">
        <v>109.65021899200001</v>
      </c>
      <c r="H41" s="300">
        <v>85.077743492470915</v>
      </c>
      <c r="I41" s="301">
        <v>1</v>
      </c>
      <c r="J41" s="299">
        <v>109.65021899200001</v>
      </c>
      <c r="K41" s="302">
        <v>0</v>
      </c>
      <c r="L41" s="302">
        <v>0</v>
      </c>
      <c r="M41" s="302">
        <v>0</v>
      </c>
      <c r="N41" s="301">
        <v>14</v>
      </c>
      <c r="O41" s="329">
        <v>0</v>
      </c>
      <c r="P41" s="303">
        <v>0</v>
      </c>
      <c r="Q41" s="301">
        <v>2</v>
      </c>
      <c r="R41" s="301">
        <v>1</v>
      </c>
      <c r="S41" s="335"/>
      <c r="T41" s="335"/>
      <c r="U41" s="335"/>
      <c r="V41" s="335"/>
      <c r="W41" s="335" t="s">
        <v>601</v>
      </c>
    </row>
    <row r="42" spans="1:23" s="325" customFormat="1" ht="18" customHeight="1">
      <c r="A42" s="294"/>
      <c r="B42" s="295"/>
      <c r="C42" s="296" t="s">
        <v>120</v>
      </c>
      <c r="D42" s="297"/>
      <c r="E42" s="298"/>
      <c r="F42" s="299"/>
      <c r="G42" s="299"/>
      <c r="H42" s="300"/>
      <c r="I42" s="301">
        <v>1</v>
      </c>
      <c r="J42" s="299"/>
      <c r="K42" s="299">
        <v>85.077743492470915</v>
      </c>
      <c r="L42" s="302"/>
      <c r="M42" s="302"/>
      <c r="N42" s="301">
        <v>14</v>
      </c>
      <c r="O42" s="329">
        <v>0</v>
      </c>
      <c r="P42" s="303">
        <v>0</v>
      </c>
      <c r="Q42" s="301">
        <v>2</v>
      </c>
      <c r="R42" s="301">
        <v>1</v>
      </c>
      <c r="S42" s="335"/>
      <c r="T42" s="335"/>
      <c r="U42" s="335"/>
      <c r="V42" s="335"/>
      <c r="W42" s="335" t="s">
        <v>602</v>
      </c>
    </row>
    <row r="43" spans="1:23" s="325" customFormat="1" ht="18" customHeight="1">
      <c r="A43" s="294">
        <v>26</v>
      </c>
      <c r="B43" s="295" t="s">
        <v>201</v>
      </c>
      <c r="C43" s="296" t="s">
        <v>42</v>
      </c>
      <c r="D43" s="297" t="s">
        <v>176</v>
      </c>
      <c r="E43" s="298" t="s">
        <v>119</v>
      </c>
      <c r="F43" s="299">
        <v>17.163679198600001</v>
      </c>
      <c r="G43" s="299">
        <v>17.163679198600001</v>
      </c>
      <c r="H43" s="300"/>
      <c r="I43" s="301">
        <v>1</v>
      </c>
      <c r="J43" s="302">
        <v>17.16</v>
      </c>
      <c r="K43" s="302">
        <v>0</v>
      </c>
      <c r="L43" s="302">
        <v>0</v>
      </c>
      <c r="M43" s="302">
        <v>0</v>
      </c>
      <c r="N43" s="301">
        <v>13</v>
      </c>
      <c r="O43" s="303">
        <v>17.16</v>
      </c>
      <c r="P43" s="303">
        <v>100</v>
      </c>
      <c r="Q43" s="301">
        <v>2</v>
      </c>
      <c r="R43" s="301">
        <v>1</v>
      </c>
      <c r="S43" s="335"/>
      <c r="T43" s="335"/>
      <c r="U43" s="335"/>
      <c r="V43" s="335"/>
      <c r="W43" s="335" t="s">
        <v>603</v>
      </c>
    </row>
    <row r="44" spans="1:23" s="325" customFormat="1" ht="18" customHeight="1">
      <c r="A44" s="294">
        <v>27</v>
      </c>
      <c r="B44" s="295" t="s">
        <v>202</v>
      </c>
      <c r="C44" s="296" t="s">
        <v>42</v>
      </c>
      <c r="D44" s="297" t="s">
        <v>176</v>
      </c>
      <c r="E44" s="298" t="s">
        <v>119</v>
      </c>
      <c r="F44" s="299">
        <v>33.128284219000001</v>
      </c>
      <c r="G44" s="299">
        <v>33.128284219000001</v>
      </c>
      <c r="H44" s="300"/>
      <c r="I44" s="301">
        <v>1</v>
      </c>
      <c r="J44" s="299">
        <v>33.128284219000001</v>
      </c>
      <c r="K44" s="302">
        <v>0</v>
      </c>
      <c r="L44" s="302">
        <v>0</v>
      </c>
      <c r="M44" s="302">
        <v>0</v>
      </c>
      <c r="N44" s="301">
        <v>15</v>
      </c>
      <c r="O44" s="329">
        <v>0</v>
      </c>
      <c r="P44" s="303">
        <v>0</v>
      </c>
      <c r="Q44" s="301">
        <v>2</v>
      </c>
      <c r="R44" s="301">
        <v>1</v>
      </c>
      <c r="S44" s="335"/>
      <c r="T44" s="335"/>
      <c r="U44" s="335"/>
      <c r="V44" s="335"/>
      <c r="W44" s="335" t="s">
        <v>604</v>
      </c>
    </row>
    <row r="45" spans="1:23" s="325" customFormat="1" ht="18" customHeight="1">
      <c r="A45" s="294">
        <v>28</v>
      </c>
      <c r="B45" s="295" t="s">
        <v>203</v>
      </c>
      <c r="C45" s="296" t="s">
        <v>42</v>
      </c>
      <c r="D45" s="297" t="s">
        <v>176</v>
      </c>
      <c r="E45" s="298" t="s">
        <v>119</v>
      </c>
      <c r="F45" s="299">
        <v>581.04097466646363</v>
      </c>
      <c r="G45" s="299">
        <v>123.388239705</v>
      </c>
      <c r="H45" s="300">
        <v>457.65273496146364</v>
      </c>
      <c r="I45" s="301">
        <v>1</v>
      </c>
      <c r="J45" s="299"/>
      <c r="K45" s="299">
        <v>581</v>
      </c>
      <c r="L45" s="302">
        <v>0</v>
      </c>
      <c r="M45" s="302">
        <v>0</v>
      </c>
      <c r="N45" s="301">
        <v>15</v>
      </c>
      <c r="O45" s="329">
        <v>0</v>
      </c>
      <c r="P45" s="303">
        <v>0</v>
      </c>
      <c r="Q45" s="301">
        <v>2</v>
      </c>
      <c r="R45" s="301">
        <v>1</v>
      </c>
      <c r="S45" s="335"/>
      <c r="T45" s="335"/>
      <c r="U45" s="335"/>
      <c r="V45" s="335"/>
      <c r="W45" s="335" t="s">
        <v>605</v>
      </c>
    </row>
    <row r="46" spans="1:23" s="325" customFormat="1" ht="18" customHeight="1">
      <c r="A46" s="294"/>
      <c r="B46" s="295"/>
      <c r="C46" s="296" t="s">
        <v>121</v>
      </c>
      <c r="D46" s="297" t="s">
        <v>176</v>
      </c>
      <c r="E46" s="298" t="s">
        <v>119</v>
      </c>
      <c r="F46" s="299"/>
      <c r="G46" s="299"/>
      <c r="H46" s="300"/>
      <c r="I46" s="301">
        <v>2</v>
      </c>
      <c r="J46" s="299">
        <v>5</v>
      </c>
      <c r="K46" s="299">
        <v>0</v>
      </c>
      <c r="L46" s="302">
        <v>0</v>
      </c>
      <c r="M46" s="302">
        <v>0</v>
      </c>
      <c r="N46" s="301">
        <v>0</v>
      </c>
      <c r="O46" s="329">
        <v>0</v>
      </c>
      <c r="P46" s="303">
        <v>0</v>
      </c>
      <c r="Q46" s="301">
        <v>2</v>
      </c>
      <c r="R46" s="301">
        <v>1</v>
      </c>
      <c r="S46" s="335"/>
      <c r="T46" s="335"/>
      <c r="U46" s="335"/>
      <c r="V46" s="335"/>
      <c r="W46" s="335" t="s">
        <v>606</v>
      </c>
    </row>
    <row r="47" spans="1:23" s="325" customFormat="1" ht="18" customHeight="1">
      <c r="A47" s="294">
        <v>29</v>
      </c>
      <c r="B47" s="295" t="s">
        <v>204</v>
      </c>
      <c r="C47" s="296" t="s">
        <v>42</v>
      </c>
      <c r="D47" s="297" t="s">
        <v>176</v>
      </c>
      <c r="E47" s="298" t="s">
        <v>119</v>
      </c>
      <c r="F47" s="299">
        <v>30.974338232725373</v>
      </c>
      <c r="G47" s="299">
        <v>5.71342497912</v>
      </c>
      <c r="H47" s="300">
        <v>25.260913253605374</v>
      </c>
      <c r="I47" s="301">
        <v>2</v>
      </c>
      <c r="J47" s="302">
        <v>0</v>
      </c>
      <c r="K47" s="302">
        <v>30.97</v>
      </c>
      <c r="L47" s="302">
        <v>0</v>
      </c>
      <c r="M47" s="302">
        <v>0</v>
      </c>
      <c r="N47" s="301">
        <v>0</v>
      </c>
      <c r="O47" s="303">
        <v>0</v>
      </c>
      <c r="P47" s="303">
        <v>0</v>
      </c>
      <c r="Q47" s="301">
        <v>2</v>
      </c>
      <c r="R47" s="301">
        <v>1</v>
      </c>
      <c r="S47" s="335"/>
      <c r="T47" s="335"/>
      <c r="U47" s="335"/>
      <c r="V47" s="335"/>
      <c r="W47" s="335"/>
    </row>
    <row r="48" spans="1:23" s="325" customFormat="1" ht="18" customHeight="1">
      <c r="A48" s="294">
        <v>30</v>
      </c>
      <c r="B48" s="295" t="s">
        <v>205</v>
      </c>
      <c r="C48" s="296" t="s">
        <v>120</v>
      </c>
      <c r="D48" s="297" t="s">
        <v>176</v>
      </c>
      <c r="E48" s="298" t="s">
        <v>119</v>
      </c>
      <c r="F48" s="299">
        <v>284.71048711899999</v>
      </c>
      <c r="G48" s="299">
        <v>284.71048711899999</v>
      </c>
      <c r="H48" s="300"/>
      <c r="I48" s="301">
        <v>1</v>
      </c>
      <c r="J48" s="302">
        <v>224.71</v>
      </c>
      <c r="K48" s="302">
        <v>0</v>
      </c>
      <c r="L48" s="302">
        <v>0</v>
      </c>
      <c r="M48" s="302">
        <v>0</v>
      </c>
      <c r="N48" s="301">
        <v>20</v>
      </c>
      <c r="O48" s="303">
        <v>0</v>
      </c>
      <c r="P48" s="303">
        <v>0</v>
      </c>
      <c r="Q48" s="301">
        <v>2</v>
      </c>
      <c r="R48" s="301">
        <v>1</v>
      </c>
      <c r="S48" s="335"/>
      <c r="T48" s="335"/>
      <c r="U48" s="335"/>
      <c r="V48" s="335"/>
      <c r="W48" s="335"/>
    </row>
    <row r="49" spans="1:23" s="325" customFormat="1" ht="18" customHeight="1">
      <c r="A49" s="294"/>
      <c r="B49" s="295"/>
      <c r="C49" s="296" t="s">
        <v>121</v>
      </c>
      <c r="D49" s="297" t="s">
        <v>176</v>
      </c>
      <c r="E49" s="298" t="s">
        <v>119</v>
      </c>
      <c r="F49" s="299"/>
      <c r="G49" s="299"/>
      <c r="H49" s="300"/>
      <c r="I49" s="301">
        <v>1</v>
      </c>
      <c r="J49" s="302">
        <v>60</v>
      </c>
      <c r="K49" s="302">
        <v>0</v>
      </c>
      <c r="L49" s="302">
        <v>0</v>
      </c>
      <c r="M49" s="302">
        <v>0</v>
      </c>
      <c r="N49" s="301">
        <v>13</v>
      </c>
      <c r="O49" s="303">
        <v>60</v>
      </c>
      <c r="P49" s="303">
        <v>100</v>
      </c>
      <c r="Q49" s="301">
        <v>2</v>
      </c>
      <c r="R49" s="301">
        <v>1</v>
      </c>
      <c r="S49" s="335"/>
      <c r="T49" s="335"/>
      <c r="U49" s="335"/>
      <c r="V49" s="335"/>
      <c r="W49" s="335" t="s">
        <v>600</v>
      </c>
    </row>
    <row r="50" spans="1:23" s="325" customFormat="1" ht="18" customHeight="1">
      <c r="A50" s="294">
        <v>31</v>
      </c>
      <c r="B50" s="295" t="s">
        <v>206</v>
      </c>
      <c r="C50" s="296" t="s">
        <v>42</v>
      </c>
      <c r="D50" s="297" t="s">
        <v>176</v>
      </c>
      <c r="E50" s="298" t="s">
        <v>119</v>
      </c>
      <c r="F50" s="299">
        <v>9.5476401598099994</v>
      </c>
      <c r="G50" s="299">
        <v>9.5476401598099994</v>
      </c>
      <c r="H50" s="300"/>
      <c r="I50" s="301">
        <v>1</v>
      </c>
      <c r="J50" s="302">
        <v>9.5500000000000007</v>
      </c>
      <c r="K50" s="302">
        <v>0</v>
      </c>
      <c r="L50" s="302">
        <v>0</v>
      </c>
      <c r="M50" s="302">
        <v>0</v>
      </c>
      <c r="N50" s="301">
        <v>13</v>
      </c>
      <c r="O50" s="303">
        <v>9.5500000000000007</v>
      </c>
      <c r="P50" s="303">
        <v>100</v>
      </c>
      <c r="Q50" s="301">
        <v>2</v>
      </c>
      <c r="R50" s="301">
        <v>1</v>
      </c>
      <c r="S50" s="335"/>
      <c r="T50" s="335"/>
      <c r="U50" s="335"/>
      <c r="V50" s="335"/>
      <c r="W50" s="335"/>
    </row>
    <row r="51" spans="1:23" s="325" customFormat="1" ht="18" customHeight="1">
      <c r="A51" s="294">
        <v>32</v>
      </c>
      <c r="B51" s="295" t="s">
        <v>207</v>
      </c>
      <c r="C51" s="296" t="s">
        <v>42</v>
      </c>
      <c r="D51" s="297" t="s">
        <v>176</v>
      </c>
      <c r="E51" s="298" t="s">
        <v>119</v>
      </c>
      <c r="F51" s="299">
        <v>9.8967000188924992</v>
      </c>
      <c r="G51" s="299">
        <v>3.1268372532200002</v>
      </c>
      <c r="H51" s="300">
        <v>6.7698627656724994</v>
      </c>
      <c r="I51" s="301">
        <v>1</v>
      </c>
      <c r="J51" s="302">
        <v>3.13</v>
      </c>
      <c r="K51" s="302">
        <v>6.77</v>
      </c>
      <c r="L51" s="302">
        <v>0</v>
      </c>
      <c r="M51" s="302">
        <v>0</v>
      </c>
      <c r="N51" s="301">
        <v>15</v>
      </c>
      <c r="O51" s="303">
        <v>0</v>
      </c>
      <c r="P51" s="303">
        <v>0</v>
      </c>
      <c r="Q51" s="301">
        <v>2</v>
      </c>
      <c r="R51" s="301">
        <v>1</v>
      </c>
      <c r="S51" s="335"/>
      <c r="T51" s="335"/>
      <c r="U51" s="335"/>
      <c r="V51" s="335"/>
      <c r="W51" s="335" t="s">
        <v>600</v>
      </c>
    </row>
    <row r="52" spans="1:23" s="325" customFormat="1" ht="18" customHeight="1">
      <c r="A52" s="294">
        <v>33</v>
      </c>
      <c r="B52" s="295" t="s">
        <v>208</v>
      </c>
      <c r="C52" s="296" t="s">
        <v>42</v>
      </c>
      <c r="D52" s="297" t="s">
        <v>176</v>
      </c>
      <c r="E52" s="298" t="s">
        <v>119</v>
      </c>
      <c r="F52" s="330">
        <v>5</v>
      </c>
      <c r="G52" s="331">
        <v>0</v>
      </c>
      <c r="H52" s="332">
        <v>5</v>
      </c>
      <c r="I52" s="301">
        <v>1</v>
      </c>
      <c r="J52" s="302">
        <v>5</v>
      </c>
      <c r="K52" s="302">
        <v>0</v>
      </c>
      <c r="L52" s="302">
        <v>0</v>
      </c>
      <c r="M52" s="302">
        <v>0</v>
      </c>
      <c r="N52" s="301">
        <v>13</v>
      </c>
      <c r="O52" s="303">
        <v>5</v>
      </c>
      <c r="P52" s="303">
        <v>100</v>
      </c>
      <c r="Q52" s="301">
        <v>2</v>
      </c>
      <c r="R52" s="301">
        <v>1</v>
      </c>
      <c r="S52" s="335"/>
      <c r="T52" s="335"/>
      <c r="U52" s="335"/>
      <c r="V52" s="335"/>
      <c r="W52" s="335" t="s">
        <v>600</v>
      </c>
    </row>
    <row r="53" spans="1:23" s="325" customFormat="1" ht="18" customHeight="1">
      <c r="A53" s="294">
        <v>34</v>
      </c>
      <c r="B53" s="295" t="s">
        <v>209</v>
      </c>
      <c r="C53" s="296" t="s">
        <v>42</v>
      </c>
      <c r="D53" s="297" t="s">
        <v>176</v>
      </c>
      <c r="E53" s="298" t="s">
        <v>119</v>
      </c>
      <c r="F53" s="299">
        <v>12.313506845799999</v>
      </c>
      <c r="G53" s="299">
        <v>12.313506845799999</v>
      </c>
      <c r="H53" s="300"/>
      <c r="I53" s="301">
        <v>1</v>
      </c>
      <c r="J53" s="302">
        <v>12.31</v>
      </c>
      <c r="K53" s="302">
        <v>0</v>
      </c>
      <c r="L53" s="302">
        <v>0</v>
      </c>
      <c r="M53" s="302">
        <v>0</v>
      </c>
      <c r="N53" s="301">
        <v>14</v>
      </c>
      <c r="O53" s="303">
        <v>0</v>
      </c>
      <c r="P53" s="303">
        <v>0</v>
      </c>
      <c r="Q53" s="301">
        <v>2</v>
      </c>
      <c r="R53" s="301">
        <v>1</v>
      </c>
      <c r="S53" s="335"/>
      <c r="T53" s="335"/>
      <c r="U53" s="335"/>
      <c r="V53" s="335"/>
      <c r="W53" s="335"/>
    </row>
    <row r="54" spans="1:23" s="325" customFormat="1" ht="18" customHeight="1">
      <c r="A54" s="294">
        <v>35</v>
      </c>
      <c r="B54" s="295" t="s">
        <v>210</v>
      </c>
      <c r="C54" s="296" t="s">
        <v>42</v>
      </c>
      <c r="D54" s="297" t="s">
        <v>176</v>
      </c>
      <c r="E54" s="298" t="s">
        <v>119</v>
      </c>
      <c r="F54" s="299">
        <v>25.9936443878</v>
      </c>
      <c r="G54" s="299">
        <v>1.73438053629</v>
      </c>
      <c r="H54" s="300">
        <v>24.259263851509999</v>
      </c>
      <c r="I54" s="301">
        <v>1</v>
      </c>
      <c r="J54" s="302">
        <v>1.73</v>
      </c>
      <c r="K54" s="302">
        <v>24.26</v>
      </c>
      <c r="L54" s="302">
        <v>0</v>
      </c>
      <c r="M54" s="302">
        <v>0</v>
      </c>
      <c r="N54" s="301">
        <v>15</v>
      </c>
      <c r="O54" s="303">
        <v>0</v>
      </c>
      <c r="P54" s="303">
        <v>0</v>
      </c>
      <c r="Q54" s="301">
        <v>2</v>
      </c>
      <c r="R54" s="301">
        <v>1</v>
      </c>
      <c r="S54" s="335"/>
      <c r="T54" s="335"/>
      <c r="U54" s="335"/>
      <c r="V54" s="335"/>
      <c r="W54" s="335"/>
    </row>
    <row r="55" spans="1:23" s="325" customFormat="1" ht="18" customHeight="1">
      <c r="A55" s="294">
        <v>36</v>
      </c>
      <c r="B55" s="295" t="s">
        <v>211</v>
      </c>
      <c r="C55" s="296" t="s">
        <v>42</v>
      </c>
      <c r="D55" s="297" t="s">
        <v>176</v>
      </c>
      <c r="E55" s="298" t="s">
        <v>119</v>
      </c>
      <c r="F55" s="299">
        <v>7.9285847030299994</v>
      </c>
      <c r="G55" s="299">
        <v>2.7011530665799999</v>
      </c>
      <c r="H55" s="300">
        <v>5.2274316364499995</v>
      </c>
      <c r="I55" s="301">
        <v>1</v>
      </c>
      <c r="J55" s="302">
        <v>2.7</v>
      </c>
      <c r="K55" s="302">
        <v>5.23</v>
      </c>
      <c r="L55" s="302">
        <v>0</v>
      </c>
      <c r="M55" s="302">
        <v>0</v>
      </c>
      <c r="N55" s="301">
        <v>15</v>
      </c>
      <c r="O55" s="303">
        <v>0</v>
      </c>
      <c r="P55" s="303">
        <v>0</v>
      </c>
      <c r="Q55" s="301">
        <v>2</v>
      </c>
      <c r="R55" s="301">
        <v>1</v>
      </c>
      <c r="S55" s="335"/>
      <c r="T55" s="335"/>
      <c r="U55" s="335"/>
      <c r="V55" s="335"/>
      <c r="W55" s="335"/>
    </row>
    <row r="56" spans="1:23" s="325" customFormat="1" ht="18" customHeight="1">
      <c r="A56" s="294">
        <v>37</v>
      </c>
      <c r="B56" s="295" t="s">
        <v>212</v>
      </c>
      <c r="C56" s="296" t="s">
        <v>42</v>
      </c>
      <c r="D56" s="297" t="s">
        <v>176</v>
      </c>
      <c r="E56" s="298" t="s">
        <v>119</v>
      </c>
      <c r="F56" s="299">
        <v>51.3156119633</v>
      </c>
      <c r="G56" s="299">
        <v>51.3156119633</v>
      </c>
      <c r="H56" s="300"/>
      <c r="I56" s="301">
        <v>1</v>
      </c>
      <c r="J56" s="302">
        <v>51.32</v>
      </c>
      <c r="K56" s="302">
        <v>0</v>
      </c>
      <c r="L56" s="302">
        <v>0</v>
      </c>
      <c r="M56" s="302">
        <v>0</v>
      </c>
      <c r="N56" s="301">
        <v>20</v>
      </c>
      <c r="O56" s="303">
        <v>0</v>
      </c>
      <c r="P56" s="303">
        <v>0</v>
      </c>
      <c r="Q56" s="301">
        <v>2</v>
      </c>
      <c r="R56" s="301">
        <v>1</v>
      </c>
      <c r="S56" s="335"/>
      <c r="T56" s="335"/>
      <c r="U56" s="335"/>
      <c r="V56" s="335"/>
      <c r="W56" s="335" t="s">
        <v>600</v>
      </c>
    </row>
    <row r="57" spans="1:23" s="325" customFormat="1" ht="18" customHeight="1">
      <c r="A57" s="294">
        <v>38</v>
      </c>
      <c r="B57" s="295" t="s">
        <v>213</v>
      </c>
      <c r="C57" s="296" t="s">
        <v>42</v>
      </c>
      <c r="D57" s="297" t="s">
        <v>176</v>
      </c>
      <c r="E57" s="298" t="s">
        <v>119</v>
      </c>
      <c r="F57" s="299">
        <v>60.2242496386</v>
      </c>
      <c r="G57" s="299">
        <v>60.2242496386</v>
      </c>
      <c r="H57" s="300"/>
      <c r="I57" s="301">
        <v>1</v>
      </c>
      <c r="J57" s="302">
        <v>60.22</v>
      </c>
      <c r="K57" s="302">
        <v>0</v>
      </c>
      <c r="L57" s="302">
        <v>0</v>
      </c>
      <c r="M57" s="302">
        <v>0</v>
      </c>
      <c r="N57" s="301">
        <v>14</v>
      </c>
      <c r="O57" s="303">
        <v>0</v>
      </c>
      <c r="P57" s="303">
        <v>0</v>
      </c>
      <c r="Q57" s="301">
        <v>2</v>
      </c>
      <c r="R57" s="301">
        <v>1</v>
      </c>
      <c r="S57" s="335"/>
      <c r="T57" s="335"/>
      <c r="U57" s="335"/>
      <c r="V57" s="335"/>
      <c r="W57" s="335"/>
    </row>
    <row r="58" spans="1:23" s="325" customFormat="1" ht="18" customHeight="1">
      <c r="A58" s="294">
        <v>39</v>
      </c>
      <c r="B58" s="295" t="s">
        <v>214</v>
      </c>
      <c r="C58" s="296" t="s">
        <v>42</v>
      </c>
      <c r="D58" s="297" t="s">
        <v>176</v>
      </c>
      <c r="E58" s="298" t="s">
        <v>119</v>
      </c>
      <c r="F58" s="299">
        <v>5.9720765722399998</v>
      </c>
      <c r="G58" s="299">
        <v>5.9720765722399998</v>
      </c>
      <c r="H58" s="300"/>
      <c r="I58" s="301">
        <v>1</v>
      </c>
      <c r="J58" s="302">
        <v>5.97</v>
      </c>
      <c r="K58" s="302">
        <v>0</v>
      </c>
      <c r="L58" s="302">
        <v>0</v>
      </c>
      <c r="M58" s="302">
        <v>0</v>
      </c>
      <c r="N58" s="301">
        <v>15</v>
      </c>
      <c r="O58" s="303">
        <v>0</v>
      </c>
      <c r="P58" s="303">
        <v>0</v>
      </c>
      <c r="Q58" s="301">
        <v>2</v>
      </c>
      <c r="R58" s="301">
        <v>1</v>
      </c>
      <c r="S58" s="335"/>
      <c r="T58" s="335"/>
      <c r="U58" s="335"/>
      <c r="V58" s="335"/>
      <c r="W58" s="335" t="s">
        <v>600</v>
      </c>
    </row>
    <row r="59" spans="1:23" s="325" customFormat="1" ht="18" customHeight="1">
      <c r="A59" s="294">
        <v>40</v>
      </c>
      <c r="B59" s="295" t="s">
        <v>215</v>
      </c>
      <c r="C59" s="296" t="s">
        <v>120</v>
      </c>
      <c r="D59" s="297" t="s">
        <v>176</v>
      </c>
      <c r="E59" s="298" t="s">
        <v>119</v>
      </c>
      <c r="F59" s="299">
        <v>125.753403796</v>
      </c>
      <c r="G59" s="299">
        <v>125.753403796</v>
      </c>
      <c r="H59" s="300"/>
      <c r="I59" s="301">
        <v>1</v>
      </c>
      <c r="J59" s="302">
        <v>30</v>
      </c>
      <c r="K59" s="302">
        <v>0</v>
      </c>
      <c r="L59" s="302">
        <v>0</v>
      </c>
      <c r="M59" s="302">
        <v>0</v>
      </c>
      <c r="N59" s="301">
        <v>13</v>
      </c>
      <c r="O59" s="303">
        <v>30</v>
      </c>
      <c r="P59" s="303">
        <v>100</v>
      </c>
      <c r="Q59" s="301">
        <v>2</v>
      </c>
      <c r="R59" s="301">
        <v>1</v>
      </c>
      <c r="S59" s="335"/>
      <c r="T59" s="335"/>
      <c r="U59" s="335"/>
      <c r="V59" s="335"/>
      <c r="W59" s="335" t="s">
        <v>600</v>
      </c>
    </row>
    <row r="60" spans="1:23" s="325" customFormat="1" ht="18" customHeight="1">
      <c r="A60" s="294"/>
      <c r="B60" s="295"/>
      <c r="C60" s="296" t="s">
        <v>121</v>
      </c>
      <c r="D60" s="297" t="s">
        <v>176</v>
      </c>
      <c r="E60" s="298" t="s">
        <v>119</v>
      </c>
      <c r="F60" s="299"/>
      <c r="G60" s="299"/>
      <c r="H60" s="300"/>
      <c r="I60" s="301">
        <v>2</v>
      </c>
      <c r="J60" s="302">
        <v>95.75</v>
      </c>
      <c r="K60" s="302">
        <v>0</v>
      </c>
      <c r="L60" s="302">
        <v>0</v>
      </c>
      <c r="M60" s="302">
        <v>0</v>
      </c>
      <c r="N60" s="301">
        <v>0</v>
      </c>
      <c r="O60" s="303">
        <v>0</v>
      </c>
      <c r="P60" s="303">
        <v>0</v>
      </c>
      <c r="Q60" s="301">
        <v>2</v>
      </c>
      <c r="R60" s="301">
        <v>1</v>
      </c>
      <c r="S60" s="335"/>
      <c r="T60" s="335"/>
      <c r="U60" s="335"/>
      <c r="V60" s="335"/>
      <c r="W60" s="335" t="s">
        <v>600</v>
      </c>
    </row>
    <row r="61" spans="1:23" s="325" customFormat="1" ht="18" customHeight="1">
      <c r="A61" s="294">
        <v>41</v>
      </c>
      <c r="B61" s="295" t="s">
        <v>216</v>
      </c>
      <c r="C61" s="296" t="s">
        <v>42</v>
      </c>
      <c r="D61" s="297" t="s">
        <v>176</v>
      </c>
      <c r="E61" s="298" t="s">
        <v>119</v>
      </c>
      <c r="F61" s="299">
        <v>30.411650275300001</v>
      </c>
      <c r="G61" s="299">
        <v>30.411650275300001</v>
      </c>
      <c r="H61" s="300"/>
      <c r="I61" s="301">
        <v>2</v>
      </c>
      <c r="J61" s="302">
        <v>30.41</v>
      </c>
      <c r="K61" s="302">
        <v>0</v>
      </c>
      <c r="L61" s="302">
        <v>0</v>
      </c>
      <c r="M61" s="302">
        <v>0</v>
      </c>
      <c r="N61" s="301">
        <v>0</v>
      </c>
      <c r="O61" s="303">
        <v>0</v>
      </c>
      <c r="P61" s="303">
        <v>0</v>
      </c>
      <c r="Q61" s="301">
        <v>2</v>
      </c>
      <c r="R61" s="301">
        <v>1</v>
      </c>
      <c r="S61" s="335"/>
      <c r="T61" s="335"/>
      <c r="U61" s="335"/>
      <c r="V61" s="335"/>
      <c r="W61" s="335"/>
    </row>
    <row r="62" spans="1:23" s="325" customFormat="1" ht="18" customHeight="1">
      <c r="A62" s="294">
        <v>42</v>
      </c>
      <c r="B62" s="295" t="s">
        <v>217</v>
      </c>
      <c r="C62" s="296" t="s">
        <v>42</v>
      </c>
      <c r="D62" s="297" t="s">
        <v>176</v>
      </c>
      <c r="E62" s="298" t="s">
        <v>119</v>
      </c>
      <c r="F62" s="299">
        <v>20.34894458274</v>
      </c>
      <c r="G62" s="299">
        <v>11.969218091</v>
      </c>
      <c r="H62" s="300">
        <v>8.3797264917399996</v>
      </c>
      <c r="I62" s="301">
        <v>1</v>
      </c>
      <c r="J62" s="299">
        <v>11.969218091</v>
      </c>
      <c r="K62" s="300" t="s">
        <v>148</v>
      </c>
      <c r="L62" s="302">
        <v>0</v>
      </c>
      <c r="M62" s="302">
        <v>0</v>
      </c>
      <c r="N62" s="301">
        <v>15</v>
      </c>
      <c r="O62" s="329">
        <v>0</v>
      </c>
      <c r="P62" s="303">
        <v>0</v>
      </c>
      <c r="Q62" s="301">
        <v>0</v>
      </c>
      <c r="R62" s="301">
        <v>1</v>
      </c>
      <c r="S62" s="335"/>
      <c r="T62" s="335"/>
      <c r="U62" s="335"/>
      <c r="V62" s="335"/>
      <c r="W62" s="335" t="s">
        <v>600</v>
      </c>
    </row>
    <row r="63" spans="1:23" s="325" customFormat="1" ht="18" customHeight="1">
      <c r="A63" s="294"/>
      <c r="B63" s="295"/>
      <c r="C63" s="296" t="s">
        <v>120</v>
      </c>
      <c r="D63" s="297" t="s">
        <v>176</v>
      </c>
      <c r="E63" s="298" t="s">
        <v>119</v>
      </c>
      <c r="F63" s="299"/>
      <c r="G63" s="299"/>
      <c r="H63" s="300"/>
      <c r="I63" s="301">
        <v>1</v>
      </c>
      <c r="J63" s="299"/>
      <c r="K63" s="299">
        <v>8.3797264917399996</v>
      </c>
      <c r="L63" s="302">
        <v>0</v>
      </c>
      <c r="M63" s="302">
        <v>0</v>
      </c>
      <c r="N63" s="301">
        <v>15</v>
      </c>
      <c r="O63" s="329">
        <v>0</v>
      </c>
      <c r="P63" s="303">
        <v>0</v>
      </c>
      <c r="Q63" s="301">
        <v>0</v>
      </c>
      <c r="R63" s="301">
        <v>1</v>
      </c>
      <c r="S63" s="335"/>
      <c r="T63" s="335"/>
      <c r="U63" s="335"/>
      <c r="V63" s="335"/>
      <c r="W63" s="335" t="s">
        <v>600</v>
      </c>
    </row>
    <row r="64" spans="1:23" s="325" customFormat="1" ht="18" customHeight="1">
      <c r="A64" s="294">
        <v>43</v>
      </c>
      <c r="B64" s="295" t="s">
        <v>218</v>
      </c>
      <c r="C64" s="296" t="s">
        <v>42</v>
      </c>
      <c r="D64" s="297" t="s">
        <v>176</v>
      </c>
      <c r="E64" s="298" t="s">
        <v>119</v>
      </c>
      <c r="F64" s="299">
        <v>12.716430024799999</v>
      </c>
      <c r="G64" s="299">
        <v>12.716430024799999</v>
      </c>
      <c r="H64" s="300"/>
      <c r="I64" s="301">
        <v>1</v>
      </c>
      <c r="J64" s="302">
        <v>12.72</v>
      </c>
      <c r="K64" s="302">
        <v>0</v>
      </c>
      <c r="L64" s="302">
        <v>0</v>
      </c>
      <c r="M64" s="302">
        <v>0</v>
      </c>
      <c r="N64" s="301">
        <v>14</v>
      </c>
      <c r="O64" s="303">
        <v>0</v>
      </c>
      <c r="P64" s="303">
        <v>0</v>
      </c>
      <c r="Q64" s="301">
        <v>2</v>
      </c>
      <c r="R64" s="301">
        <v>1</v>
      </c>
      <c r="S64" s="335"/>
      <c r="T64" s="335"/>
      <c r="U64" s="335"/>
      <c r="V64" s="335"/>
      <c r="W64" s="335" t="s">
        <v>600</v>
      </c>
    </row>
    <row r="65" spans="1:23" s="325" customFormat="1" ht="18" customHeight="1">
      <c r="A65" s="294">
        <v>44</v>
      </c>
      <c r="B65" s="295" t="s">
        <v>219</v>
      </c>
      <c r="C65" s="296" t="s">
        <v>42</v>
      </c>
      <c r="D65" s="297" t="s">
        <v>176</v>
      </c>
      <c r="E65" s="298" t="s">
        <v>119</v>
      </c>
      <c r="F65" s="299">
        <v>71.852614834579995</v>
      </c>
      <c r="G65" s="299">
        <v>8.9609397430000008</v>
      </c>
      <c r="H65" s="300">
        <v>62.891675091579998</v>
      </c>
      <c r="I65" s="301">
        <v>1</v>
      </c>
      <c r="J65" s="299">
        <v>0</v>
      </c>
      <c r="K65" s="299">
        <v>71.849999999999994</v>
      </c>
      <c r="L65" s="302">
        <v>0</v>
      </c>
      <c r="M65" s="302">
        <v>0</v>
      </c>
      <c r="N65" s="301">
        <v>15</v>
      </c>
      <c r="O65" s="329">
        <v>0</v>
      </c>
      <c r="P65" s="303">
        <v>0</v>
      </c>
      <c r="Q65" s="301">
        <v>2</v>
      </c>
      <c r="R65" s="301">
        <v>1</v>
      </c>
      <c r="S65" s="335"/>
      <c r="T65" s="335"/>
      <c r="U65" s="335"/>
      <c r="V65" s="335"/>
      <c r="W65" s="335" t="s">
        <v>600</v>
      </c>
    </row>
    <row r="66" spans="1:23" s="325" customFormat="1" ht="18" customHeight="1">
      <c r="A66" s="294">
        <v>45</v>
      </c>
      <c r="B66" s="295" t="s">
        <v>220</v>
      </c>
      <c r="C66" s="296" t="s">
        <v>42</v>
      </c>
      <c r="D66" s="297" t="s">
        <v>176</v>
      </c>
      <c r="E66" s="298" t="s">
        <v>119</v>
      </c>
      <c r="F66" s="299">
        <v>6.7466662400599997</v>
      </c>
      <c r="G66" s="299">
        <v>6.7466662400599997</v>
      </c>
      <c r="H66" s="300"/>
      <c r="I66" s="301">
        <v>1</v>
      </c>
      <c r="J66" s="302">
        <v>6.75</v>
      </c>
      <c r="K66" s="302">
        <v>0</v>
      </c>
      <c r="L66" s="302">
        <v>0</v>
      </c>
      <c r="M66" s="302">
        <v>0</v>
      </c>
      <c r="N66" s="301">
        <v>13</v>
      </c>
      <c r="O66" s="303">
        <v>6.75</v>
      </c>
      <c r="P66" s="303">
        <v>100</v>
      </c>
      <c r="Q66" s="301">
        <v>2</v>
      </c>
      <c r="R66" s="301">
        <v>1</v>
      </c>
      <c r="S66" s="335"/>
      <c r="T66" s="335"/>
      <c r="U66" s="335"/>
      <c r="V66" s="335"/>
      <c r="W66" s="335"/>
    </row>
    <row r="67" spans="1:23" s="325" customFormat="1" ht="18" customHeight="1">
      <c r="A67" s="294">
        <v>46</v>
      </c>
      <c r="B67" s="295" t="s">
        <v>221</v>
      </c>
      <c r="C67" s="296" t="s">
        <v>42</v>
      </c>
      <c r="D67" s="297" t="s">
        <v>176</v>
      </c>
      <c r="E67" s="298" t="s">
        <v>119</v>
      </c>
      <c r="F67" s="299">
        <v>7.5054189735600003</v>
      </c>
      <c r="G67" s="299">
        <v>7.5054189735600003</v>
      </c>
      <c r="H67" s="300"/>
      <c r="I67" s="301">
        <v>1</v>
      </c>
      <c r="J67" s="302">
        <v>7.51</v>
      </c>
      <c r="K67" s="302">
        <v>0</v>
      </c>
      <c r="L67" s="302">
        <v>0</v>
      </c>
      <c r="M67" s="302">
        <v>0</v>
      </c>
      <c r="N67" s="301">
        <v>13</v>
      </c>
      <c r="O67" s="303">
        <v>7.51</v>
      </c>
      <c r="P67" s="303">
        <v>100</v>
      </c>
      <c r="Q67" s="301">
        <v>2</v>
      </c>
      <c r="R67" s="301">
        <v>1</v>
      </c>
      <c r="S67" s="335"/>
      <c r="T67" s="335"/>
      <c r="U67" s="335"/>
      <c r="V67" s="335"/>
      <c r="W67" s="335" t="s">
        <v>600</v>
      </c>
    </row>
    <row r="68" spans="1:23" s="325" customFormat="1" ht="18" customHeight="1">
      <c r="A68" s="294">
        <v>47</v>
      </c>
      <c r="B68" s="295" t="s">
        <v>222</v>
      </c>
      <c r="C68" s="296" t="s">
        <v>42</v>
      </c>
      <c r="D68" s="297" t="s">
        <v>176</v>
      </c>
      <c r="E68" s="298" t="s">
        <v>119</v>
      </c>
      <c r="F68" s="299">
        <v>16.8352497435</v>
      </c>
      <c r="G68" s="299">
        <v>16.8352497435</v>
      </c>
      <c r="H68" s="300"/>
      <c r="I68" s="301">
        <v>1</v>
      </c>
      <c r="J68" s="302">
        <v>16.84</v>
      </c>
      <c r="K68" s="302">
        <v>0</v>
      </c>
      <c r="L68" s="302">
        <v>0</v>
      </c>
      <c r="M68" s="302">
        <v>0</v>
      </c>
      <c r="N68" s="301">
        <v>15</v>
      </c>
      <c r="O68" s="303">
        <v>0</v>
      </c>
      <c r="P68" s="303">
        <v>0</v>
      </c>
      <c r="Q68" s="301">
        <v>2</v>
      </c>
      <c r="R68" s="301">
        <v>1</v>
      </c>
      <c r="S68" s="335"/>
      <c r="T68" s="335"/>
      <c r="U68" s="335"/>
      <c r="V68" s="335"/>
      <c r="W68" s="335"/>
    </row>
    <row r="69" spans="1:23" s="325" customFormat="1" ht="18" customHeight="1">
      <c r="A69" s="294">
        <v>48</v>
      </c>
      <c r="B69" s="295" t="s">
        <v>223</v>
      </c>
      <c r="C69" s="296" t="s">
        <v>42</v>
      </c>
      <c r="D69" s="297" t="s">
        <v>176</v>
      </c>
      <c r="E69" s="298" t="s">
        <v>119</v>
      </c>
      <c r="F69" s="299">
        <v>19.4658914611</v>
      </c>
      <c r="G69" s="299">
        <v>19.4658914611</v>
      </c>
      <c r="H69" s="300"/>
      <c r="I69" s="301">
        <v>1</v>
      </c>
      <c r="J69" s="302">
        <v>19.47</v>
      </c>
      <c r="K69" s="302">
        <v>0</v>
      </c>
      <c r="L69" s="302">
        <v>0</v>
      </c>
      <c r="M69" s="302">
        <v>0</v>
      </c>
      <c r="N69" s="301">
        <v>13</v>
      </c>
      <c r="O69" s="303">
        <v>19.47</v>
      </c>
      <c r="P69" s="303">
        <v>100</v>
      </c>
      <c r="Q69" s="301">
        <v>2</v>
      </c>
      <c r="R69" s="301">
        <v>1</v>
      </c>
      <c r="S69" s="335"/>
      <c r="T69" s="335"/>
      <c r="U69" s="335"/>
      <c r="V69" s="335"/>
      <c r="W69" s="335"/>
    </row>
    <row r="70" spans="1:23" s="325" customFormat="1" ht="18" customHeight="1">
      <c r="A70" s="294">
        <v>49</v>
      </c>
      <c r="B70" s="295" t="s">
        <v>224</v>
      </c>
      <c r="C70" s="296" t="s">
        <v>42</v>
      </c>
      <c r="D70" s="297" t="s">
        <v>176</v>
      </c>
      <c r="E70" s="298" t="s">
        <v>119</v>
      </c>
      <c r="F70" s="299">
        <v>8.2719657777499993</v>
      </c>
      <c r="G70" s="299">
        <v>8.2719657777499993</v>
      </c>
      <c r="H70" s="300"/>
      <c r="I70" s="301">
        <v>1</v>
      </c>
      <c r="J70" s="302">
        <v>8.27</v>
      </c>
      <c r="K70" s="302">
        <v>0</v>
      </c>
      <c r="L70" s="302">
        <v>0</v>
      </c>
      <c r="M70" s="302">
        <v>0</v>
      </c>
      <c r="N70" s="301">
        <v>13</v>
      </c>
      <c r="O70" s="303">
        <v>8.27</v>
      </c>
      <c r="P70" s="303">
        <v>100</v>
      </c>
      <c r="Q70" s="301">
        <v>2</v>
      </c>
      <c r="R70" s="301">
        <v>1</v>
      </c>
      <c r="S70" s="335"/>
      <c r="T70" s="335"/>
      <c r="U70" s="335"/>
      <c r="V70" s="335"/>
      <c r="W70" s="335" t="s">
        <v>600</v>
      </c>
    </row>
    <row r="71" spans="1:23" s="325" customFormat="1" ht="18" customHeight="1">
      <c r="A71" s="294">
        <v>50</v>
      </c>
      <c r="B71" s="295" t="s">
        <v>225</v>
      </c>
      <c r="C71" s="296" t="s">
        <v>42</v>
      </c>
      <c r="D71" s="297" t="s">
        <v>176</v>
      </c>
      <c r="E71" s="298" t="s">
        <v>119</v>
      </c>
      <c r="F71" s="299">
        <v>21.1919532997</v>
      </c>
      <c r="G71" s="299">
        <v>21.1919532997</v>
      </c>
      <c r="H71" s="300"/>
      <c r="I71" s="301">
        <v>1</v>
      </c>
      <c r="J71" s="302">
        <v>21.19</v>
      </c>
      <c r="K71" s="302">
        <v>0</v>
      </c>
      <c r="L71" s="302">
        <v>0</v>
      </c>
      <c r="M71" s="302">
        <v>0</v>
      </c>
      <c r="N71" s="301">
        <v>14</v>
      </c>
      <c r="O71" s="303">
        <v>0</v>
      </c>
      <c r="P71" s="303">
        <v>0</v>
      </c>
      <c r="Q71" s="301">
        <v>2</v>
      </c>
      <c r="R71" s="301">
        <v>1</v>
      </c>
      <c r="S71" s="335"/>
      <c r="T71" s="335"/>
      <c r="U71" s="335"/>
      <c r="V71" s="335"/>
      <c r="W71" s="335" t="s">
        <v>600</v>
      </c>
    </row>
    <row r="72" spans="1:23" s="325" customFormat="1" ht="18" customHeight="1">
      <c r="A72" s="294" t="s">
        <v>226</v>
      </c>
      <c r="B72" s="295" t="s">
        <v>227</v>
      </c>
      <c r="C72" s="296" t="s">
        <v>42</v>
      </c>
      <c r="D72" s="297" t="s">
        <v>228</v>
      </c>
      <c r="E72" s="298" t="s">
        <v>119</v>
      </c>
      <c r="F72" s="299">
        <v>12.113962562207998</v>
      </c>
      <c r="G72" s="299">
        <v>0.13385453324800001</v>
      </c>
      <c r="H72" s="300">
        <v>11.980108028959998</v>
      </c>
      <c r="I72" s="301">
        <v>1</v>
      </c>
      <c r="J72" s="302">
        <v>0</v>
      </c>
      <c r="K72" s="302">
        <v>121.11</v>
      </c>
      <c r="L72" s="302">
        <v>0</v>
      </c>
      <c r="M72" s="302">
        <v>0</v>
      </c>
      <c r="N72" s="301">
        <v>20</v>
      </c>
      <c r="O72" s="303">
        <v>0</v>
      </c>
      <c r="P72" s="303">
        <v>0</v>
      </c>
      <c r="Q72" s="301">
        <v>2</v>
      </c>
      <c r="R72" s="301">
        <v>1</v>
      </c>
      <c r="S72" s="335"/>
      <c r="T72" s="335"/>
      <c r="U72" s="335"/>
      <c r="V72" s="335"/>
      <c r="W72" s="335" t="s">
        <v>600</v>
      </c>
    </row>
    <row r="73" spans="1:23" s="325" customFormat="1" ht="18" customHeight="1">
      <c r="A73" s="294">
        <v>51</v>
      </c>
      <c r="B73" s="295" t="s">
        <v>229</v>
      </c>
      <c r="C73" s="296" t="s">
        <v>42</v>
      </c>
      <c r="D73" s="297" t="s">
        <v>176</v>
      </c>
      <c r="E73" s="298" t="s">
        <v>119</v>
      </c>
      <c r="F73" s="299">
        <v>125.587533596</v>
      </c>
      <c r="G73" s="299">
        <v>125.587533596</v>
      </c>
      <c r="H73" s="300"/>
      <c r="I73" s="301">
        <v>1</v>
      </c>
      <c r="J73" s="302">
        <v>75.59</v>
      </c>
      <c r="K73" s="300" t="s">
        <v>148</v>
      </c>
      <c r="L73" s="302">
        <v>0</v>
      </c>
      <c r="M73" s="302">
        <v>0</v>
      </c>
      <c r="N73" s="301">
        <v>15</v>
      </c>
      <c r="O73" s="346">
        <v>0</v>
      </c>
      <c r="P73" s="303">
        <v>0</v>
      </c>
      <c r="Q73" s="301">
        <v>2</v>
      </c>
      <c r="R73" s="301">
        <v>1</v>
      </c>
      <c r="S73" s="335"/>
      <c r="T73" s="335"/>
      <c r="U73" s="335"/>
      <c r="V73" s="335"/>
      <c r="W73" s="335" t="s">
        <v>600</v>
      </c>
    </row>
    <row r="74" spans="1:23" s="325" customFormat="1" ht="18" customHeight="1">
      <c r="A74" s="294"/>
      <c r="B74" s="295"/>
      <c r="C74" s="296" t="s">
        <v>120</v>
      </c>
      <c r="D74" s="297"/>
      <c r="E74" s="298"/>
      <c r="F74" s="299"/>
      <c r="G74" s="299"/>
      <c r="H74" s="300"/>
      <c r="I74" s="301">
        <v>2</v>
      </c>
      <c r="J74" s="302">
        <v>50</v>
      </c>
      <c r="K74" s="300" t="s">
        <v>148</v>
      </c>
      <c r="L74" s="302">
        <v>0</v>
      </c>
      <c r="M74" s="302">
        <v>0</v>
      </c>
      <c r="N74" s="301"/>
      <c r="O74" s="346">
        <v>0</v>
      </c>
      <c r="P74" s="303">
        <v>0</v>
      </c>
      <c r="Q74" s="301">
        <v>2</v>
      </c>
      <c r="R74" s="301">
        <v>1</v>
      </c>
      <c r="S74" s="335"/>
      <c r="T74" s="335"/>
      <c r="U74" s="335"/>
      <c r="V74" s="335"/>
      <c r="W74" s="335"/>
    </row>
    <row r="75" spans="1:23" s="325" customFormat="1" ht="18" customHeight="1">
      <c r="A75" s="294">
        <v>52</v>
      </c>
      <c r="B75" s="295" t="s">
        <v>230</v>
      </c>
      <c r="C75" s="296" t="s">
        <v>42</v>
      </c>
      <c r="D75" s="297" t="s">
        <v>176</v>
      </c>
      <c r="E75" s="298" t="s">
        <v>119</v>
      </c>
      <c r="F75" s="299">
        <v>6.8497373482302999</v>
      </c>
      <c r="G75" s="299">
        <v>6.78884892563</v>
      </c>
      <c r="H75" s="300">
        <v>6.0888422600300002E-2</v>
      </c>
      <c r="I75" s="301">
        <v>3</v>
      </c>
      <c r="J75" s="302">
        <v>6.85</v>
      </c>
      <c r="K75" s="347" t="s">
        <v>148</v>
      </c>
      <c r="L75" s="302">
        <v>0</v>
      </c>
      <c r="M75" s="302">
        <v>0</v>
      </c>
      <c r="N75" s="301">
        <v>0</v>
      </c>
      <c r="O75" s="303">
        <v>0</v>
      </c>
      <c r="P75" s="303">
        <v>0</v>
      </c>
      <c r="Q75" s="301">
        <v>2</v>
      </c>
      <c r="R75" s="301">
        <v>1</v>
      </c>
      <c r="S75" s="335"/>
      <c r="T75" s="335"/>
      <c r="U75" s="335"/>
      <c r="V75" s="335"/>
      <c r="W75" s="335"/>
    </row>
    <row r="76" spans="1:23" s="325" customFormat="1" ht="18" customHeight="1">
      <c r="A76" s="294">
        <v>53</v>
      </c>
      <c r="B76" s="295" t="s">
        <v>231</v>
      </c>
      <c r="C76" s="296" t="s">
        <v>42</v>
      </c>
      <c r="D76" s="297" t="s">
        <v>176</v>
      </c>
      <c r="E76" s="298" t="s">
        <v>119</v>
      </c>
      <c r="F76" s="299">
        <v>20.189420586099999</v>
      </c>
      <c r="G76" s="299">
        <v>20.189420586099999</v>
      </c>
      <c r="H76" s="300" t="s">
        <v>148</v>
      </c>
      <c r="I76" s="301">
        <v>1</v>
      </c>
      <c r="J76" s="299">
        <v>20.189420586099999</v>
      </c>
      <c r="K76" s="348" t="s">
        <v>148</v>
      </c>
      <c r="L76" s="302">
        <v>0</v>
      </c>
      <c r="M76" s="302">
        <v>0</v>
      </c>
      <c r="N76" s="301">
        <v>15</v>
      </c>
      <c r="O76" s="303">
        <v>0</v>
      </c>
      <c r="P76" s="303">
        <v>0</v>
      </c>
      <c r="Q76" s="301">
        <v>2</v>
      </c>
      <c r="R76" s="301">
        <v>1</v>
      </c>
      <c r="S76" s="335"/>
      <c r="T76" s="335"/>
      <c r="U76" s="335"/>
      <c r="V76" s="335"/>
      <c r="W76" s="335" t="s">
        <v>600</v>
      </c>
    </row>
    <row r="77" spans="1:23" s="325" customFormat="1" ht="18" customHeight="1">
      <c r="A77" s="294">
        <v>54</v>
      </c>
      <c r="B77" s="295" t="s">
        <v>232</v>
      </c>
      <c r="C77" s="296" t="s">
        <v>120</v>
      </c>
      <c r="D77" s="297" t="s">
        <v>176</v>
      </c>
      <c r="E77" s="298" t="s">
        <v>119</v>
      </c>
      <c r="F77" s="299">
        <v>37.803464670399997</v>
      </c>
      <c r="G77" s="299">
        <v>37.803464670399997</v>
      </c>
      <c r="H77" s="300" t="s">
        <v>148</v>
      </c>
      <c r="I77" s="301">
        <v>1</v>
      </c>
      <c r="J77" s="302">
        <v>20</v>
      </c>
      <c r="K77" s="347" t="s">
        <v>148</v>
      </c>
      <c r="L77" s="302">
        <v>0</v>
      </c>
      <c r="M77" s="302">
        <v>0</v>
      </c>
      <c r="N77" s="301">
        <v>13</v>
      </c>
      <c r="O77" s="303">
        <v>20</v>
      </c>
      <c r="P77" s="303">
        <v>100</v>
      </c>
      <c r="Q77" s="301">
        <v>2</v>
      </c>
      <c r="R77" s="301">
        <v>1</v>
      </c>
      <c r="S77" s="335"/>
      <c r="T77" s="335"/>
      <c r="U77" s="335"/>
      <c r="V77" s="335"/>
      <c r="W77" s="335" t="s">
        <v>600</v>
      </c>
    </row>
    <row r="78" spans="1:23" s="325" customFormat="1" ht="18" customHeight="1">
      <c r="A78" s="294"/>
      <c r="B78" s="295"/>
      <c r="C78" s="296" t="s">
        <v>121</v>
      </c>
      <c r="D78" s="297" t="s">
        <v>176</v>
      </c>
      <c r="E78" s="298" t="s">
        <v>119</v>
      </c>
      <c r="F78" s="299"/>
      <c r="G78" s="299"/>
      <c r="H78" s="300" t="s">
        <v>148</v>
      </c>
      <c r="I78" s="301">
        <v>1</v>
      </c>
      <c r="J78" s="302">
        <v>17.8</v>
      </c>
      <c r="K78" s="350" t="s">
        <v>148</v>
      </c>
      <c r="L78" s="302">
        <v>0</v>
      </c>
      <c r="M78" s="302">
        <v>0</v>
      </c>
      <c r="N78" s="301">
        <v>15</v>
      </c>
      <c r="O78" s="303">
        <v>0</v>
      </c>
      <c r="P78" s="303">
        <v>0</v>
      </c>
      <c r="Q78" s="301">
        <v>2</v>
      </c>
      <c r="R78" s="301">
        <v>1</v>
      </c>
      <c r="S78" s="335"/>
      <c r="T78" s="335"/>
      <c r="U78" s="335"/>
      <c r="V78" s="335"/>
      <c r="W78" s="335"/>
    </row>
    <row r="79" spans="1:23" s="325" customFormat="1" ht="18" customHeight="1">
      <c r="A79" s="294">
        <v>55</v>
      </c>
      <c r="B79" s="295" t="s">
        <v>233</v>
      </c>
      <c r="C79" s="296" t="s">
        <v>42</v>
      </c>
      <c r="D79" s="297" t="s">
        <v>176</v>
      </c>
      <c r="E79" s="298" t="s">
        <v>119</v>
      </c>
      <c r="F79" s="299">
        <v>10.6866041823</v>
      </c>
      <c r="G79" s="299">
        <v>10.6866041823</v>
      </c>
      <c r="H79" s="300"/>
      <c r="I79" s="301">
        <v>1</v>
      </c>
      <c r="J79" s="299">
        <v>10.6866041823</v>
      </c>
      <c r="K79" s="351" t="s">
        <v>148</v>
      </c>
      <c r="L79" s="302">
        <v>0</v>
      </c>
      <c r="M79" s="302">
        <v>0</v>
      </c>
      <c r="N79" s="301">
        <v>15</v>
      </c>
      <c r="O79" s="329">
        <v>0</v>
      </c>
      <c r="P79" s="303">
        <v>0</v>
      </c>
      <c r="Q79" s="301">
        <v>2</v>
      </c>
      <c r="R79" s="301">
        <v>1</v>
      </c>
      <c r="S79" s="335"/>
      <c r="T79" s="335"/>
      <c r="U79" s="335"/>
      <c r="V79" s="335"/>
      <c r="W79" s="335"/>
    </row>
    <row r="80" spans="1:23" s="325" customFormat="1" ht="18" customHeight="1">
      <c r="A80" s="294" t="s">
        <v>234</v>
      </c>
      <c r="B80" s="295" t="s">
        <v>235</v>
      </c>
      <c r="C80" s="296" t="s">
        <v>42</v>
      </c>
      <c r="D80" s="297" t="s">
        <v>228</v>
      </c>
      <c r="E80" s="298" t="s">
        <v>119</v>
      </c>
      <c r="F80" s="299">
        <v>21.005495041510997</v>
      </c>
      <c r="G80" s="299">
        <v>0.97913656394399995</v>
      </c>
      <c r="H80" s="300">
        <v>20.026358477566998</v>
      </c>
      <c r="I80" s="301">
        <v>1</v>
      </c>
      <c r="J80" s="299">
        <v>0.97913656394399995</v>
      </c>
      <c r="K80" s="300" t="s">
        <v>148</v>
      </c>
      <c r="L80" s="302">
        <v>0</v>
      </c>
      <c r="M80" s="302">
        <v>0</v>
      </c>
      <c r="N80" s="301">
        <v>18</v>
      </c>
      <c r="O80" s="329">
        <v>0</v>
      </c>
      <c r="P80" s="303">
        <v>0</v>
      </c>
      <c r="Q80" s="301">
        <v>2</v>
      </c>
      <c r="R80" s="301">
        <v>1</v>
      </c>
      <c r="S80" s="335"/>
      <c r="T80" s="335"/>
      <c r="U80" s="335"/>
      <c r="V80" s="335"/>
      <c r="W80" s="335" t="s">
        <v>600</v>
      </c>
    </row>
    <row r="81" spans="1:23" s="325" customFormat="1" ht="18" customHeight="1">
      <c r="A81" s="294"/>
      <c r="B81" s="295"/>
      <c r="C81" s="296" t="s">
        <v>120</v>
      </c>
      <c r="D81" s="297" t="s">
        <v>228</v>
      </c>
      <c r="E81" s="298" t="s">
        <v>119</v>
      </c>
      <c r="F81" s="299"/>
      <c r="G81" s="299"/>
      <c r="H81" s="300"/>
      <c r="I81" s="301">
        <v>1</v>
      </c>
      <c r="J81" s="299"/>
      <c r="K81" s="299">
        <v>20.026358477566998</v>
      </c>
      <c r="L81" s="302">
        <v>0</v>
      </c>
      <c r="M81" s="302">
        <v>0</v>
      </c>
      <c r="N81" s="301">
        <v>18</v>
      </c>
      <c r="O81" s="329">
        <v>0</v>
      </c>
      <c r="P81" s="303">
        <v>0</v>
      </c>
      <c r="Q81" s="301">
        <v>2</v>
      </c>
      <c r="R81" s="301">
        <v>1</v>
      </c>
      <c r="S81" s="335"/>
      <c r="T81" s="335"/>
      <c r="U81" s="335"/>
      <c r="V81" s="335"/>
      <c r="W81" s="335"/>
    </row>
    <row r="82" spans="1:23" s="325" customFormat="1" ht="18" customHeight="1">
      <c r="A82" s="294">
        <v>56</v>
      </c>
      <c r="B82" s="295" t="s">
        <v>236</v>
      </c>
      <c r="C82" s="296" t="s">
        <v>42</v>
      </c>
      <c r="D82" s="297" t="s">
        <v>176</v>
      </c>
      <c r="E82" s="298" t="s">
        <v>119</v>
      </c>
      <c r="F82" s="299">
        <v>11.865001820269999</v>
      </c>
      <c r="G82" s="299">
        <v>8.3178572505599995</v>
      </c>
      <c r="H82" s="300">
        <v>3.5471445697099999</v>
      </c>
      <c r="I82" s="301">
        <v>1</v>
      </c>
      <c r="J82" s="302">
        <v>8.32</v>
      </c>
      <c r="K82" s="302">
        <v>3.55</v>
      </c>
      <c r="L82" s="302">
        <v>0</v>
      </c>
      <c r="M82" s="302">
        <v>0</v>
      </c>
      <c r="N82" s="301">
        <v>12</v>
      </c>
      <c r="O82" s="303">
        <v>8.32</v>
      </c>
      <c r="P82" s="303">
        <v>100</v>
      </c>
      <c r="Q82" s="301">
        <v>2</v>
      </c>
      <c r="R82" s="301">
        <v>1</v>
      </c>
      <c r="S82" s="335"/>
      <c r="T82" s="335"/>
      <c r="U82" s="335"/>
      <c r="V82" s="335"/>
      <c r="W82" s="335"/>
    </row>
    <row r="83" spans="1:23" s="325" customFormat="1" ht="18" customHeight="1">
      <c r="A83" s="294">
        <v>57</v>
      </c>
      <c r="B83" s="295" t="s">
        <v>237</v>
      </c>
      <c r="C83" s="296" t="s">
        <v>42</v>
      </c>
      <c r="D83" s="297" t="s">
        <v>176</v>
      </c>
      <c r="E83" s="298" t="s">
        <v>119</v>
      </c>
      <c r="F83" s="299">
        <v>7.8749909957500002</v>
      </c>
      <c r="G83" s="299">
        <v>7.8749909957500002</v>
      </c>
      <c r="H83" s="300"/>
      <c r="I83" s="301">
        <v>9</v>
      </c>
      <c r="J83" s="302">
        <v>7.87</v>
      </c>
      <c r="K83" s="302">
        <v>0</v>
      </c>
      <c r="L83" s="302">
        <v>0</v>
      </c>
      <c r="M83" s="302">
        <v>0</v>
      </c>
      <c r="N83" s="301">
        <v>15</v>
      </c>
      <c r="O83" s="303">
        <v>0</v>
      </c>
      <c r="P83" s="303">
        <v>0</v>
      </c>
      <c r="Q83" s="301">
        <v>2</v>
      </c>
      <c r="R83" s="301">
        <v>1</v>
      </c>
      <c r="S83" s="335"/>
      <c r="T83" s="335"/>
      <c r="U83" s="335"/>
      <c r="V83" s="335"/>
      <c r="W83" s="335" t="s">
        <v>607</v>
      </c>
    </row>
    <row r="84" spans="1:23" s="325" customFormat="1" ht="18" customHeight="1">
      <c r="A84" s="294" t="s">
        <v>238</v>
      </c>
      <c r="B84" s="295" t="s">
        <v>239</v>
      </c>
      <c r="C84" s="296" t="s">
        <v>42</v>
      </c>
      <c r="D84" s="297" t="s">
        <v>228</v>
      </c>
      <c r="E84" s="298" t="s">
        <v>119</v>
      </c>
      <c r="F84" s="299">
        <v>5.4826344237048401</v>
      </c>
      <c r="G84" s="299">
        <v>1.9921190848400001E-3</v>
      </c>
      <c r="H84" s="300">
        <v>5.4806423046199999</v>
      </c>
      <c r="I84" s="301">
        <v>1</v>
      </c>
      <c r="J84" s="302">
        <v>0</v>
      </c>
      <c r="K84" s="302">
        <v>5.48</v>
      </c>
      <c r="L84" s="302">
        <v>0</v>
      </c>
      <c r="M84" s="302">
        <v>0</v>
      </c>
      <c r="N84" s="301">
        <v>15</v>
      </c>
      <c r="O84" s="303">
        <v>0</v>
      </c>
      <c r="P84" s="303">
        <v>0</v>
      </c>
      <c r="Q84" s="301">
        <v>2</v>
      </c>
      <c r="R84" s="301">
        <v>1</v>
      </c>
      <c r="S84" s="335"/>
      <c r="T84" s="335"/>
      <c r="U84" s="335"/>
      <c r="V84" s="335"/>
      <c r="W84" s="335" t="s">
        <v>600</v>
      </c>
    </row>
    <row r="85" spans="1:23" s="325" customFormat="1" ht="18" customHeight="1">
      <c r="A85" s="294" t="s">
        <v>240</v>
      </c>
      <c r="B85" s="295" t="s">
        <v>241</v>
      </c>
      <c r="C85" s="296" t="s">
        <v>42</v>
      </c>
      <c r="D85" s="297" t="s">
        <v>228</v>
      </c>
      <c r="E85" s="298" t="s">
        <v>119</v>
      </c>
      <c r="F85" s="299">
        <v>26.23424028571625</v>
      </c>
      <c r="G85" s="299">
        <v>0.17560733469799999</v>
      </c>
      <c r="H85" s="300">
        <v>26.05863295101825</v>
      </c>
      <c r="I85" s="301">
        <v>1</v>
      </c>
      <c r="J85" s="302">
        <v>0</v>
      </c>
      <c r="K85" s="302">
        <v>26.23</v>
      </c>
      <c r="L85" s="302">
        <v>0</v>
      </c>
      <c r="M85" s="302">
        <v>0</v>
      </c>
      <c r="N85" s="301">
        <v>18</v>
      </c>
      <c r="O85" s="303">
        <v>0</v>
      </c>
      <c r="P85" s="303">
        <v>0</v>
      </c>
      <c r="Q85" s="301">
        <v>2</v>
      </c>
      <c r="R85" s="301">
        <v>1</v>
      </c>
      <c r="S85" s="335"/>
      <c r="T85" s="335"/>
      <c r="U85" s="335"/>
      <c r="V85" s="335"/>
      <c r="W85" s="335" t="s">
        <v>600</v>
      </c>
    </row>
    <row r="86" spans="1:23" s="325" customFormat="1" ht="18" customHeight="1">
      <c r="A86" s="294">
        <v>58</v>
      </c>
      <c r="B86" s="295" t="s">
        <v>242</v>
      </c>
      <c r="C86" s="296" t="s">
        <v>42</v>
      </c>
      <c r="D86" s="297" t="s">
        <v>176</v>
      </c>
      <c r="E86" s="298" t="s">
        <v>119</v>
      </c>
      <c r="F86" s="299">
        <v>23.996394928099999</v>
      </c>
      <c r="G86" s="299">
        <v>23.996394928099999</v>
      </c>
      <c r="H86" s="300"/>
      <c r="I86" s="301">
        <v>1</v>
      </c>
      <c r="J86" s="302">
        <v>24</v>
      </c>
      <c r="K86" s="302">
        <v>0</v>
      </c>
      <c r="L86" s="302">
        <v>0</v>
      </c>
      <c r="M86" s="302">
        <v>0</v>
      </c>
      <c r="N86" s="301">
        <v>15</v>
      </c>
      <c r="O86" s="303">
        <v>0</v>
      </c>
      <c r="P86" s="303">
        <v>0</v>
      </c>
      <c r="Q86" s="301">
        <v>2</v>
      </c>
      <c r="R86" s="301">
        <v>1</v>
      </c>
      <c r="S86" s="335"/>
      <c r="T86" s="335"/>
      <c r="U86" s="335"/>
      <c r="V86" s="335"/>
      <c r="W86" s="335"/>
    </row>
    <row r="87" spans="1:23" s="325" customFormat="1" ht="18" customHeight="1">
      <c r="A87" s="294">
        <v>59</v>
      </c>
      <c r="B87" s="295" t="s">
        <v>243</v>
      </c>
      <c r="C87" s="296" t="s">
        <v>42</v>
      </c>
      <c r="D87" s="297" t="s">
        <v>176</v>
      </c>
      <c r="E87" s="298" t="s">
        <v>119</v>
      </c>
      <c r="F87" s="299">
        <v>45.079400501899997</v>
      </c>
      <c r="G87" s="299">
        <v>45.079400501899997</v>
      </c>
      <c r="H87" s="300"/>
      <c r="I87" s="301">
        <v>1</v>
      </c>
      <c r="J87" s="302">
        <v>45.08</v>
      </c>
      <c r="K87" s="302">
        <v>0</v>
      </c>
      <c r="L87" s="302">
        <v>0</v>
      </c>
      <c r="M87" s="302">
        <v>0</v>
      </c>
      <c r="N87" s="301">
        <v>14</v>
      </c>
      <c r="O87" s="303">
        <v>0</v>
      </c>
      <c r="P87" s="303">
        <v>0</v>
      </c>
      <c r="Q87" s="301">
        <v>2</v>
      </c>
      <c r="R87" s="301">
        <v>1</v>
      </c>
      <c r="S87" s="335"/>
      <c r="T87" s="335"/>
      <c r="U87" s="335"/>
      <c r="V87" s="335"/>
      <c r="W87" s="335"/>
    </row>
    <row r="88" spans="1:23" s="325" customFormat="1" ht="18" customHeight="1">
      <c r="A88" s="294">
        <v>60</v>
      </c>
      <c r="B88" s="295" t="s">
        <v>244</v>
      </c>
      <c r="C88" s="296" t="s">
        <v>120</v>
      </c>
      <c r="D88" s="297" t="s">
        <v>176</v>
      </c>
      <c r="E88" s="298" t="s">
        <v>119</v>
      </c>
      <c r="F88" s="299">
        <v>291.22745270133191</v>
      </c>
      <c r="G88" s="299">
        <v>263.06116097699999</v>
      </c>
      <c r="H88" s="300">
        <v>28.166291724331902</v>
      </c>
      <c r="I88" s="301">
        <v>3</v>
      </c>
      <c r="J88" s="302">
        <v>258.06</v>
      </c>
      <c r="K88" s="302">
        <v>28.17</v>
      </c>
      <c r="L88" s="302">
        <v>0</v>
      </c>
      <c r="M88" s="302">
        <v>0</v>
      </c>
      <c r="N88" s="301">
        <v>0</v>
      </c>
      <c r="O88" s="303">
        <v>0</v>
      </c>
      <c r="P88" s="303">
        <v>0</v>
      </c>
      <c r="Q88" s="301">
        <v>2</v>
      </c>
      <c r="R88" s="301">
        <v>1</v>
      </c>
      <c r="S88" s="335"/>
      <c r="T88" s="335"/>
      <c r="U88" s="335"/>
      <c r="V88" s="335"/>
      <c r="W88" s="335" t="s">
        <v>608</v>
      </c>
    </row>
    <row r="89" spans="1:23" s="325" customFormat="1" ht="18" customHeight="1">
      <c r="A89" s="294"/>
      <c r="B89" s="295"/>
      <c r="C89" s="296" t="s">
        <v>121</v>
      </c>
      <c r="D89" s="297" t="s">
        <v>176</v>
      </c>
      <c r="E89" s="298" t="s">
        <v>119</v>
      </c>
      <c r="F89" s="299"/>
      <c r="G89" s="299"/>
      <c r="H89" s="300"/>
      <c r="I89" s="301">
        <v>1</v>
      </c>
      <c r="J89" s="302">
        <v>5</v>
      </c>
      <c r="K89" s="302">
        <v>0</v>
      </c>
      <c r="L89" s="302">
        <v>0</v>
      </c>
      <c r="M89" s="302">
        <v>0</v>
      </c>
      <c r="N89" s="301">
        <v>12</v>
      </c>
      <c r="O89" s="303">
        <v>5</v>
      </c>
      <c r="P89" s="303">
        <v>100</v>
      </c>
      <c r="Q89" s="301">
        <v>2</v>
      </c>
      <c r="R89" s="301">
        <v>1</v>
      </c>
      <c r="S89" s="335"/>
      <c r="T89" s="335"/>
      <c r="U89" s="335"/>
      <c r="V89" s="335"/>
      <c r="W89" s="335" t="s">
        <v>600</v>
      </c>
    </row>
    <row r="90" spans="1:23" s="325" customFormat="1" ht="18" customHeight="1">
      <c r="A90" s="294">
        <v>61</v>
      </c>
      <c r="B90" s="295" t="s">
        <v>245</v>
      </c>
      <c r="C90" s="296" t="s">
        <v>42</v>
      </c>
      <c r="D90" s="297" t="s">
        <v>176</v>
      </c>
      <c r="E90" s="298" t="s">
        <v>119</v>
      </c>
      <c r="F90" s="299">
        <v>58.382089569811995</v>
      </c>
      <c r="G90" s="299">
        <v>51.9580940504</v>
      </c>
      <c r="H90" s="300">
        <v>6.4239955194119993</v>
      </c>
      <c r="I90" s="301">
        <v>1</v>
      </c>
      <c r="J90" s="299">
        <v>51.9580940504</v>
      </c>
      <c r="K90" s="302">
        <v>0</v>
      </c>
      <c r="L90" s="302">
        <v>0</v>
      </c>
      <c r="M90" s="302">
        <v>0</v>
      </c>
      <c r="N90" s="301">
        <v>15</v>
      </c>
      <c r="O90" s="329">
        <v>0</v>
      </c>
      <c r="P90" s="303">
        <v>0</v>
      </c>
      <c r="Q90" s="301">
        <v>2</v>
      </c>
      <c r="R90" s="301">
        <v>1</v>
      </c>
      <c r="S90" s="335"/>
      <c r="T90" s="335"/>
      <c r="U90" s="335"/>
      <c r="V90" s="335"/>
      <c r="W90" s="335"/>
    </row>
    <row r="91" spans="1:23" s="325" customFormat="1" ht="18" customHeight="1">
      <c r="A91" s="294"/>
      <c r="B91" s="295"/>
      <c r="C91" s="296" t="s">
        <v>120</v>
      </c>
      <c r="D91" s="297"/>
      <c r="E91" s="298"/>
      <c r="F91" s="299"/>
      <c r="G91" s="299"/>
      <c r="H91" s="300"/>
      <c r="I91" s="301">
        <v>1</v>
      </c>
      <c r="J91" s="299"/>
      <c r="K91" s="299">
        <v>6.4239955194119993</v>
      </c>
      <c r="L91" s="302" t="s">
        <v>148</v>
      </c>
      <c r="M91" s="302" t="s">
        <v>148</v>
      </c>
      <c r="N91" s="301">
        <v>15</v>
      </c>
      <c r="O91" s="329">
        <v>0</v>
      </c>
      <c r="P91" s="303">
        <v>0</v>
      </c>
      <c r="Q91" s="301">
        <v>2</v>
      </c>
      <c r="R91" s="301">
        <v>1</v>
      </c>
      <c r="S91" s="335"/>
      <c r="T91" s="335"/>
      <c r="U91" s="335"/>
      <c r="V91" s="335"/>
      <c r="W91" s="335" t="s">
        <v>600</v>
      </c>
    </row>
    <row r="92" spans="1:23" s="325" customFormat="1" ht="18" customHeight="1">
      <c r="A92" s="294">
        <v>62</v>
      </c>
      <c r="B92" s="295" t="s">
        <v>246</v>
      </c>
      <c r="C92" s="296" t="s">
        <v>42</v>
      </c>
      <c r="D92" s="297" t="s">
        <v>176</v>
      </c>
      <c r="E92" s="298" t="s">
        <v>119</v>
      </c>
      <c r="F92" s="299">
        <v>49.288024249999999</v>
      </c>
      <c r="G92" s="299">
        <v>49.288024249999999</v>
      </c>
      <c r="H92" s="300"/>
      <c r="I92" s="301">
        <v>1</v>
      </c>
      <c r="J92" s="299">
        <v>40</v>
      </c>
      <c r="K92" s="302">
        <v>0</v>
      </c>
      <c r="L92" s="302">
        <v>0</v>
      </c>
      <c r="M92" s="302">
        <v>0</v>
      </c>
      <c r="N92" s="301">
        <v>17</v>
      </c>
      <c r="O92" s="329">
        <v>0</v>
      </c>
      <c r="P92" s="303">
        <v>0</v>
      </c>
      <c r="Q92" s="301">
        <v>0</v>
      </c>
      <c r="R92" s="301">
        <v>1</v>
      </c>
      <c r="S92" s="335"/>
      <c r="T92" s="335"/>
      <c r="U92" s="335"/>
      <c r="V92" s="335"/>
      <c r="W92" s="335" t="s">
        <v>600</v>
      </c>
    </row>
    <row r="93" spans="1:23" s="325" customFormat="1" ht="18" customHeight="1">
      <c r="A93" s="294"/>
      <c r="B93" s="295"/>
      <c r="C93" s="296" t="s">
        <v>120</v>
      </c>
      <c r="D93" s="297"/>
      <c r="E93" s="298"/>
      <c r="F93" s="299"/>
      <c r="G93" s="299"/>
      <c r="H93" s="300"/>
      <c r="I93" s="301">
        <v>2</v>
      </c>
      <c r="J93" s="299">
        <v>9.2899999999999991</v>
      </c>
      <c r="K93" s="302">
        <v>0</v>
      </c>
      <c r="L93" s="302">
        <v>0</v>
      </c>
      <c r="M93" s="302">
        <v>0</v>
      </c>
      <c r="N93" s="301">
        <v>17</v>
      </c>
      <c r="O93" s="329">
        <v>0</v>
      </c>
      <c r="P93" s="303">
        <v>0</v>
      </c>
      <c r="Q93" s="301">
        <v>0</v>
      </c>
      <c r="R93" s="301">
        <v>1</v>
      </c>
      <c r="S93" s="335"/>
      <c r="T93" s="335"/>
      <c r="U93" s="335"/>
      <c r="V93" s="335"/>
      <c r="W93" s="335"/>
    </row>
    <row r="94" spans="1:23" s="325" customFormat="1" ht="18" customHeight="1">
      <c r="A94" s="294">
        <v>63</v>
      </c>
      <c r="B94" s="295" t="s">
        <v>247</v>
      </c>
      <c r="C94" s="296" t="s">
        <v>42</v>
      </c>
      <c r="D94" s="297" t="s">
        <v>176</v>
      </c>
      <c r="E94" s="298" t="s">
        <v>119</v>
      </c>
      <c r="F94" s="299">
        <v>90.056946971200006</v>
      </c>
      <c r="G94" s="299">
        <v>90.056946971200006</v>
      </c>
      <c r="H94" s="300"/>
      <c r="I94" s="301">
        <v>1</v>
      </c>
      <c r="J94" s="299">
        <v>90.056946971200006</v>
      </c>
      <c r="K94" s="302">
        <v>0</v>
      </c>
      <c r="L94" s="302">
        <v>0</v>
      </c>
      <c r="M94" s="302">
        <v>0</v>
      </c>
      <c r="N94" s="301">
        <v>20</v>
      </c>
      <c r="O94" s="329">
        <v>0</v>
      </c>
      <c r="P94" s="303">
        <v>0</v>
      </c>
      <c r="Q94" s="301">
        <v>0</v>
      </c>
      <c r="R94" s="301">
        <v>1</v>
      </c>
      <c r="S94" s="335"/>
      <c r="T94" s="335"/>
      <c r="U94" s="335"/>
      <c r="V94" s="335"/>
      <c r="W94" s="335" t="s">
        <v>600</v>
      </c>
    </row>
    <row r="95" spans="1:23" s="325" customFormat="1" ht="18" customHeight="1">
      <c r="A95" s="294" t="s">
        <v>158</v>
      </c>
      <c r="B95" s="295" t="s">
        <v>248</v>
      </c>
      <c r="C95" s="296" t="s">
        <v>42</v>
      </c>
      <c r="D95" s="297" t="s">
        <v>228</v>
      </c>
      <c r="E95" s="298" t="s">
        <v>119</v>
      </c>
      <c r="F95" s="299">
        <v>6.4395299426900001</v>
      </c>
      <c r="G95" s="299">
        <v>6.4395299426900001</v>
      </c>
      <c r="H95" s="300"/>
      <c r="I95" s="301">
        <v>1</v>
      </c>
      <c r="J95" s="302">
        <v>6.44</v>
      </c>
      <c r="K95" s="302">
        <v>0</v>
      </c>
      <c r="L95" s="302">
        <v>0</v>
      </c>
      <c r="M95" s="302">
        <v>0</v>
      </c>
      <c r="N95" s="301">
        <v>25</v>
      </c>
      <c r="O95" s="303">
        <v>0</v>
      </c>
      <c r="P95" s="303">
        <v>0</v>
      </c>
      <c r="Q95" s="301">
        <v>2</v>
      </c>
      <c r="R95" s="301">
        <v>1</v>
      </c>
      <c r="S95" s="335"/>
      <c r="T95" s="335"/>
      <c r="U95" s="335"/>
      <c r="V95" s="335"/>
      <c r="W95" s="335"/>
    </row>
    <row r="96" spans="1:23" s="325" customFormat="1" ht="18" customHeight="1">
      <c r="A96" s="294" t="s">
        <v>163</v>
      </c>
      <c r="B96" s="295" t="s">
        <v>249</v>
      </c>
      <c r="C96" s="296" t="s">
        <v>42</v>
      </c>
      <c r="D96" s="297" t="s">
        <v>228</v>
      </c>
      <c r="E96" s="298" t="s">
        <v>119</v>
      </c>
      <c r="F96" s="299">
        <v>9.0657253571877998</v>
      </c>
      <c r="G96" s="299">
        <v>5.47590105969</v>
      </c>
      <c r="H96" s="300">
        <v>3.5898242974977999</v>
      </c>
      <c r="I96" s="301">
        <v>1</v>
      </c>
      <c r="J96" s="302">
        <v>5.48</v>
      </c>
      <c r="K96" s="302">
        <v>3.59</v>
      </c>
      <c r="L96" s="302">
        <v>0</v>
      </c>
      <c r="M96" s="302">
        <v>0</v>
      </c>
      <c r="N96" s="301">
        <v>20</v>
      </c>
      <c r="O96" s="303">
        <v>0</v>
      </c>
      <c r="P96" s="303">
        <v>0</v>
      </c>
      <c r="Q96" s="301">
        <v>2</v>
      </c>
      <c r="R96" s="301">
        <v>1</v>
      </c>
      <c r="S96" s="335"/>
      <c r="T96" s="335"/>
      <c r="U96" s="335"/>
      <c r="V96" s="335"/>
      <c r="W96" s="335" t="s">
        <v>600</v>
      </c>
    </row>
    <row r="97" spans="1:23" s="325" customFormat="1" ht="18" customHeight="1">
      <c r="A97" s="294">
        <v>64</v>
      </c>
      <c r="B97" s="295" t="s">
        <v>250</v>
      </c>
      <c r="C97" s="296" t="s">
        <v>42</v>
      </c>
      <c r="D97" s="297" t="s">
        <v>176</v>
      </c>
      <c r="E97" s="298" t="s">
        <v>119</v>
      </c>
      <c r="F97" s="299">
        <v>10.236428285300001</v>
      </c>
      <c r="G97" s="299">
        <v>10.236428285300001</v>
      </c>
      <c r="H97" s="300"/>
      <c r="I97" s="301">
        <v>1</v>
      </c>
      <c r="J97" s="302">
        <v>10.24</v>
      </c>
      <c r="K97" s="302">
        <v>0</v>
      </c>
      <c r="L97" s="302">
        <v>0</v>
      </c>
      <c r="M97" s="302">
        <v>0</v>
      </c>
      <c r="N97" s="301">
        <v>20</v>
      </c>
      <c r="O97" s="303">
        <v>0</v>
      </c>
      <c r="P97" s="303">
        <v>0</v>
      </c>
      <c r="Q97" s="301">
        <v>2</v>
      </c>
      <c r="R97" s="301">
        <v>1</v>
      </c>
      <c r="S97" s="335"/>
      <c r="T97" s="335"/>
      <c r="U97" s="335"/>
      <c r="V97" s="335"/>
      <c r="W97" s="335"/>
    </row>
    <row r="98" spans="1:23" s="325" customFormat="1" ht="18" customHeight="1">
      <c r="A98" s="294">
        <v>65</v>
      </c>
      <c r="B98" s="295" t="s">
        <v>251</v>
      </c>
      <c r="C98" s="296" t="s">
        <v>42</v>
      </c>
      <c r="D98" s="297" t="s">
        <v>176</v>
      </c>
      <c r="E98" s="298" t="s">
        <v>119</v>
      </c>
      <c r="F98" s="299">
        <v>30.028202597167702</v>
      </c>
      <c r="G98" s="299">
        <v>29.405357523500001</v>
      </c>
      <c r="H98" s="300">
        <v>0.62284507366769992</v>
      </c>
      <c r="I98" s="301">
        <v>1</v>
      </c>
      <c r="J98" s="302">
        <v>30.03</v>
      </c>
      <c r="K98" s="302">
        <v>0.62</v>
      </c>
      <c r="L98" s="302">
        <v>0</v>
      </c>
      <c r="M98" s="302">
        <v>0</v>
      </c>
      <c r="N98" s="301">
        <v>18</v>
      </c>
      <c r="O98" s="303">
        <v>0</v>
      </c>
      <c r="P98" s="303">
        <v>0</v>
      </c>
      <c r="Q98" s="301">
        <v>2</v>
      </c>
      <c r="R98" s="301">
        <v>1</v>
      </c>
      <c r="S98" s="335"/>
      <c r="T98" s="335"/>
      <c r="U98" s="335"/>
      <c r="V98" s="335"/>
      <c r="W98" s="335"/>
    </row>
    <row r="99" spans="1:23" s="325" customFormat="1" ht="18" customHeight="1">
      <c r="A99" s="294">
        <v>66</v>
      </c>
      <c r="B99" s="295" t="s">
        <v>252</v>
      </c>
      <c r="C99" s="296" t="s">
        <v>42</v>
      </c>
      <c r="D99" s="297" t="s">
        <v>176</v>
      </c>
      <c r="E99" s="298" t="s">
        <v>119</v>
      </c>
      <c r="F99" s="299">
        <v>304.09712186035057</v>
      </c>
      <c r="G99" s="299">
        <v>117.678978629</v>
      </c>
      <c r="H99" s="300">
        <v>186.41814323135057</v>
      </c>
      <c r="I99" s="301">
        <v>1</v>
      </c>
      <c r="J99" s="299">
        <v>117.678978629</v>
      </c>
      <c r="K99" s="300" t="s">
        <v>148</v>
      </c>
      <c r="L99" s="302">
        <v>0</v>
      </c>
      <c r="M99" s="302">
        <v>0</v>
      </c>
      <c r="N99" s="301">
        <v>20</v>
      </c>
      <c r="O99" s="303">
        <v>0</v>
      </c>
      <c r="P99" s="303">
        <v>0</v>
      </c>
      <c r="Q99" s="301">
        <v>2</v>
      </c>
      <c r="R99" s="301">
        <v>1</v>
      </c>
      <c r="S99" s="335"/>
      <c r="T99" s="335"/>
      <c r="U99" s="335"/>
      <c r="V99" s="335"/>
      <c r="W99" s="335" t="s">
        <v>600</v>
      </c>
    </row>
    <row r="100" spans="1:23" s="325" customFormat="1" ht="18" customHeight="1">
      <c r="A100" s="294"/>
      <c r="B100" s="295"/>
      <c r="C100" s="296" t="s">
        <v>120</v>
      </c>
      <c r="D100" s="297"/>
      <c r="E100" s="298"/>
      <c r="F100" s="299"/>
      <c r="G100" s="299"/>
      <c r="H100" s="300"/>
      <c r="I100" s="301">
        <v>1</v>
      </c>
      <c r="J100" s="299"/>
      <c r="K100" s="299">
        <v>186.41814323135057</v>
      </c>
      <c r="L100" s="302">
        <v>0</v>
      </c>
      <c r="M100" s="302">
        <v>0</v>
      </c>
      <c r="N100" s="301">
        <v>20</v>
      </c>
      <c r="O100" s="303">
        <v>0</v>
      </c>
      <c r="P100" s="303">
        <v>0</v>
      </c>
      <c r="Q100" s="301">
        <v>2</v>
      </c>
      <c r="R100" s="301">
        <v>1</v>
      </c>
      <c r="S100" s="335"/>
      <c r="T100" s="335"/>
      <c r="U100" s="335"/>
      <c r="V100" s="335"/>
      <c r="W100" s="335" t="s">
        <v>600</v>
      </c>
    </row>
    <row r="101" spans="1:23" s="325" customFormat="1" ht="18" customHeight="1">
      <c r="A101" s="294" t="s">
        <v>150</v>
      </c>
      <c r="B101" s="295" t="s">
        <v>253</v>
      </c>
      <c r="C101" s="296" t="s">
        <v>42</v>
      </c>
      <c r="D101" s="297" t="s">
        <v>228</v>
      </c>
      <c r="E101" s="298" t="s">
        <v>119</v>
      </c>
      <c r="F101" s="299">
        <v>47.421297249546797</v>
      </c>
      <c r="G101" s="299">
        <v>22.328300625600001</v>
      </c>
      <c r="H101" s="300">
        <v>25.092996623946799</v>
      </c>
      <c r="I101" s="301">
        <v>1</v>
      </c>
      <c r="J101" s="302">
        <v>22.328300625600001</v>
      </c>
      <c r="K101" s="300" t="s">
        <v>148</v>
      </c>
      <c r="L101" s="302">
        <v>0</v>
      </c>
      <c r="M101" s="302">
        <v>0</v>
      </c>
      <c r="N101" s="301">
        <v>15</v>
      </c>
      <c r="O101" s="303">
        <v>0</v>
      </c>
      <c r="P101" s="303">
        <v>0</v>
      </c>
      <c r="Q101" s="301">
        <v>2</v>
      </c>
      <c r="R101" s="301">
        <v>1</v>
      </c>
      <c r="S101" s="335"/>
      <c r="T101" s="335"/>
      <c r="U101" s="335"/>
      <c r="V101" s="335"/>
      <c r="W101" s="335" t="s">
        <v>600</v>
      </c>
    </row>
    <row r="102" spans="1:23" s="325" customFormat="1" ht="18" customHeight="1">
      <c r="A102" s="294"/>
      <c r="B102" s="295"/>
      <c r="C102" s="296" t="s">
        <v>120</v>
      </c>
      <c r="D102" s="297"/>
      <c r="E102" s="298"/>
      <c r="F102" s="299"/>
      <c r="G102" s="299"/>
      <c r="H102" s="300"/>
      <c r="I102" s="301">
        <v>1</v>
      </c>
      <c r="J102" s="302"/>
      <c r="K102" s="302">
        <v>25.092996623946799</v>
      </c>
      <c r="L102" s="302">
        <v>0</v>
      </c>
      <c r="M102" s="302">
        <v>0</v>
      </c>
      <c r="N102" s="301">
        <v>15</v>
      </c>
      <c r="O102" s="303">
        <v>0</v>
      </c>
      <c r="P102" s="303">
        <v>0</v>
      </c>
      <c r="Q102" s="301">
        <v>2</v>
      </c>
      <c r="R102" s="301">
        <v>1</v>
      </c>
      <c r="S102" s="335"/>
      <c r="T102" s="335"/>
      <c r="U102" s="335"/>
      <c r="V102" s="335"/>
      <c r="W102" s="335"/>
    </row>
    <row r="103" spans="1:23" s="325" customFormat="1" ht="18" customHeight="1">
      <c r="A103" s="294" t="s">
        <v>254</v>
      </c>
      <c r="B103" s="295" t="s">
        <v>255</v>
      </c>
      <c r="C103" s="296" t="s">
        <v>42</v>
      </c>
      <c r="D103" s="297" t="s">
        <v>228</v>
      </c>
      <c r="E103" s="298" t="s">
        <v>119</v>
      </c>
      <c r="F103" s="299">
        <v>6.0430189952999998</v>
      </c>
      <c r="G103" s="299">
        <v>6.0430189952999998</v>
      </c>
      <c r="H103" s="300"/>
      <c r="I103" s="301">
        <v>1</v>
      </c>
      <c r="J103" s="302">
        <v>6.04</v>
      </c>
      <c r="K103" s="302">
        <v>0</v>
      </c>
      <c r="L103" s="302">
        <v>0</v>
      </c>
      <c r="M103" s="302">
        <v>0</v>
      </c>
      <c r="N103" s="301">
        <v>10</v>
      </c>
      <c r="O103" s="303">
        <v>6.04</v>
      </c>
      <c r="P103" s="303">
        <v>100</v>
      </c>
      <c r="Q103" s="301">
        <v>2</v>
      </c>
      <c r="R103" s="301">
        <v>1</v>
      </c>
      <c r="S103" s="335"/>
      <c r="T103" s="335"/>
      <c r="U103" s="335"/>
      <c r="V103" s="335"/>
      <c r="W103" s="335" t="s">
        <v>609</v>
      </c>
    </row>
    <row r="104" spans="1:23" s="325" customFormat="1" ht="18" customHeight="1">
      <c r="A104" s="294" t="s">
        <v>162</v>
      </c>
      <c r="B104" s="295" t="s">
        <v>256</v>
      </c>
      <c r="C104" s="296" t="s">
        <v>42</v>
      </c>
      <c r="D104" s="297" t="s">
        <v>228</v>
      </c>
      <c r="E104" s="298" t="s">
        <v>119</v>
      </c>
      <c r="F104" s="299">
        <v>8.6375008259400001</v>
      </c>
      <c r="G104" s="299">
        <v>8.6375008259400001</v>
      </c>
      <c r="H104" s="300"/>
      <c r="I104" s="301">
        <v>1</v>
      </c>
      <c r="J104" s="302">
        <v>8.64</v>
      </c>
      <c r="K104" s="302">
        <v>0</v>
      </c>
      <c r="L104" s="302">
        <v>0</v>
      </c>
      <c r="M104" s="302">
        <v>0</v>
      </c>
      <c r="N104" s="301">
        <v>15</v>
      </c>
      <c r="O104" s="303">
        <v>0</v>
      </c>
      <c r="P104" s="303">
        <v>0</v>
      </c>
      <c r="Q104" s="301">
        <v>2</v>
      </c>
      <c r="R104" s="301">
        <v>1</v>
      </c>
      <c r="S104" s="335"/>
      <c r="T104" s="335"/>
      <c r="U104" s="335"/>
      <c r="V104" s="335"/>
      <c r="W104" s="335"/>
    </row>
    <row r="105" spans="1:23" s="325" customFormat="1" ht="18" customHeight="1">
      <c r="A105" s="294" t="s">
        <v>257</v>
      </c>
      <c r="B105" s="295" t="s">
        <v>258</v>
      </c>
      <c r="C105" s="296" t="s">
        <v>42</v>
      </c>
      <c r="D105" s="297" t="s">
        <v>228</v>
      </c>
      <c r="E105" s="298" t="s">
        <v>119</v>
      </c>
      <c r="F105" s="299">
        <v>127.91069646310001</v>
      </c>
      <c r="G105" s="299">
        <v>57.683090853800003</v>
      </c>
      <c r="H105" s="300">
        <v>70.227605609299999</v>
      </c>
      <c r="I105" s="301">
        <v>2</v>
      </c>
      <c r="J105" s="302">
        <v>57.68</v>
      </c>
      <c r="K105" s="302">
        <v>70.23</v>
      </c>
      <c r="L105" s="302">
        <v>0</v>
      </c>
      <c r="M105" s="302">
        <v>0</v>
      </c>
      <c r="N105" s="301">
        <v>15</v>
      </c>
      <c r="O105" s="303">
        <v>0</v>
      </c>
      <c r="P105" s="303">
        <v>0</v>
      </c>
      <c r="Q105" s="301">
        <v>2</v>
      </c>
      <c r="R105" s="301">
        <v>1</v>
      </c>
      <c r="S105" s="335"/>
      <c r="T105" s="335"/>
      <c r="U105" s="335"/>
      <c r="V105" s="335"/>
      <c r="W105" s="335"/>
    </row>
    <row r="106" spans="1:23" s="325" customFormat="1" ht="18" customHeight="1">
      <c r="A106" s="294">
        <v>67</v>
      </c>
      <c r="B106" s="295" t="s">
        <v>259</v>
      </c>
      <c r="C106" s="296" t="s">
        <v>42</v>
      </c>
      <c r="D106" s="297" t="s">
        <v>176</v>
      </c>
      <c r="E106" s="298" t="s">
        <v>119</v>
      </c>
      <c r="F106" s="299">
        <v>100.66990785812</v>
      </c>
      <c r="G106" s="299">
        <v>91.4002215788</v>
      </c>
      <c r="H106" s="300">
        <v>9.2696862793200001</v>
      </c>
      <c r="I106" s="301">
        <v>2</v>
      </c>
      <c r="J106" s="302">
        <v>91.4</v>
      </c>
      <c r="K106" s="302">
        <v>9.27</v>
      </c>
      <c r="L106" s="302">
        <v>0</v>
      </c>
      <c r="M106" s="302">
        <v>0</v>
      </c>
      <c r="N106" s="301">
        <v>0</v>
      </c>
      <c r="O106" s="303">
        <v>0</v>
      </c>
      <c r="P106" s="303">
        <v>0</v>
      </c>
      <c r="Q106" s="301">
        <v>2</v>
      </c>
      <c r="R106" s="301">
        <v>1</v>
      </c>
      <c r="S106" s="335"/>
      <c r="T106" s="335"/>
      <c r="U106" s="335"/>
      <c r="V106" s="335"/>
      <c r="W106" s="335"/>
    </row>
    <row r="107" spans="1:23" s="325" customFormat="1" ht="18" customHeight="1">
      <c r="A107" s="294" t="s">
        <v>260</v>
      </c>
      <c r="B107" s="295" t="s">
        <v>261</v>
      </c>
      <c r="C107" s="296" t="s">
        <v>42</v>
      </c>
      <c r="D107" s="297" t="s">
        <v>228</v>
      </c>
      <c r="E107" s="298" t="s">
        <v>119</v>
      </c>
      <c r="F107" s="299">
        <v>27.095054395199998</v>
      </c>
      <c r="G107" s="299">
        <v>27.095054395199998</v>
      </c>
      <c r="H107" s="300"/>
      <c r="I107" s="301">
        <v>1</v>
      </c>
      <c r="J107" s="302">
        <v>27.1</v>
      </c>
      <c r="K107" s="302">
        <v>0</v>
      </c>
      <c r="L107" s="302">
        <v>0</v>
      </c>
      <c r="M107" s="302">
        <v>0</v>
      </c>
      <c r="N107" s="301">
        <v>18</v>
      </c>
      <c r="O107" s="303">
        <v>0</v>
      </c>
      <c r="P107" s="303">
        <v>0</v>
      </c>
      <c r="Q107" s="301">
        <v>0</v>
      </c>
      <c r="R107" s="301">
        <v>1</v>
      </c>
      <c r="S107" s="335"/>
      <c r="T107" s="335"/>
      <c r="U107" s="335"/>
      <c r="V107" s="335"/>
      <c r="W107" s="335" t="s">
        <v>600</v>
      </c>
    </row>
    <row r="108" spans="1:23" s="325" customFormat="1" ht="18" customHeight="1">
      <c r="A108" s="294" t="s">
        <v>262</v>
      </c>
      <c r="B108" s="295" t="s">
        <v>263</v>
      </c>
      <c r="C108" s="296" t="s">
        <v>42</v>
      </c>
      <c r="D108" s="297" t="s">
        <v>228</v>
      </c>
      <c r="E108" s="298" t="s">
        <v>119</v>
      </c>
      <c r="F108" s="299">
        <v>11.7196085649644</v>
      </c>
      <c r="G108" s="299">
        <v>1.3880377829999999</v>
      </c>
      <c r="H108" s="300">
        <v>10.3315707819644</v>
      </c>
      <c r="I108" s="301">
        <v>1</v>
      </c>
      <c r="J108" s="302">
        <v>1.39</v>
      </c>
      <c r="K108" s="302">
        <v>10.33</v>
      </c>
      <c r="L108" s="302">
        <v>0</v>
      </c>
      <c r="M108" s="302">
        <v>0</v>
      </c>
      <c r="N108" s="301">
        <v>17</v>
      </c>
      <c r="O108" s="303">
        <v>0</v>
      </c>
      <c r="P108" s="303">
        <v>0</v>
      </c>
      <c r="Q108" s="301">
        <v>2</v>
      </c>
      <c r="R108" s="301">
        <v>1</v>
      </c>
      <c r="S108" s="335"/>
      <c r="T108" s="335"/>
      <c r="U108" s="335"/>
      <c r="V108" s="335"/>
      <c r="W108" s="335" t="s">
        <v>600</v>
      </c>
    </row>
    <row r="109" spans="1:23" s="325" customFormat="1" ht="18" customHeight="1">
      <c r="A109" s="294" t="s">
        <v>264</v>
      </c>
      <c r="B109" s="295" t="s">
        <v>265</v>
      </c>
      <c r="C109" s="296" t="s">
        <v>42</v>
      </c>
      <c r="D109" s="297" t="s">
        <v>228</v>
      </c>
      <c r="E109" s="298" t="s">
        <v>119</v>
      </c>
      <c r="F109" s="299">
        <v>19.742530400673001</v>
      </c>
      <c r="G109" s="299">
        <v>0.45348578489300001</v>
      </c>
      <c r="H109" s="300">
        <v>19.28904461578</v>
      </c>
      <c r="I109" s="301">
        <v>1</v>
      </c>
      <c r="J109" s="300" t="s">
        <v>148</v>
      </c>
      <c r="K109" s="302">
        <v>19.739999999999998</v>
      </c>
      <c r="L109" s="302">
        <v>0</v>
      </c>
      <c r="M109" s="302">
        <v>0</v>
      </c>
      <c r="N109" s="301">
        <v>15</v>
      </c>
      <c r="O109" s="329">
        <v>0</v>
      </c>
      <c r="P109" s="303">
        <v>0</v>
      </c>
      <c r="Q109" s="301">
        <v>2</v>
      </c>
      <c r="R109" s="301">
        <v>1</v>
      </c>
      <c r="S109" s="335"/>
      <c r="T109" s="335"/>
      <c r="U109" s="335"/>
      <c r="V109" s="335"/>
      <c r="W109" s="335"/>
    </row>
    <row r="110" spans="1:23" s="325" customFormat="1" ht="18" customHeight="1">
      <c r="A110" s="294" t="s">
        <v>266</v>
      </c>
      <c r="B110" s="295" t="s">
        <v>267</v>
      </c>
      <c r="C110" s="296" t="s">
        <v>42</v>
      </c>
      <c r="D110" s="297" t="s">
        <v>228</v>
      </c>
      <c r="E110" s="298" t="s">
        <v>119</v>
      </c>
      <c r="F110" s="299">
        <v>6.6013739766899997</v>
      </c>
      <c r="G110" s="299">
        <v>6.6013739766899997</v>
      </c>
      <c r="H110" s="300"/>
      <c r="I110" s="301">
        <v>1</v>
      </c>
      <c r="J110" s="302">
        <v>6.6</v>
      </c>
      <c r="K110" s="302">
        <v>0</v>
      </c>
      <c r="L110" s="302">
        <v>0</v>
      </c>
      <c r="M110" s="302">
        <v>0</v>
      </c>
      <c r="N110" s="301">
        <v>15</v>
      </c>
      <c r="O110" s="303">
        <v>0</v>
      </c>
      <c r="P110" s="303">
        <v>0</v>
      </c>
      <c r="Q110" s="301">
        <v>2</v>
      </c>
      <c r="R110" s="301">
        <v>1</v>
      </c>
      <c r="S110" s="335"/>
      <c r="T110" s="335"/>
      <c r="U110" s="335"/>
      <c r="V110" s="335"/>
      <c r="W110" s="335"/>
    </row>
    <row r="111" spans="1:23" s="325" customFormat="1" ht="18" customHeight="1">
      <c r="A111" s="294" t="s">
        <v>156</v>
      </c>
      <c r="B111" s="295" t="s">
        <v>268</v>
      </c>
      <c r="C111" s="296" t="s">
        <v>42</v>
      </c>
      <c r="D111" s="297" t="s">
        <v>228</v>
      </c>
      <c r="E111" s="298" t="s">
        <v>119</v>
      </c>
      <c r="F111" s="299">
        <v>10.751025533</v>
      </c>
      <c r="G111" s="299">
        <v>10.751025533</v>
      </c>
      <c r="H111" s="300"/>
      <c r="I111" s="301">
        <v>1</v>
      </c>
      <c r="J111" s="302">
        <v>10.75</v>
      </c>
      <c r="K111" s="302">
        <v>0</v>
      </c>
      <c r="L111" s="302">
        <v>0</v>
      </c>
      <c r="M111" s="302">
        <v>0</v>
      </c>
      <c r="N111" s="301">
        <v>15</v>
      </c>
      <c r="O111" s="303">
        <v>0</v>
      </c>
      <c r="P111" s="303">
        <v>0</v>
      </c>
      <c r="Q111" s="301">
        <v>2</v>
      </c>
      <c r="R111" s="301">
        <v>1</v>
      </c>
      <c r="S111" s="335"/>
      <c r="T111" s="335"/>
      <c r="U111" s="335"/>
      <c r="V111" s="335"/>
      <c r="W111" s="335"/>
    </row>
    <row r="112" spans="1:23" s="325" customFormat="1" ht="18" customHeight="1">
      <c r="A112" s="294">
        <v>68</v>
      </c>
      <c r="B112" s="295" t="s">
        <v>269</v>
      </c>
      <c r="C112" s="296" t="s">
        <v>42</v>
      </c>
      <c r="D112" s="297" t="s">
        <v>176</v>
      </c>
      <c r="E112" s="298" t="s">
        <v>119</v>
      </c>
      <c r="F112" s="299">
        <v>57.421490122162993</v>
      </c>
      <c r="G112" s="299">
        <v>48.263138605899996</v>
      </c>
      <c r="H112" s="300">
        <v>9.158351516263</v>
      </c>
      <c r="I112" s="301">
        <v>2</v>
      </c>
      <c r="J112" s="302">
        <v>48.26</v>
      </c>
      <c r="K112" s="302">
        <v>9.16</v>
      </c>
      <c r="L112" s="302">
        <v>0</v>
      </c>
      <c r="M112" s="302">
        <v>0</v>
      </c>
      <c r="N112" s="301">
        <v>0</v>
      </c>
      <c r="O112" s="303">
        <v>0</v>
      </c>
      <c r="P112" s="303">
        <v>0</v>
      </c>
      <c r="Q112" s="301">
        <v>2</v>
      </c>
      <c r="R112" s="301">
        <v>1</v>
      </c>
      <c r="S112" s="335"/>
      <c r="T112" s="335"/>
      <c r="U112" s="335"/>
      <c r="V112" s="335"/>
      <c r="W112" s="335"/>
    </row>
    <row r="113" spans="1:23" s="325" customFormat="1" ht="18" customHeight="1">
      <c r="A113" s="294">
        <v>69</v>
      </c>
      <c r="B113" s="295" t="s">
        <v>270</v>
      </c>
      <c r="C113" s="296" t="s">
        <v>42</v>
      </c>
      <c r="D113" s="297" t="s">
        <v>176</v>
      </c>
      <c r="E113" s="298" t="s">
        <v>119</v>
      </c>
      <c r="F113" s="299">
        <v>70.64046205241587</v>
      </c>
      <c r="G113" s="299">
        <v>70.505701031200005</v>
      </c>
      <c r="H113" s="300">
        <v>0.13476102121586001</v>
      </c>
      <c r="I113" s="301">
        <v>2</v>
      </c>
      <c r="J113" s="302">
        <v>70.510000000000005</v>
      </c>
      <c r="K113" s="302">
        <v>0.13</v>
      </c>
      <c r="L113" s="302">
        <v>0</v>
      </c>
      <c r="M113" s="302">
        <v>0</v>
      </c>
      <c r="N113" s="301">
        <v>0</v>
      </c>
      <c r="O113" s="303">
        <v>0</v>
      </c>
      <c r="P113" s="303">
        <v>0</v>
      </c>
      <c r="Q113" s="301">
        <v>2</v>
      </c>
      <c r="R113" s="301">
        <v>1</v>
      </c>
      <c r="S113" s="335"/>
      <c r="T113" s="335"/>
      <c r="U113" s="335"/>
      <c r="V113" s="335"/>
      <c r="W113" s="335"/>
    </row>
    <row r="114" spans="1:23" s="325" customFormat="1" ht="18" customHeight="1">
      <c r="A114" s="294">
        <v>70</v>
      </c>
      <c r="B114" s="295" t="s">
        <v>271</v>
      </c>
      <c r="C114" s="296" t="s">
        <v>42</v>
      </c>
      <c r="D114" s="297" t="s">
        <v>176</v>
      </c>
      <c r="E114" s="298" t="s">
        <v>119</v>
      </c>
      <c r="F114" s="299">
        <v>222.36411405725801</v>
      </c>
      <c r="G114" s="299">
        <v>221.897449427</v>
      </c>
      <c r="H114" s="300">
        <v>0.46666463025799998</v>
      </c>
      <c r="I114" s="301">
        <v>3</v>
      </c>
      <c r="J114" s="302">
        <v>221.9</v>
      </c>
      <c r="K114" s="302">
        <v>0.47</v>
      </c>
      <c r="L114" s="302">
        <v>0</v>
      </c>
      <c r="M114" s="302">
        <v>0</v>
      </c>
      <c r="N114" s="301">
        <v>0</v>
      </c>
      <c r="O114" s="303">
        <v>0</v>
      </c>
      <c r="P114" s="303">
        <v>0</v>
      </c>
      <c r="Q114" s="301">
        <v>2</v>
      </c>
      <c r="R114" s="301">
        <v>1</v>
      </c>
      <c r="S114" s="335"/>
      <c r="T114" s="335"/>
      <c r="U114" s="335"/>
      <c r="V114" s="335"/>
      <c r="W114" s="335"/>
    </row>
    <row r="115" spans="1:23" s="325" customFormat="1" ht="18" customHeight="1">
      <c r="A115" s="294" t="s">
        <v>153</v>
      </c>
      <c r="B115" s="295" t="s">
        <v>272</v>
      </c>
      <c r="C115" s="296" t="s">
        <v>42</v>
      </c>
      <c r="D115" s="297" t="s">
        <v>228</v>
      </c>
      <c r="E115" s="298" t="s">
        <v>119</v>
      </c>
      <c r="F115" s="299">
        <v>6.4189403506299998</v>
      </c>
      <c r="G115" s="299">
        <v>6.4189403506299998</v>
      </c>
      <c r="H115" s="300"/>
      <c r="I115" s="301">
        <v>2</v>
      </c>
      <c r="J115" s="302">
        <v>6.42</v>
      </c>
      <c r="K115" s="302">
        <v>0</v>
      </c>
      <c r="L115" s="302">
        <v>0</v>
      </c>
      <c r="M115" s="302">
        <v>0</v>
      </c>
      <c r="N115" s="301">
        <v>15</v>
      </c>
      <c r="O115" s="303">
        <v>0</v>
      </c>
      <c r="P115" s="303">
        <v>0</v>
      </c>
      <c r="Q115" s="301">
        <v>2</v>
      </c>
      <c r="R115" s="301">
        <v>1</v>
      </c>
      <c r="S115" s="335"/>
      <c r="T115" s="335"/>
      <c r="U115" s="335"/>
      <c r="V115" s="335"/>
      <c r="W115" s="335"/>
    </row>
    <row r="116" spans="1:23" s="325" customFormat="1" ht="18" customHeight="1">
      <c r="A116" s="351" t="s">
        <v>152</v>
      </c>
      <c r="B116" s="364" t="s">
        <v>273</v>
      </c>
      <c r="C116" s="365" t="s">
        <v>120</v>
      </c>
      <c r="D116" s="366" t="s">
        <v>228</v>
      </c>
      <c r="E116" s="367" t="s">
        <v>119</v>
      </c>
      <c r="F116" s="368">
        <v>26.089118579205497</v>
      </c>
      <c r="G116" s="368">
        <v>15.907373230799999</v>
      </c>
      <c r="H116" s="369">
        <v>10.181745348405499</v>
      </c>
      <c r="I116" s="370">
        <v>1</v>
      </c>
      <c r="J116" s="368">
        <v>10.73</v>
      </c>
      <c r="K116" s="368">
        <v>10.181745348405499</v>
      </c>
      <c r="L116" s="371">
        <v>0</v>
      </c>
      <c r="M116" s="371">
        <v>0</v>
      </c>
      <c r="N116" s="370">
        <v>10</v>
      </c>
      <c r="O116" s="372">
        <v>10.73</v>
      </c>
      <c r="P116" s="373">
        <v>100</v>
      </c>
      <c r="Q116" s="370">
        <v>2</v>
      </c>
      <c r="R116" s="370">
        <v>1</v>
      </c>
      <c r="S116" s="335"/>
      <c r="T116" s="335"/>
      <c r="U116" s="335"/>
      <c r="V116" s="335"/>
      <c r="W116" s="335"/>
    </row>
    <row r="117" spans="1:23" s="325" customFormat="1" ht="18" customHeight="1">
      <c r="A117" s="351"/>
      <c r="B117" s="364"/>
      <c r="C117" s="365" t="s">
        <v>121</v>
      </c>
      <c r="D117" s="366" t="s">
        <v>228</v>
      </c>
      <c r="E117" s="367" t="s">
        <v>119</v>
      </c>
      <c r="F117" s="368"/>
      <c r="G117" s="368"/>
      <c r="H117" s="369"/>
      <c r="I117" s="370">
        <v>2</v>
      </c>
      <c r="J117" s="368">
        <v>5</v>
      </c>
      <c r="K117" s="368"/>
      <c r="L117" s="371">
        <v>0</v>
      </c>
      <c r="M117" s="371">
        <v>0</v>
      </c>
      <c r="N117" s="371">
        <v>0</v>
      </c>
      <c r="O117" s="372">
        <v>0</v>
      </c>
      <c r="P117" s="373">
        <v>0</v>
      </c>
      <c r="Q117" s="370">
        <v>2</v>
      </c>
      <c r="R117" s="370">
        <v>1</v>
      </c>
      <c r="S117" s="335"/>
      <c r="T117" s="335"/>
      <c r="U117" s="335"/>
      <c r="V117" s="335"/>
      <c r="W117" s="335"/>
    </row>
    <row r="118" spans="1:23" s="325" customFormat="1" ht="18" customHeight="1">
      <c r="A118" s="294" t="s">
        <v>157</v>
      </c>
      <c r="B118" s="295" t="s">
        <v>274</v>
      </c>
      <c r="C118" s="296" t="s">
        <v>42</v>
      </c>
      <c r="D118" s="297" t="s">
        <v>228</v>
      </c>
      <c r="E118" s="298" t="s">
        <v>119</v>
      </c>
      <c r="F118" s="299">
        <v>6.2290846810931999</v>
      </c>
      <c r="G118" s="299">
        <v>6.1975520890500002</v>
      </c>
      <c r="H118" s="300">
        <v>3.1532592043199997E-2</v>
      </c>
      <c r="I118" s="301">
        <v>2</v>
      </c>
      <c r="J118" s="302">
        <v>6.2</v>
      </c>
      <c r="K118" s="302">
        <v>0.03</v>
      </c>
      <c r="L118" s="302"/>
      <c r="M118" s="302">
        <v>0</v>
      </c>
      <c r="N118" s="301">
        <v>0</v>
      </c>
      <c r="O118" s="303">
        <v>0</v>
      </c>
      <c r="P118" s="303">
        <v>0</v>
      </c>
      <c r="Q118" s="301">
        <v>2</v>
      </c>
      <c r="R118" s="301">
        <v>1</v>
      </c>
      <c r="S118" s="335"/>
      <c r="T118" s="335"/>
      <c r="U118" s="335"/>
      <c r="V118" s="335"/>
      <c r="W118" s="335"/>
    </row>
    <row r="119" spans="1:23" s="325" customFormat="1" ht="18" customHeight="1">
      <c r="A119" s="294" t="s">
        <v>159</v>
      </c>
      <c r="B119" s="295" t="s">
        <v>275</v>
      </c>
      <c r="C119" s="296" t="s">
        <v>42</v>
      </c>
      <c r="D119" s="297" t="s">
        <v>228</v>
      </c>
      <c r="E119" s="298" t="s">
        <v>119</v>
      </c>
      <c r="F119" s="299">
        <v>19.963817645900001</v>
      </c>
      <c r="G119" s="299">
        <v>19.963817645900001</v>
      </c>
      <c r="H119" s="300"/>
      <c r="I119" s="301">
        <v>1</v>
      </c>
      <c r="J119" s="302">
        <v>7.5037500000000001</v>
      </c>
      <c r="K119" s="300" t="s">
        <v>148</v>
      </c>
      <c r="L119" s="302">
        <v>0</v>
      </c>
      <c r="M119" s="302">
        <v>0</v>
      </c>
      <c r="N119" s="301">
        <v>15</v>
      </c>
      <c r="O119" s="303">
        <v>0</v>
      </c>
      <c r="P119" s="303">
        <v>0</v>
      </c>
      <c r="Q119" s="301">
        <v>2</v>
      </c>
      <c r="R119" s="301">
        <v>1</v>
      </c>
      <c r="S119" s="335"/>
      <c r="T119" s="335"/>
      <c r="U119" s="335"/>
      <c r="V119" s="335"/>
      <c r="W119" s="335" t="s">
        <v>600</v>
      </c>
    </row>
    <row r="120" spans="1:23" s="325" customFormat="1" ht="18" customHeight="1">
      <c r="A120" s="294"/>
      <c r="B120" s="295"/>
      <c r="C120" s="296" t="s">
        <v>120</v>
      </c>
      <c r="D120" s="297"/>
      <c r="E120" s="298"/>
      <c r="F120" s="299"/>
      <c r="G120" s="299"/>
      <c r="H120" s="300"/>
      <c r="I120" s="301">
        <v>2</v>
      </c>
      <c r="J120" s="302"/>
      <c r="K120" s="302">
        <v>12.46</v>
      </c>
      <c r="L120" s="302">
        <v>0</v>
      </c>
      <c r="M120" s="302">
        <v>0</v>
      </c>
      <c r="N120" s="301">
        <v>15</v>
      </c>
      <c r="O120" s="303">
        <v>0</v>
      </c>
      <c r="P120" s="303">
        <v>0</v>
      </c>
      <c r="Q120" s="301">
        <v>2</v>
      </c>
      <c r="R120" s="301">
        <v>1</v>
      </c>
      <c r="S120" s="335"/>
      <c r="T120" s="335"/>
      <c r="U120" s="335"/>
      <c r="V120" s="335"/>
      <c r="W120" s="335"/>
    </row>
    <row r="121" spans="1:23" s="325" customFormat="1" ht="18" customHeight="1">
      <c r="A121" s="294" t="s">
        <v>151</v>
      </c>
      <c r="B121" s="295" t="s">
        <v>276</v>
      </c>
      <c r="C121" s="296" t="s">
        <v>42</v>
      </c>
      <c r="D121" s="297" t="s">
        <v>228</v>
      </c>
      <c r="E121" s="298" t="s">
        <v>119</v>
      </c>
      <c r="F121" s="299">
        <v>20.8786657327</v>
      </c>
      <c r="G121" s="299">
        <v>20.8786657327</v>
      </c>
      <c r="H121" s="300"/>
      <c r="I121" s="301">
        <v>1</v>
      </c>
      <c r="J121" s="302">
        <v>3.3</v>
      </c>
      <c r="K121" s="300" t="s">
        <v>148</v>
      </c>
      <c r="L121" s="302">
        <v>0</v>
      </c>
      <c r="M121" s="302">
        <v>0</v>
      </c>
      <c r="N121" s="301">
        <v>14</v>
      </c>
      <c r="O121" s="303">
        <v>0</v>
      </c>
      <c r="P121" s="303">
        <v>0</v>
      </c>
      <c r="Q121" s="301">
        <v>2</v>
      </c>
      <c r="R121" s="301">
        <v>1</v>
      </c>
      <c r="S121" s="335"/>
      <c r="T121" s="335"/>
      <c r="U121" s="335"/>
      <c r="V121" s="335"/>
      <c r="W121" s="335"/>
    </row>
    <row r="122" spans="1:23" s="325" customFormat="1" ht="18" customHeight="1">
      <c r="A122" s="294"/>
      <c r="B122" s="295"/>
      <c r="C122" s="296" t="s">
        <v>120</v>
      </c>
      <c r="D122" s="297"/>
      <c r="E122" s="298"/>
      <c r="F122" s="299"/>
      <c r="G122" s="299"/>
      <c r="H122" s="300"/>
      <c r="I122" s="301">
        <v>9</v>
      </c>
      <c r="J122" s="302">
        <v>17.579999999999998</v>
      </c>
      <c r="K122" s="300" t="s">
        <v>148</v>
      </c>
      <c r="L122" s="302">
        <v>0</v>
      </c>
      <c r="M122" s="302">
        <v>0</v>
      </c>
      <c r="N122" s="301">
        <v>14</v>
      </c>
      <c r="O122" s="303">
        <v>0</v>
      </c>
      <c r="P122" s="303">
        <v>0</v>
      </c>
      <c r="Q122" s="301">
        <v>2</v>
      </c>
      <c r="R122" s="301">
        <v>1</v>
      </c>
      <c r="S122" s="335"/>
      <c r="T122" s="335"/>
      <c r="U122" s="335"/>
      <c r="V122" s="335"/>
      <c r="W122" s="335" t="s">
        <v>600</v>
      </c>
    </row>
    <row r="123" spans="1:23" s="325" customFormat="1" ht="18" customHeight="1">
      <c r="A123" s="294" t="s">
        <v>161</v>
      </c>
      <c r="B123" s="295" t="s">
        <v>277</v>
      </c>
      <c r="C123" s="296" t="s">
        <v>42</v>
      </c>
      <c r="D123" s="297" t="s">
        <v>228</v>
      </c>
      <c r="E123" s="298" t="s">
        <v>119</v>
      </c>
      <c r="F123" s="299">
        <v>45.891549127109002</v>
      </c>
      <c r="G123" s="299">
        <v>42.926843212100003</v>
      </c>
      <c r="H123" s="300">
        <v>2.964705915009</v>
      </c>
      <c r="I123" s="301">
        <v>1</v>
      </c>
      <c r="J123" s="299">
        <v>18.98</v>
      </c>
      <c r="K123" s="300" t="s">
        <v>148</v>
      </c>
      <c r="L123" s="302">
        <v>0</v>
      </c>
      <c r="M123" s="302">
        <v>0</v>
      </c>
      <c r="N123" s="301">
        <v>20</v>
      </c>
      <c r="O123" s="329">
        <v>0</v>
      </c>
      <c r="P123" s="303">
        <v>0</v>
      </c>
      <c r="Q123" s="301">
        <v>2</v>
      </c>
      <c r="R123" s="301">
        <v>1</v>
      </c>
      <c r="S123" s="335"/>
      <c r="T123" s="335"/>
      <c r="U123" s="335"/>
      <c r="V123" s="335"/>
      <c r="W123" s="335" t="s">
        <v>600</v>
      </c>
    </row>
    <row r="124" spans="1:23" s="325" customFormat="1" ht="18" customHeight="1">
      <c r="A124" s="294"/>
      <c r="B124" s="295"/>
      <c r="C124" s="296" t="s">
        <v>120</v>
      </c>
      <c r="D124" s="297"/>
      <c r="E124" s="298"/>
      <c r="F124" s="299"/>
      <c r="G124" s="299"/>
      <c r="H124" s="300"/>
      <c r="I124" s="301">
        <v>1</v>
      </c>
      <c r="J124" s="299">
        <v>11.34</v>
      </c>
      <c r="K124" s="300" t="s">
        <v>148</v>
      </c>
      <c r="L124" s="302">
        <v>0</v>
      </c>
      <c r="M124" s="302">
        <v>0</v>
      </c>
      <c r="N124" s="301">
        <v>20</v>
      </c>
      <c r="O124" s="329">
        <v>0</v>
      </c>
      <c r="P124" s="303">
        <v>0</v>
      </c>
      <c r="Q124" s="301">
        <v>2</v>
      </c>
      <c r="R124" s="301">
        <v>1</v>
      </c>
      <c r="S124" s="335"/>
      <c r="T124" s="335"/>
      <c r="U124" s="335"/>
      <c r="V124" s="335"/>
      <c r="W124" s="335" t="s">
        <v>600</v>
      </c>
    </row>
    <row r="125" spans="1:23" s="325" customFormat="1" ht="18" customHeight="1">
      <c r="A125" s="294"/>
      <c r="B125" s="295"/>
      <c r="C125" s="296" t="s">
        <v>121</v>
      </c>
      <c r="D125" s="297"/>
      <c r="E125" s="298"/>
      <c r="F125" s="299"/>
      <c r="G125" s="299"/>
      <c r="H125" s="300"/>
      <c r="I125" s="301">
        <v>2</v>
      </c>
      <c r="J125" s="299">
        <v>12.61</v>
      </c>
      <c r="K125" s="300" t="s">
        <v>148</v>
      </c>
      <c r="L125" s="302">
        <v>0</v>
      </c>
      <c r="M125" s="302">
        <v>0</v>
      </c>
      <c r="N125" s="301" t="s">
        <v>148</v>
      </c>
      <c r="O125" s="329">
        <v>0</v>
      </c>
      <c r="P125" s="303">
        <v>0</v>
      </c>
      <c r="Q125" s="301">
        <v>2</v>
      </c>
      <c r="R125" s="301">
        <v>1</v>
      </c>
      <c r="S125" s="335"/>
      <c r="T125" s="335"/>
      <c r="U125" s="335"/>
      <c r="V125" s="335"/>
      <c r="W125" s="335" t="s">
        <v>600</v>
      </c>
    </row>
    <row r="126" spans="1:23" s="325" customFormat="1" ht="18" customHeight="1">
      <c r="A126" s="294"/>
      <c r="B126" s="295"/>
      <c r="C126" s="296" t="s">
        <v>124</v>
      </c>
      <c r="D126" s="297"/>
      <c r="E126" s="298"/>
      <c r="F126" s="299"/>
      <c r="G126" s="299"/>
      <c r="H126" s="300"/>
      <c r="I126" s="301">
        <v>1</v>
      </c>
      <c r="J126" s="299"/>
      <c r="K126" s="300">
        <v>2.96</v>
      </c>
      <c r="L126" s="302">
        <v>0</v>
      </c>
      <c r="M126" s="302">
        <v>0</v>
      </c>
      <c r="N126" s="301">
        <v>20</v>
      </c>
      <c r="O126" s="329">
        <v>0</v>
      </c>
      <c r="P126" s="303">
        <v>0</v>
      </c>
      <c r="Q126" s="301">
        <v>2</v>
      </c>
      <c r="R126" s="301">
        <v>1</v>
      </c>
      <c r="S126" s="335"/>
      <c r="T126" s="335"/>
      <c r="U126" s="335"/>
      <c r="V126" s="335"/>
      <c r="W126" s="335" t="s">
        <v>600</v>
      </c>
    </row>
    <row r="127" spans="1:23" s="325" customFormat="1" ht="18" customHeight="1">
      <c r="A127" s="294" t="s">
        <v>160</v>
      </c>
      <c r="B127" s="295" t="s">
        <v>278</v>
      </c>
      <c r="C127" s="296" t="s">
        <v>42</v>
      </c>
      <c r="D127" s="297" t="s">
        <v>228</v>
      </c>
      <c r="E127" s="298" t="s">
        <v>119</v>
      </c>
      <c r="F127" s="299">
        <v>16.573808061499999</v>
      </c>
      <c r="G127" s="299">
        <v>16.573808061499999</v>
      </c>
      <c r="H127" s="300"/>
      <c r="I127" s="301">
        <v>1</v>
      </c>
      <c r="J127" s="302">
        <v>16.57</v>
      </c>
      <c r="K127" s="300" t="s">
        <v>148</v>
      </c>
      <c r="L127" s="302">
        <v>0</v>
      </c>
      <c r="M127" s="302">
        <v>0</v>
      </c>
      <c r="N127" s="301">
        <v>15</v>
      </c>
      <c r="O127" s="303">
        <v>0</v>
      </c>
      <c r="P127" s="303">
        <v>0</v>
      </c>
      <c r="Q127" s="301">
        <v>2</v>
      </c>
      <c r="R127" s="301">
        <v>1</v>
      </c>
      <c r="S127" s="335"/>
      <c r="T127" s="335"/>
      <c r="U127" s="335"/>
      <c r="V127" s="335"/>
      <c r="W127" s="335"/>
    </row>
    <row r="128" spans="1:23" s="325" customFormat="1" ht="18" customHeight="1">
      <c r="A128" s="294" t="s">
        <v>279</v>
      </c>
      <c r="B128" s="295" t="s">
        <v>280</v>
      </c>
      <c r="C128" s="296" t="s">
        <v>42</v>
      </c>
      <c r="D128" s="297" t="s">
        <v>228</v>
      </c>
      <c r="E128" s="298" t="s">
        <v>119</v>
      </c>
      <c r="F128" s="299">
        <v>9.6321133187499992</v>
      </c>
      <c r="G128" s="299">
        <v>9.6321133187499992</v>
      </c>
      <c r="H128" s="300"/>
      <c r="I128" s="301">
        <v>1</v>
      </c>
      <c r="J128" s="302">
        <v>9.6321133187499992</v>
      </c>
      <c r="K128" s="300" t="s">
        <v>148</v>
      </c>
      <c r="L128" s="302">
        <v>0</v>
      </c>
      <c r="M128" s="302">
        <v>0</v>
      </c>
      <c r="N128" s="301">
        <v>20</v>
      </c>
      <c r="O128" s="303">
        <v>0</v>
      </c>
      <c r="P128" s="303">
        <v>0</v>
      </c>
      <c r="Q128" s="301">
        <v>2</v>
      </c>
      <c r="R128" s="301">
        <v>1</v>
      </c>
      <c r="S128" s="335"/>
      <c r="T128" s="335"/>
      <c r="U128" s="335"/>
      <c r="V128" s="335"/>
      <c r="W128" s="335" t="s">
        <v>600</v>
      </c>
    </row>
    <row r="129" spans="1:23" s="325" customFormat="1" ht="18" customHeight="1">
      <c r="A129" s="294" t="s">
        <v>281</v>
      </c>
      <c r="B129" s="295" t="s">
        <v>282</v>
      </c>
      <c r="C129" s="296" t="s">
        <v>42</v>
      </c>
      <c r="D129" s="297" t="s">
        <v>228</v>
      </c>
      <c r="E129" s="298" t="s">
        <v>119</v>
      </c>
      <c r="F129" s="299">
        <v>10.617622348099999</v>
      </c>
      <c r="G129" s="299">
        <v>10.617622348099999</v>
      </c>
      <c r="H129" s="300"/>
      <c r="I129" s="301">
        <v>1</v>
      </c>
      <c r="J129" s="302">
        <v>10.617622348099999</v>
      </c>
      <c r="K129" s="302">
        <v>0</v>
      </c>
      <c r="L129" s="302">
        <v>0</v>
      </c>
      <c r="M129" s="302">
        <v>0</v>
      </c>
      <c r="N129" s="301">
        <v>20</v>
      </c>
      <c r="O129" s="303">
        <v>0</v>
      </c>
      <c r="P129" s="303">
        <v>0</v>
      </c>
      <c r="Q129" s="301">
        <v>2</v>
      </c>
      <c r="R129" s="301">
        <v>1</v>
      </c>
      <c r="S129" s="335"/>
      <c r="T129" s="335"/>
      <c r="U129" s="335"/>
      <c r="V129" s="335"/>
      <c r="W129" s="335"/>
    </row>
    <row r="130" spans="1:23" s="325" customFormat="1" ht="18" customHeight="1">
      <c r="A130" s="294" t="s">
        <v>283</v>
      </c>
      <c r="B130" s="295" t="s">
        <v>284</v>
      </c>
      <c r="C130" s="296" t="s">
        <v>42</v>
      </c>
      <c r="D130" s="297" t="s">
        <v>228</v>
      </c>
      <c r="E130" s="298" t="s">
        <v>119</v>
      </c>
      <c r="F130" s="299">
        <v>8.8899425988330005</v>
      </c>
      <c r="G130" s="299">
        <v>4.7431716867100002</v>
      </c>
      <c r="H130" s="300">
        <v>4.1467709121230003</v>
      </c>
      <c r="I130" s="301">
        <v>1</v>
      </c>
      <c r="J130" s="302">
        <v>0</v>
      </c>
      <c r="K130" s="302">
        <v>20</v>
      </c>
      <c r="L130" s="302">
        <v>0</v>
      </c>
      <c r="M130" s="302">
        <v>0</v>
      </c>
      <c r="N130" s="301">
        <v>20</v>
      </c>
      <c r="O130" s="303">
        <v>0</v>
      </c>
      <c r="P130" s="303">
        <v>0</v>
      </c>
      <c r="Q130" s="301">
        <v>2</v>
      </c>
      <c r="R130" s="301">
        <v>1</v>
      </c>
      <c r="S130" s="335"/>
      <c r="T130" s="335"/>
      <c r="U130" s="335"/>
      <c r="V130" s="335"/>
      <c r="W130" s="335"/>
    </row>
    <row r="131" spans="1:23" s="325" customFormat="1" ht="18" customHeight="1">
      <c r="A131" s="294" t="s">
        <v>285</v>
      </c>
      <c r="B131" s="295" t="s">
        <v>286</v>
      </c>
      <c r="C131" s="296" t="s">
        <v>42</v>
      </c>
      <c r="D131" s="297" t="s">
        <v>228</v>
      </c>
      <c r="E131" s="298" t="s">
        <v>119</v>
      </c>
      <c r="F131" s="299">
        <v>62.604709628604006</v>
      </c>
      <c r="G131" s="299">
        <v>6.3151853919400001</v>
      </c>
      <c r="H131" s="300">
        <v>56.289524236664008</v>
      </c>
      <c r="I131" s="301">
        <v>1</v>
      </c>
      <c r="J131" s="299">
        <v>6.3151853919400001</v>
      </c>
      <c r="K131" s="300" t="s">
        <v>148</v>
      </c>
      <c r="L131" s="302">
        <v>0</v>
      </c>
      <c r="M131" s="302">
        <v>0</v>
      </c>
      <c r="N131" s="301">
        <v>15</v>
      </c>
      <c r="O131" s="303">
        <v>0</v>
      </c>
      <c r="P131" s="303">
        <v>0</v>
      </c>
      <c r="Q131" s="301">
        <v>2</v>
      </c>
      <c r="R131" s="301">
        <v>1</v>
      </c>
      <c r="S131" s="335"/>
      <c r="T131" s="335"/>
      <c r="U131" s="335"/>
      <c r="V131" s="335"/>
      <c r="W131" s="335"/>
    </row>
    <row r="132" spans="1:23" s="325" customFormat="1" ht="18" customHeight="1">
      <c r="A132" s="294"/>
      <c r="B132" s="295"/>
      <c r="C132" s="296" t="s">
        <v>120</v>
      </c>
      <c r="D132" s="297"/>
      <c r="E132" s="298"/>
      <c r="F132" s="299"/>
      <c r="G132" s="299"/>
      <c r="H132" s="300"/>
      <c r="I132" s="301">
        <v>1</v>
      </c>
      <c r="J132" s="299"/>
      <c r="K132" s="299">
        <v>56.289524236664008</v>
      </c>
      <c r="L132" s="302">
        <v>0</v>
      </c>
      <c r="M132" s="302">
        <v>0</v>
      </c>
      <c r="N132" s="301">
        <v>15</v>
      </c>
      <c r="O132" s="303">
        <v>0</v>
      </c>
      <c r="P132" s="303">
        <v>0</v>
      </c>
      <c r="Q132" s="301">
        <v>2</v>
      </c>
      <c r="R132" s="301">
        <v>1</v>
      </c>
      <c r="S132" s="335"/>
      <c r="T132" s="335"/>
      <c r="U132" s="335"/>
      <c r="V132" s="335"/>
      <c r="W132" s="335" t="s">
        <v>600</v>
      </c>
    </row>
    <row r="133" spans="1:23" s="325" customFormat="1" ht="18" customHeight="1">
      <c r="A133" s="294" t="s">
        <v>287</v>
      </c>
      <c r="B133" s="295" t="s">
        <v>288</v>
      </c>
      <c r="C133" s="296" t="s">
        <v>42</v>
      </c>
      <c r="D133" s="297" t="s">
        <v>228</v>
      </c>
      <c r="E133" s="298" t="s">
        <v>119</v>
      </c>
      <c r="F133" s="299">
        <v>5.3283120766799996</v>
      </c>
      <c r="G133" s="299">
        <v>5.3283120766799996</v>
      </c>
      <c r="H133" s="300"/>
      <c r="I133" s="301">
        <v>1</v>
      </c>
      <c r="J133" s="302">
        <v>5.33</v>
      </c>
      <c r="K133" s="302">
        <v>0</v>
      </c>
      <c r="L133" s="302">
        <v>0</v>
      </c>
      <c r="M133" s="302">
        <v>0</v>
      </c>
      <c r="N133" s="301">
        <v>10</v>
      </c>
      <c r="O133" s="302">
        <v>5.33</v>
      </c>
      <c r="P133" s="303">
        <v>100</v>
      </c>
      <c r="Q133" s="301">
        <v>2</v>
      </c>
      <c r="R133" s="301">
        <v>1</v>
      </c>
      <c r="S133" s="335"/>
      <c r="T133" s="335"/>
      <c r="U133" s="335"/>
      <c r="V133" s="335"/>
      <c r="W133" s="335"/>
    </row>
    <row r="134" spans="1:23" s="325" customFormat="1" ht="18" customHeight="1">
      <c r="A134" s="294" t="s">
        <v>289</v>
      </c>
      <c r="B134" s="295" t="s">
        <v>290</v>
      </c>
      <c r="C134" s="296" t="s">
        <v>42</v>
      </c>
      <c r="D134" s="297" t="s">
        <v>228</v>
      </c>
      <c r="E134" s="298" t="s">
        <v>119</v>
      </c>
      <c r="F134" s="299">
        <v>22.322304164199998</v>
      </c>
      <c r="G134" s="299">
        <v>22.322304164199998</v>
      </c>
      <c r="H134" s="300"/>
      <c r="I134" s="301">
        <v>2</v>
      </c>
      <c r="J134" s="300" t="s">
        <v>148</v>
      </c>
      <c r="K134" s="302">
        <v>22.32</v>
      </c>
      <c r="L134" s="302">
        <v>0</v>
      </c>
      <c r="M134" s="302">
        <v>0</v>
      </c>
      <c r="N134" s="301">
        <v>15</v>
      </c>
      <c r="O134" s="329">
        <v>0</v>
      </c>
      <c r="P134" s="303">
        <v>0</v>
      </c>
      <c r="Q134" s="301">
        <v>2</v>
      </c>
      <c r="R134" s="301">
        <v>1</v>
      </c>
      <c r="S134" s="335"/>
      <c r="T134" s="335"/>
      <c r="U134" s="335"/>
      <c r="V134" s="335"/>
      <c r="W134" s="335"/>
    </row>
    <row r="135" spans="1:23" s="325" customFormat="1" ht="18" customHeight="1">
      <c r="A135" s="294" t="s">
        <v>291</v>
      </c>
      <c r="B135" s="295" t="s">
        <v>292</v>
      </c>
      <c r="C135" s="296" t="s">
        <v>42</v>
      </c>
      <c r="D135" s="297" t="s">
        <v>228</v>
      </c>
      <c r="E135" s="298" t="s">
        <v>119</v>
      </c>
      <c r="F135" s="299">
        <v>19.631010998200001</v>
      </c>
      <c r="G135" s="299">
        <v>19.631010998200001</v>
      </c>
      <c r="H135" s="300"/>
      <c r="I135" s="301">
        <v>2</v>
      </c>
      <c r="J135" s="302"/>
      <c r="K135" s="302">
        <v>19.63</v>
      </c>
      <c r="L135" s="302">
        <v>0</v>
      </c>
      <c r="M135" s="302">
        <v>0</v>
      </c>
      <c r="N135" s="301">
        <v>0</v>
      </c>
      <c r="O135" s="303">
        <v>0</v>
      </c>
      <c r="P135" s="303">
        <v>0</v>
      </c>
      <c r="Q135" s="301">
        <v>2</v>
      </c>
      <c r="R135" s="301">
        <v>1</v>
      </c>
      <c r="S135" s="335"/>
      <c r="T135" s="335"/>
      <c r="U135" s="335"/>
      <c r="V135" s="335"/>
      <c r="W135" s="335" t="s">
        <v>600</v>
      </c>
    </row>
    <row r="136" spans="1:23" s="325" customFormat="1" ht="18" customHeight="1">
      <c r="A136" s="294" t="s">
        <v>293</v>
      </c>
      <c r="B136" s="295" t="s">
        <v>294</v>
      </c>
      <c r="C136" s="296" t="s">
        <v>42</v>
      </c>
      <c r="D136" s="297" t="s">
        <v>228</v>
      </c>
      <c r="E136" s="298" t="s">
        <v>119</v>
      </c>
      <c r="F136" s="299">
        <v>42.01665238448669</v>
      </c>
      <c r="G136" s="299">
        <v>5.3444045904499999</v>
      </c>
      <c r="H136" s="300">
        <v>36.672247794036693</v>
      </c>
      <c r="I136" s="301">
        <v>1</v>
      </c>
      <c r="J136" s="299">
        <v>5.3444045904499999</v>
      </c>
      <c r="K136" s="300" t="s">
        <v>148</v>
      </c>
      <c r="L136" s="302">
        <v>0</v>
      </c>
      <c r="M136" s="302">
        <v>0</v>
      </c>
      <c r="N136" s="301">
        <v>15</v>
      </c>
      <c r="O136" s="303">
        <v>0</v>
      </c>
      <c r="P136" s="303">
        <v>0</v>
      </c>
      <c r="Q136" s="301">
        <v>0</v>
      </c>
      <c r="R136" s="301">
        <v>1</v>
      </c>
      <c r="S136" s="335"/>
      <c r="T136" s="335"/>
      <c r="U136" s="335"/>
      <c r="V136" s="335"/>
      <c r="W136" s="335"/>
    </row>
    <row r="137" spans="1:23" s="325" customFormat="1" ht="18" customHeight="1">
      <c r="A137" s="294"/>
      <c r="B137" s="295"/>
      <c r="C137" s="296" t="s">
        <v>120</v>
      </c>
      <c r="D137" s="297"/>
      <c r="E137" s="298"/>
      <c r="F137" s="299"/>
      <c r="G137" s="299"/>
      <c r="H137" s="300"/>
      <c r="I137" s="301">
        <v>1</v>
      </c>
      <c r="J137" s="299"/>
      <c r="K137" s="299">
        <v>36.672247794036693</v>
      </c>
      <c r="L137" s="302">
        <v>0</v>
      </c>
      <c r="M137" s="302">
        <v>0</v>
      </c>
      <c r="N137" s="301">
        <v>15</v>
      </c>
      <c r="O137" s="303">
        <v>0</v>
      </c>
      <c r="P137" s="303">
        <v>0</v>
      </c>
      <c r="Q137" s="301">
        <v>0</v>
      </c>
      <c r="R137" s="301">
        <v>1</v>
      </c>
      <c r="S137" s="335"/>
      <c r="T137" s="335"/>
      <c r="U137" s="335"/>
      <c r="V137" s="335"/>
      <c r="W137" s="335"/>
    </row>
    <row r="138" spans="1:23" s="325" customFormat="1" ht="18" customHeight="1">
      <c r="A138" s="294" t="s">
        <v>295</v>
      </c>
      <c r="B138" s="295" t="s">
        <v>296</v>
      </c>
      <c r="C138" s="296" t="s">
        <v>42</v>
      </c>
      <c r="D138" s="297" t="s">
        <v>228</v>
      </c>
      <c r="E138" s="298" t="s">
        <v>119</v>
      </c>
      <c r="F138" s="299">
        <v>6.0686193728899998</v>
      </c>
      <c r="G138" s="299">
        <v>6.0686193728899998</v>
      </c>
      <c r="H138" s="300"/>
      <c r="I138" s="301">
        <v>1</v>
      </c>
      <c r="J138" s="302">
        <v>6.07</v>
      </c>
      <c r="K138" s="302">
        <v>0</v>
      </c>
      <c r="L138" s="302">
        <v>0</v>
      </c>
      <c r="M138" s="302">
        <v>0</v>
      </c>
      <c r="N138" s="301">
        <v>1</v>
      </c>
      <c r="O138" s="303">
        <v>6.07</v>
      </c>
      <c r="P138" s="303">
        <v>100</v>
      </c>
      <c r="Q138" s="301">
        <v>2</v>
      </c>
      <c r="R138" s="301">
        <v>1</v>
      </c>
      <c r="S138" s="335"/>
      <c r="T138" s="335"/>
      <c r="U138" s="335"/>
      <c r="V138" s="335"/>
      <c r="W138" s="335" t="s">
        <v>600</v>
      </c>
    </row>
    <row r="139" spans="1:23" s="325" customFormat="1" ht="18" customHeight="1">
      <c r="A139" s="294" t="s">
        <v>297</v>
      </c>
      <c r="B139" s="295" t="s">
        <v>298</v>
      </c>
      <c r="C139" s="296" t="s">
        <v>42</v>
      </c>
      <c r="D139" s="297" t="s">
        <v>228</v>
      </c>
      <c r="E139" s="298" t="s">
        <v>119</v>
      </c>
      <c r="F139" s="299">
        <v>28.980850617400002</v>
      </c>
      <c r="G139" s="299">
        <v>28.980850617400002</v>
      </c>
      <c r="H139" s="300"/>
      <c r="I139" s="301">
        <v>1</v>
      </c>
      <c r="J139" s="299">
        <v>18.98</v>
      </c>
      <c r="K139" s="302">
        <v>0</v>
      </c>
      <c r="L139" s="302">
        <v>0</v>
      </c>
      <c r="M139" s="302">
        <v>0</v>
      </c>
      <c r="N139" s="301">
        <v>20</v>
      </c>
      <c r="O139" s="329">
        <v>0</v>
      </c>
      <c r="P139" s="303">
        <v>0</v>
      </c>
      <c r="Q139" s="301">
        <v>0</v>
      </c>
      <c r="R139" s="301">
        <v>1</v>
      </c>
      <c r="S139" s="335"/>
      <c r="T139" s="335"/>
      <c r="U139" s="335"/>
      <c r="V139" s="335"/>
      <c r="W139" s="335"/>
    </row>
    <row r="140" spans="1:23" s="325" customFormat="1" ht="18" customHeight="1">
      <c r="A140" s="294"/>
      <c r="B140" s="295"/>
      <c r="C140" s="296" t="s">
        <v>120</v>
      </c>
      <c r="D140" s="297"/>
      <c r="E140" s="298"/>
      <c r="F140" s="299"/>
      <c r="G140" s="299"/>
      <c r="H140" s="300"/>
      <c r="I140" s="301">
        <v>1</v>
      </c>
      <c r="J140" s="299"/>
      <c r="K140" s="302">
        <v>10</v>
      </c>
      <c r="L140" s="302">
        <v>0</v>
      </c>
      <c r="M140" s="302">
        <v>0</v>
      </c>
      <c r="N140" s="301">
        <v>20</v>
      </c>
      <c r="O140" s="329">
        <v>0</v>
      </c>
      <c r="P140" s="303">
        <v>0</v>
      </c>
      <c r="Q140" s="301">
        <v>0</v>
      </c>
      <c r="R140" s="301">
        <v>1</v>
      </c>
      <c r="S140" s="335"/>
      <c r="T140" s="335"/>
      <c r="U140" s="335"/>
      <c r="V140" s="335"/>
      <c r="W140" s="335"/>
    </row>
    <row r="141" spans="1:23" s="325" customFormat="1" ht="18" customHeight="1">
      <c r="A141" s="294" t="s">
        <v>299</v>
      </c>
      <c r="B141" s="295" t="s">
        <v>300</v>
      </c>
      <c r="C141" s="296" t="s">
        <v>42</v>
      </c>
      <c r="D141" s="297" t="s">
        <v>228</v>
      </c>
      <c r="E141" s="298" t="s">
        <v>119</v>
      </c>
      <c r="F141" s="299">
        <v>52.520394596599999</v>
      </c>
      <c r="G141" s="299">
        <v>52.520394596599999</v>
      </c>
      <c r="H141" s="300"/>
      <c r="I141" s="301">
        <v>2</v>
      </c>
      <c r="J141" s="299">
        <v>52.520394596599999</v>
      </c>
      <c r="K141" s="302">
        <v>0</v>
      </c>
      <c r="L141" s="302">
        <v>0</v>
      </c>
      <c r="M141" s="302">
        <v>0</v>
      </c>
      <c r="N141" s="301">
        <v>0</v>
      </c>
      <c r="O141" s="329">
        <v>0</v>
      </c>
      <c r="P141" s="303">
        <v>0</v>
      </c>
      <c r="Q141" s="301">
        <v>2</v>
      </c>
      <c r="R141" s="301">
        <v>1</v>
      </c>
      <c r="S141" s="335"/>
      <c r="T141" s="335"/>
      <c r="U141" s="335"/>
      <c r="V141" s="335"/>
      <c r="W141" s="335"/>
    </row>
    <row r="142" spans="1:23" s="325" customFormat="1" ht="18" customHeight="1">
      <c r="A142" s="294" t="s">
        <v>301</v>
      </c>
      <c r="B142" s="295" t="s">
        <v>302</v>
      </c>
      <c r="C142" s="296" t="s">
        <v>42</v>
      </c>
      <c r="D142" s="297" t="s">
        <v>228</v>
      </c>
      <c r="E142" s="298" t="s">
        <v>119</v>
      </c>
      <c r="F142" s="299">
        <v>9.3792816846299996</v>
      </c>
      <c r="G142" s="299">
        <v>9.3792816846299996</v>
      </c>
      <c r="H142" s="300"/>
      <c r="I142" s="301">
        <v>2</v>
      </c>
      <c r="J142" s="300">
        <v>0</v>
      </c>
      <c r="K142" s="302">
        <v>9.3800000000000008</v>
      </c>
      <c r="L142" s="302">
        <v>0</v>
      </c>
      <c r="M142" s="302">
        <v>0</v>
      </c>
      <c r="N142" s="301">
        <v>0</v>
      </c>
      <c r="O142" s="303">
        <v>0</v>
      </c>
      <c r="P142" s="303">
        <v>0</v>
      </c>
      <c r="Q142" s="301">
        <v>2</v>
      </c>
      <c r="R142" s="301">
        <v>1</v>
      </c>
      <c r="S142" s="335"/>
      <c r="T142" s="335"/>
      <c r="U142" s="335"/>
      <c r="V142" s="335"/>
      <c r="W142" s="335" t="s">
        <v>610</v>
      </c>
    </row>
    <row r="143" spans="1:23" s="325" customFormat="1" ht="18" customHeight="1">
      <c r="A143" s="294" t="s">
        <v>303</v>
      </c>
      <c r="B143" s="295" t="s">
        <v>304</v>
      </c>
      <c r="C143" s="296" t="s">
        <v>42</v>
      </c>
      <c r="D143" s="297" t="s">
        <v>228</v>
      </c>
      <c r="E143" s="298" t="s">
        <v>119</v>
      </c>
      <c r="F143" s="299">
        <v>157.33899285771219</v>
      </c>
      <c r="G143" s="299">
        <v>15.9768408441</v>
      </c>
      <c r="H143" s="300">
        <v>141.36215201361219</v>
      </c>
      <c r="I143" s="301">
        <v>2</v>
      </c>
      <c r="J143" s="300" t="s">
        <v>148</v>
      </c>
      <c r="K143" s="299">
        <v>15.9768408441</v>
      </c>
      <c r="L143" s="302">
        <v>0</v>
      </c>
      <c r="M143" s="302">
        <v>0</v>
      </c>
      <c r="N143" s="301">
        <v>0</v>
      </c>
      <c r="O143" s="329">
        <v>0</v>
      </c>
      <c r="P143" s="303">
        <v>0</v>
      </c>
      <c r="Q143" s="301">
        <v>0</v>
      </c>
      <c r="R143" s="301">
        <v>1</v>
      </c>
      <c r="S143" s="335"/>
      <c r="T143" s="335"/>
      <c r="U143" s="335"/>
      <c r="V143" s="335"/>
      <c r="W143" s="335"/>
    </row>
    <row r="144" spans="1:23" s="325" customFormat="1" ht="18" customHeight="1">
      <c r="A144" s="294"/>
      <c r="B144" s="295"/>
      <c r="C144" s="296" t="s">
        <v>120</v>
      </c>
      <c r="D144" s="297"/>
      <c r="E144" s="298"/>
      <c r="F144" s="299"/>
      <c r="G144" s="299"/>
      <c r="H144" s="300"/>
      <c r="I144" s="301">
        <v>1</v>
      </c>
      <c r="J144" s="299"/>
      <c r="K144" s="299">
        <v>141.36215201361219</v>
      </c>
      <c r="L144" s="302">
        <v>0</v>
      </c>
      <c r="M144" s="302">
        <v>0</v>
      </c>
      <c r="N144" s="301">
        <v>0</v>
      </c>
      <c r="O144" s="329">
        <v>0</v>
      </c>
      <c r="P144" s="303">
        <v>0</v>
      </c>
      <c r="Q144" s="301">
        <v>0</v>
      </c>
      <c r="R144" s="301">
        <v>1</v>
      </c>
      <c r="S144" s="335"/>
      <c r="T144" s="335"/>
      <c r="U144" s="335"/>
      <c r="V144" s="335"/>
      <c r="W144" s="335"/>
    </row>
    <row r="145" spans="1:23" s="325" customFormat="1" ht="18" customHeight="1">
      <c r="A145" s="294">
        <v>71</v>
      </c>
      <c r="B145" s="295" t="s">
        <v>305</v>
      </c>
      <c r="C145" s="296" t="s">
        <v>120</v>
      </c>
      <c r="D145" s="297" t="s">
        <v>176</v>
      </c>
      <c r="E145" s="298" t="s">
        <v>119</v>
      </c>
      <c r="F145" s="299">
        <v>133.530530591</v>
      </c>
      <c r="G145" s="299">
        <v>133.530530591</v>
      </c>
      <c r="H145" s="300"/>
      <c r="I145" s="301">
        <v>1</v>
      </c>
      <c r="J145" s="299">
        <v>6</v>
      </c>
      <c r="K145" s="302">
        <v>0</v>
      </c>
      <c r="L145" s="302">
        <v>0</v>
      </c>
      <c r="M145" s="302">
        <v>0</v>
      </c>
      <c r="N145" s="301">
        <v>20</v>
      </c>
      <c r="O145" s="329">
        <v>0</v>
      </c>
      <c r="P145" s="303">
        <v>0</v>
      </c>
      <c r="Q145" s="301">
        <v>2</v>
      </c>
      <c r="R145" s="301">
        <v>1</v>
      </c>
      <c r="S145" s="335"/>
      <c r="T145" s="335"/>
      <c r="U145" s="335"/>
      <c r="V145" s="335"/>
      <c r="W145" s="335"/>
    </row>
    <row r="146" spans="1:23" s="325" customFormat="1" ht="18" customHeight="1">
      <c r="A146" s="294"/>
      <c r="B146" s="295"/>
      <c r="C146" s="296" t="s">
        <v>121</v>
      </c>
      <c r="D146" s="297"/>
      <c r="E146" s="298"/>
      <c r="F146" s="299"/>
      <c r="G146" s="299"/>
      <c r="H146" s="300"/>
      <c r="I146" s="301">
        <v>2</v>
      </c>
      <c r="J146" s="299">
        <v>12.66</v>
      </c>
      <c r="K146" s="302">
        <v>0</v>
      </c>
      <c r="L146" s="302">
        <v>0</v>
      </c>
      <c r="M146" s="302">
        <v>0</v>
      </c>
      <c r="N146" s="301">
        <v>0</v>
      </c>
      <c r="O146" s="329">
        <v>0</v>
      </c>
      <c r="P146" s="303">
        <v>0</v>
      </c>
      <c r="Q146" s="301">
        <v>2</v>
      </c>
      <c r="R146" s="301">
        <v>1</v>
      </c>
      <c r="S146" s="335"/>
      <c r="T146" s="335"/>
      <c r="U146" s="335"/>
      <c r="V146" s="335"/>
      <c r="W146" s="335"/>
    </row>
    <row r="147" spans="1:23" s="325" customFormat="1" ht="18" customHeight="1">
      <c r="A147" s="294"/>
      <c r="B147" s="295"/>
      <c r="C147" s="296" t="s">
        <v>124</v>
      </c>
      <c r="D147" s="297"/>
      <c r="E147" s="298"/>
      <c r="F147" s="299"/>
      <c r="G147" s="299"/>
      <c r="H147" s="300"/>
      <c r="I147" s="301">
        <v>1</v>
      </c>
      <c r="J147" s="299">
        <v>12.27</v>
      </c>
      <c r="K147" s="302">
        <v>0</v>
      </c>
      <c r="L147" s="302">
        <v>0</v>
      </c>
      <c r="M147" s="302">
        <v>0</v>
      </c>
      <c r="N147" s="301">
        <v>1</v>
      </c>
      <c r="O147" s="329">
        <v>12.27</v>
      </c>
      <c r="P147" s="303">
        <v>100</v>
      </c>
      <c r="Q147" s="301">
        <v>2</v>
      </c>
      <c r="R147" s="301">
        <v>1</v>
      </c>
      <c r="S147" s="335"/>
      <c r="T147" s="335"/>
      <c r="U147" s="335"/>
      <c r="V147" s="335"/>
      <c r="W147" s="335"/>
    </row>
    <row r="148" spans="1:23" s="325" customFormat="1" ht="18" customHeight="1">
      <c r="A148" s="294"/>
      <c r="B148" s="295"/>
      <c r="C148" s="296" t="s">
        <v>149</v>
      </c>
      <c r="D148" s="297"/>
      <c r="E148" s="298"/>
      <c r="F148" s="299"/>
      <c r="G148" s="299"/>
      <c r="H148" s="300"/>
      <c r="I148" s="301">
        <v>3</v>
      </c>
      <c r="J148" s="299">
        <v>102.6</v>
      </c>
      <c r="K148" s="302">
        <v>0</v>
      </c>
      <c r="L148" s="302">
        <v>0</v>
      </c>
      <c r="M148" s="302">
        <v>0</v>
      </c>
      <c r="N148" s="301">
        <v>0</v>
      </c>
      <c r="O148" s="329">
        <v>0</v>
      </c>
      <c r="P148" s="303">
        <v>0</v>
      </c>
      <c r="Q148" s="301">
        <v>2</v>
      </c>
      <c r="R148" s="301">
        <v>1</v>
      </c>
      <c r="S148" s="335"/>
      <c r="T148" s="335"/>
      <c r="U148" s="335"/>
      <c r="V148" s="335"/>
      <c r="W148" s="335"/>
    </row>
    <row r="149" spans="1:23" s="325" customFormat="1" ht="18" customHeight="1">
      <c r="A149" s="294" t="s">
        <v>306</v>
      </c>
      <c r="B149" s="295" t="s">
        <v>307</v>
      </c>
      <c r="C149" s="296" t="s">
        <v>42</v>
      </c>
      <c r="D149" s="297" t="s">
        <v>228</v>
      </c>
      <c r="E149" s="298" t="s">
        <v>119</v>
      </c>
      <c r="F149" s="299">
        <v>15.807489616068299</v>
      </c>
      <c r="G149" s="299">
        <v>0.49512217498400002</v>
      </c>
      <c r="H149" s="300">
        <v>15.3123674410843</v>
      </c>
      <c r="I149" s="301">
        <v>2</v>
      </c>
      <c r="J149" s="299">
        <v>0.49512217498400002</v>
      </c>
      <c r="K149" s="302">
        <v>0</v>
      </c>
      <c r="L149" s="302">
        <v>0</v>
      </c>
      <c r="M149" s="302">
        <v>0</v>
      </c>
      <c r="N149" s="301">
        <v>15</v>
      </c>
      <c r="O149" s="303">
        <v>0</v>
      </c>
      <c r="P149" s="303">
        <v>0</v>
      </c>
      <c r="Q149" s="301">
        <v>2</v>
      </c>
      <c r="R149" s="301">
        <v>1</v>
      </c>
      <c r="S149" s="335"/>
      <c r="T149" s="335"/>
      <c r="U149" s="335"/>
      <c r="V149" s="335"/>
      <c r="W149" s="335"/>
    </row>
    <row r="150" spans="1:23" s="325" customFormat="1" ht="18" customHeight="1">
      <c r="A150" s="294"/>
      <c r="B150" s="295"/>
      <c r="C150" s="296" t="s">
        <v>120</v>
      </c>
      <c r="D150" s="297"/>
      <c r="E150" s="298"/>
      <c r="F150" s="299"/>
      <c r="G150" s="299"/>
      <c r="H150" s="300"/>
      <c r="I150" s="301">
        <v>2</v>
      </c>
      <c r="J150" s="299"/>
      <c r="K150" s="299">
        <v>15.3123674410843</v>
      </c>
      <c r="L150" s="302"/>
      <c r="M150" s="302"/>
      <c r="N150" s="301">
        <v>15</v>
      </c>
      <c r="O150" s="303">
        <v>0</v>
      </c>
      <c r="P150" s="303">
        <v>0</v>
      </c>
      <c r="Q150" s="301">
        <v>2</v>
      </c>
      <c r="R150" s="301">
        <v>1</v>
      </c>
      <c r="S150" s="335"/>
      <c r="T150" s="335"/>
      <c r="U150" s="335"/>
      <c r="V150" s="335"/>
      <c r="W150" s="335" t="s">
        <v>611</v>
      </c>
    </row>
    <row r="151" spans="1:23" s="325" customFormat="1" ht="18" customHeight="1">
      <c r="A151" s="294" t="s">
        <v>308</v>
      </c>
      <c r="B151" s="295" t="s">
        <v>309</v>
      </c>
      <c r="C151" s="296" t="s">
        <v>42</v>
      </c>
      <c r="D151" s="297" t="s">
        <v>228</v>
      </c>
      <c r="E151" s="298" t="s">
        <v>119</v>
      </c>
      <c r="F151" s="299">
        <v>27.931618202999999</v>
      </c>
      <c r="G151" s="299">
        <v>27.931618202999999</v>
      </c>
      <c r="H151" s="300"/>
      <c r="I151" s="301">
        <v>1</v>
      </c>
      <c r="J151" s="302">
        <v>10</v>
      </c>
      <c r="K151" s="302">
        <v>17.93</v>
      </c>
      <c r="L151" s="302">
        <v>0</v>
      </c>
      <c r="M151" s="302">
        <v>0</v>
      </c>
      <c r="N151" s="301">
        <v>15</v>
      </c>
      <c r="O151" s="303">
        <v>0</v>
      </c>
      <c r="P151" s="303">
        <v>0</v>
      </c>
      <c r="Q151" s="301">
        <v>2</v>
      </c>
      <c r="R151" s="301">
        <v>1</v>
      </c>
      <c r="S151" s="335"/>
      <c r="T151" s="335"/>
      <c r="U151" s="335"/>
      <c r="V151" s="335"/>
      <c r="W151" s="335" t="s">
        <v>612</v>
      </c>
    </row>
    <row r="152" spans="1:23" s="325" customFormat="1" ht="18" customHeight="1">
      <c r="A152" s="294" t="s">
        <v>310</v>
      </c>
      <c r="B152" s="295" t="s">
        <v>311</v>
      </c>
      <c r="C152" s="296" t="s">
        <v>42</v>
      </c>
      <c r="D152" s="297" t="s">
        <v>228</v>
      </c>
      <c r="E152" s="298" t="s">
        <v>119</v>
      </c>
      <c r="F152" s="299">
        <v>7.6712732671200001</v>
      </c>
      <c r="G152" s="299">
        <v>7.6712732671200001</v>
      </c>
      <c r="H152" s="300"/>
      <c r="I152" s="301">
        <v>1</v>
      </c>
      <c r="J152" s="302">
        <v>7.67</v>
      </c>
      <c r="K152" s="302">
        <v>0</v>
      </c>
      <c r="L152" s="302">
        <v>0</v>
      </c>
      <c r="M152" s="302">
        <v>0</v>
      </c>
      <c r="N152" s="301">
        <v>18</v>
      </c>
      <c r="O152" s="303">
        <v>0</v>
      </c>
      <c r="P152" s="303">
        <v>0</v>
      </c>
      <c r="Q152" s="301">
        <v>2</v>
      </c>
      <c r="R152" s="301">
        <v>1</v>
      </c>
      <c r="S152" s="335"/>
      <c r="T152" s="335"/>
      <c r="U152" s="335"/>
      <c r="V152" s="335"/>
      <c r="W152" s="335" t="s">
        <v>613</v>
      </c>
    </row>
    <row r="153" spans="1:23" s="325" customFormat="1" ht="18" customHeight="1">
      <c r="A153" s="294" t="s">
        <v>312</v>
      </c>
      <c r="B153" s="295" t="s">
        <v>313</v>
      </c>
      <c r="C153" s="296" t="s">
        <v>42</v>
      </c>
      <c r="D153" s="297" t="s">
        <v>228</v>
      </c>
      <c r="E153" s="298" t="s">
        <v>119</v>
      </c>
      <c r="F153" s="299">
        <v>7.9432769392519003</v>
      </c>
      <c r="G153" s="299">
        <v>0.98232419385000003</v>
      </c>
      <c r="H153" s="300">
        <v>6.9609527454019</v>
      </c>
      <c r="I153" s="301">
        <v>1</v>
      </c>
      <c r="J153" s="302">
        <v>0.98</v>
      </c>
      <c r="K153" s="302">
        <v>6.96</v>
      </c>
      <c r="L153" s="302">
        <v>0</v>
      </c>
      <c r="M153" s="302">
        <v>0</v>
      </c>
      <c r="N153" s="301">
        <v>15</v>
      </c>
      <c r="O153" s="303">
        <v>0</v>
      </c>
      <c r="P153" s="303">
        <v>0</v>
      </c>
      <c r="Q153" s="301">
        <v>2</v>
      </c>
      <c r="R153" s="301">
        <v>1</v>
      </c>
      <c r="S153" s="335"/>
      <c r="T153" s="335"/>
      <c r="U153" s="335"/>
      <c r="V153" s="335"/>
      <c r="W153" s="335" t="s">
        <v>614</v>
      </c>
    </row>
    <row r="154" spans="1:23" s="325" customFormat="1" ht="18" customHeight="1">
      <c r="A154" s="294" t="s">
        <v>314</v>
      </c>
      <c r="B154" s="295" t="s">
        <v>315</v>
      </c>
      <c r="C154" s="296" t="s">
        <v>42</v>
      </c>
      <c r="D154" s="297" t="s">
        <v>228</v>
      </c>
      <c r="E154" s="298" t="s">
        <v>119</v>
      </c>
      <c r="F154" s="299">
        <v>13.2389936538</v>
      </c>
      <c r="G154" s="299">
        <v>13.2389936538</v>
      </c>
      <c r="H154" s="300"/>
      <c r="I154" s="301">
        <v>1</v>
      </c>
      <c r="J154" s="302">
        <v>3</v>
      </c>
      <c r="K154" s="302">
        <v>10.24</v>
      </c>
      <c r="L154" s="302">
        <v>0</v>
      </c>
      <c r="M154" s="302">
        <v>0</v>
      </c>
      <c r="N154" s="301">
        <v>20</v>
      </c>
      <c r="O154" s="303">
        <v>0</v>
      </c>
      <c r="P154" s="303">
        <v>0</v>
      </c>
      <c r="Q154" s="301">
        <v>2</v>
      </c>
      <c r="R154" s="301">
        <v>1</v>
      </c>
      <c r="S154" s="335"/>
      <c r="T154" s="335"/>
      <c r="U154" s="335"/>
      <c r="V154" s="335"/>
      <c r="W154" s="335" t="s">
        <v>615</v>
      </c>
    </row>
    <row r="155" spans="1:23" s="325" customFormat="1" ht="18" customHeight="1">
      <c r="A155" s="294" t="s">
        <v>316</v>
      </c>
      <c r="B155" s="295" t="s">
        <v>317</v>
      </c>
      <c r="C155" s="296" t="s">
        <v>42</v>
      </c>
      <c r="D155" s="297" t="s">
        <v>228</v>
      </c>
      <c r="E155" s="298" t="s">
        <v>119</v>
      </c>
      <c r="F155" s="299">
        <v>37.782868681399997</v>
      </c>
      <c r="G155" s="299">
        <v>37.782868681399997</v>
      </c>
      <c r="H155" s="300"/>
      <c r="I155" s="301">
        <v>1</v>
      </c>
      <c r="J155" s="299">
        <v>7.78</v>
      </c>
      <c r="K155" s="302">
        <v>30</v>
      </c>
      <c r="L155" s="302">
        <v>0</v>
      </c>
      <c r="M155" s="302">
        <v>0</v>
      </c>
      <c r="N155" s="301">
        <v>18</v>
      </c>
      <c r="O155" s="329">
        <v>0</v>
      </c>
      <c r="P155" s="329">
        <v>0</v>
      </c>
      <c r="Q155" s="301">
        <v>0</v>
      </c>
      <c r="R155" s="301">
        <v>1</v>
      </c>
      <c r="S155" s="335"/>
      <c r="T155" s="335"/>
      <c r="U155" s="335"/>
      <c r="V155" s="335"/>
      <c r="W155" s="335"/>
    </row>
    <row r="156" spans="1:23" s="325" customFormat="1" ht="18" customHeight="1">
      <c r="A156" s="294" t="s">
        <v>318</v>
      </c>
      <c r="B156" s="295" t="s">
        <v>319</v>
      </c>
      <c r="C156" s="296" t="s">
        <v>42</v>
      </c>
      <c r="D156" s="297" t="s">
        <v>228</v>
      </c>
      <c r="E156" s="298" t="s">
        <v>119</v>
      </c>
      <c r="F156" s="299">
        <v>12.492291081999999</v>
      </c>
      <c r="G156" s="299">
        <v>12.492291081999999</v>
      </c>
      <c r="H156" s="300"/>
      <c r="I156" s="301">
        <v>1</v>
      </c>
      <c r="J156" s="302"/>
      <c r="K156" s="302">
        <v>12.49</v>
      </c>
      <c r="L156" s="302">
        <v>0</v>
      </c>
      <c r="M156" s="302">
        <v>0</v>
      </c>
      <c r="N156" s="301">
        <v>18</v>
      </c>
      <c r="O156" s="329">
        <v>0</v>
      </c>
      <c r="P156" s="329">
        <v>0</v>
      </c>
      <c r="Q156" s="301">
        <v>2</v>
      </c>
      <c r="R156" s="301">
        <v>1</v>
      </c>
      <c r="S156" s="335"/>
      <c r="T156" s="335"/>
      <c r="U156" s="335"/>
      <c r="V156" s="335"/>
      <c r="W156" s="335" t="s">
        <v>616</v>
      </c>
    </row>
    <row r="157" spans="1:23" s="325" customFormat="1" ht="18" customHeight="1">
      <c r="A157" s="294" t="s">
        <v>320</v>
      </c>
      <c r="B157" s="295" t="s">
        <v>321</v>
      </c>
      <c r="C157" s="296" t="s">
        <v>42</v>
      </c>
      <c r="D157" s="297" t="s">
        <v>228</v>
      </c>
      <c r="E157" s="298" t="s">
        <v>119</v>
      </c>
      <c r="F157" s="299">
        <v>35.917651948600003</v>
      </c>
      <c r="G157" s="299">
        <v>35.917651948600003</v>
      </c>
      <c r="H157" s="300"/>
      <c r="I157" s="301">
        <v>2</v>
      </c>
      <c r="J157" s="302"/>
      <c r="K157" s="302">
        <v>35.92</v>
      </c>
      <c r="L157" s="302">
        <v>0</v>
      </c>
      <c r="M157" s="302">
        <v>0</v>
      </c>
      <c r="N157" s="301">
        <v>0</v>
      </c>
      <c r="O157" s="303">
        <v>0</v>
      </c>
      <c r="P157" s="303">
        <v>0</v>
      </c>
      <c r="Q157" s="301">
        <v>2</v>
      </c>
      <c r="R157" s="301">
        <v>1</v>
      </c>
      <c r="S157" s="335"/>
      <c r="T157" s="335"/>
      <c r="U157" s="335"/>
      <c r="V157" s="335"/>
      <c r="W157" s="335"/>
    </row>
    <row r="158" spans="1:23" s="325" customFormat="1" ht="18" customHeight="1">
      <c r="A158" s="294" t="s">
        <v>322</v>
      </c>
      <c r="B158" s="295" t="s">
        <v>323</v>
      </c>
      <c r="C158" s="296" t="s">
        <v>42</v>
      </c>
      <c r="D158" s="297" t="s">
        <v>228</v>
      </c>
      <c r="E158" s="298" t="s">
        <v>119</v>
      </c>
      <c r="F158" s="299">
        <v>29.4547069061</v>
      </c>
      <c r="G158" s="299">
        <v>29.4547069061</v>
      </c>
      <c r="H158" s="300"/>
      <c r="I158" s="301">
        <v>1</v>
      </c>
      <c r="J158" s="302">
        <v>0</v>
      </c>
      <c r="K158" s="302">
        <v>29.45</v>
      </c>
      <c r="L158" s="302">
        <v>0</v>
      </c>
      <c r="M158" s="302">
        <v>0</v>
      </c>
      <c r="N158" s="301">
        <v>0</v>
      </c>
      <c r="O158" s="303">
        <v>0</v>
      </c>
      <c r="P158" s="303">
        <v>0</v>
      </c>
      <c r="Q158" s="301">
        <v>2</v>
      </c>
      <c r="R158" s="301">
        <v>1</v>
      </c>
      <c r="S158" s="335"/>
      <c r="T158" s="335"/>
      <c r="U158" s="335"/>
      <c r="V158" s="335"/>
      <c r="W158" s="335"/>
    </row>
    <row r="159" spans="1:23" s="325" customFormat="1" ht="18" customHeight="1">
      <c r="A159" s="294" t="s">
        <v>324</v>
      </c>
      <c r="B159" s="295" t="s">
        <v>325</v>
      </c>
      <c r="C159" s="296" t="s">
        <v>42</v>
      </c>
      <c r="D159" s="297" t="s">
        <v>228</v>
      </c>
      <c r="E159" s="298" t="s">
        <v>119</v>
      </c>
      <c r="F159" s="299">
        <v>7.1075613961200004</v>
      </c>
      <c r="G159" s="299">
        <v>7.1075613961200004</v>
      </c>
      <c r="H159" s="300"/>
      <c r="I159" s="301">
        <v>1</v>
      </c>
      <c r="J159" s="302"/>
      <c r="K159" s="302">
        <v>7.11</v>
      </c>
      <c r="L159" s="302">
        <v>0</v>
      </c>
      <c r="M159" s="302">
        <v>0</v>
      </c>
      <c r="N159" s="301">
        <v>15</v>
      </c>
      <c r="O159" s="303">
        <v>0</v>
      </c>
      <c r="P159" s="303">
        <v>0</v>
      </c>
      <c r="Q159" s="301">
        <v>2</v>
      </c>
      <c r="R159" s="301">
        <v>1</v>
      </c>
      <c r="S159" s="335"/>
      <c r="T159" s="335"/>
      <c r="U159" s="335"/>
      <c r="V159" s="335"/>
      <c r="W159" s="335"/>
    </row>
    <row r="160" spans="1:23" s="325" customFormat="1" ht="18" customHeight="1">
      <c r="A160" s="294" t="s">
        <v>326</v>
      </c>
      <c r="B160" s="295" t="s">
        <v>327</v>
      </c>
      <c r="C160" s="296" t="s">
        <v>42</v>
      </c>
      <c r="D160" s="297" t="s">
        <v>228</v>
      </c>
      <c r="E160" s="298" t="s">
        <v>119</v>
      </c>
      <c r="F160" s="299">
        <v>25.002670034170002</v>
      </c>
      <c r="G160" s="299">
        <v>2.4842807097100001</v>
      </c>
      <c r="H160" s="300">
        <v>22.518389324460003</v>
      </c>
      <c r="I160" s="301">
        <v>1</v>
      </c>
      <c r="J160" s="299">
        <v>0</v>
      </c>
      <c r="K160" s="299">
        <v>25</v>
      </c>
      <c r="L160" s="302">
        <v>0</v>
      </c>
      <c r="M160" s="302">
        <v>0</v>
      </c>
      <c r="N160" s="301">
        <v>15</v>
      </c>
      <c r="O160" s="303">
        <v>0</v>
      </c>
      <c r="P160" s="303">
        <v>0</v>
      </c>
      <c r="Q160" s="301">
        <v>2</v>
      </c>
      <c r="R160" s="301">
        <v>1</v>
      </c>
      <c r="S160" s="335"/>
      <c r="T160" s="335"/>
      <c r="U160" s="335"/>
      <c r="V160" s="335"/>
      <c r="W160" s="335"/>
    </row>
    <row r="161" spans="1:23" s="325" customFormat="1" ht="18" customHeight="1">
      <c r="A161" s="294" t="s">
        <v>328</v>
      </c>
      <c r="B161" s="295" t="s">
        <v>329</v>
      </c>
      <c r="C161" s="296" t="s">
        <v>42</v>
      </c>
      <c r="D161" s="297" t="s">
        <v>228</v>
      </c>
      <c r="E161" s="298" t="s">
        <v>119</v>
      </c>
      <c r="F161" s="299">
        <v>10.8098528866</v>
      </c>
      <c r="G161" s="299">
        <v>10.8098528866</v>
      </c>
      <c r="H161" s="300"/>
      <c r="I161" s="301">
        <v>2</v>
      </c>
      <c r="J161" s="299">
        <v>10.75</v>
      </c>
      <c r="K161" s="302">
        <v>0</v>
      </c>
      <c r="L161" s="302">
        <v>0</v>
      </c>
      <c r="M161" s="302">
        <v>0</v>
      </c>
      <c r="N161" s="301">
        <v>0</v>
      </c>
      <c r="O161" s="329">
        <v>0</v>
      </c>
      <c r="P161" s="303">
        <v>0</v>
      </c>
      <c r="Q161" s="301">
        <v>2</v>
      </c>
      <c r="R161" s="301">
        <v>1</v>
      </c>
      <c r="S161" s="335"/>
      <c r="T161" s="335"/>
      <c r="U161" s="335"/>
      <c r="V161" s="335"/>
      <c r="W161" s="335"/>
    </row>
    <row r="162" spans="1:23" s="325" customFormat="1" ht="18" customHeight="1">
      <c r="A162" s="294"/>
      <c r="B162" s="295"/>
      <c r="C162" s="296" t="s">
        <v>120</v>
      </c>
      <c r="D162" s="297"/>
      <c r="E162" s="298"/>
      <c r="F162" s="299"/>
      <c r="G162" s="299"/>
      <c r="H162" s="300"/>
      <c r="I162" s="301">
        <v>3</v>
      </c>
      <c r="J162" s="299">
        <v>0.06</v>
      </c>
      <c r="K162" s="302">
        <v>0</v>
      </c>
      <c r="L162" s="302">
        <v>0</v>
      </c>
      <c r="M162" s="302">
        <v>0</v>
      </c>
      <c r="N162" s="301">
        <v>0</v>
      </c>
      <c r="O162" s="329">
        <v>0</v>
      </c>
      <c r="P162" s="303">
        <v>0</v>
      </c>
      <c r="Q162" s="301">
        <v>2</v>
      </c>
      <c r="R162" s="301">
        <v>1</v>
      </c>
      <c r="S162" s="335"/>
      <c r="T162" s="335"/>
      <c r="U162" s="335"/>
      <c r="V162" s="335"/>
      <c r="W162" s="335"/>
    </row>
    <row r="163" spans="1:23" s="325" customFormat="1" ht="18" customHeight="1">
      <c r="A163" s="294" t="s">
        <v>330</v>
      </c>
      <c r="B163" s="295" t="s">
        <v>331</v>
      </c>
      <c r="C163" s="296" t="s">
        <v>42</v>
      </c>
      <c r="D163" s="297" t="s">
        <v>228</v>
      </c>
      <c r="E163" s="298" t="s">
        <v>119</v>
      </c>
      <c r="F163" s="299">
        <v>28.725358232323401</v>
      </c>
      <c r="G163" s="299">
        <v>5.4553702147000003</v>
      </c>
      <c r="H163" s="300">
        <v>23.269988017623401</v>
      </c>
      <c r="I163" s="301">
        <v>1</v>
      </c>
      <c r="J163" s="375">
        <v>5.3156249999999998</v>
      </c>
      <c r="K163" s="302">
        <v>0</v>
      </c>
      <c r="L163" s="302">
        <v>0</v>
      </c>
      <c r="M163" s="302">
        <v>0</v>
      </c>
      <c r="N163" s="301">
        <v>20</v>
      </c>
      <c r="O163" s="303">
        <v>0</v>
      </c>
      <c r="P163" s="303">
        <v>0</v>
      </c>
      <c r="Q163" s="301">
        <v>2</v>
      </c>
      <c r="R163" s="301">
        <v>1</v>
      </c>
      <c r="S163" s="335"/>
      <c r="T163" s="335"/>
      <c r="U163" s="335"/>
      <c r="V163" s="335"/>
      <c r="W163" s="335"/>
    </row>
    <row r="164" spans="1:23" s="325" customFormat="1" ht="18" customHeight="1">
      <c r="A164" s="294"/>
      <c r="B164" s="295"/>
      <c r="C164" s="296" t="s">
        <v>120</v>
      </c>
      <c r="D164" s="297"/>
      <c r="E164" s="298"/>
      <c r="F164" s="299"/>
      <c r="G164" s="299"/>
      <c r="H164" s="300"/>
      <c r="I164" s="301">
        <v>1</v>
      </c>
      <c r="J164" s="305"/>
      <c r="K164" s="299">
        <v>23.41</v>
      </c>
      <c r="L164" s="302">
        <v>0</v>
      </c>
      <c r="M164" s="302">
        <v>0</v>
      </c>
      <c r="N164" s="301">
        <v>0</v>
      </c>
      <c r="O164" s="303">
        <v>0</v>
      </c>
      <c r="P164" s="303">
        <v>0</v>
      </c>
      <c r="Q164" s="301">
        <v>2</v>
      </c>
      <c r="R164" s="301">
        <v>1</v>
      </c>
      <c r="S164" s="335"/>
      <c r="T164" s="335"/>
      <c r="U164" s="335"/>
      <c r="V164" s="335"/>
      <c r="W164" s="335" t="s">
        <v>617</v>
      </c>
    </row>
    <row r="165" spans="1:23" s="325" customFormat="1" ht="18" customHeight="1">
      <c r="A165" s="294" t="s">
        <v>332</v>
      </c>
      <c r="B165" s="295" t="s">
        <v>333</v>
      </c>
      <c r="C165" s="296" t="s">
        <v>42</v>
      </c>
      <c r="D165" s="297" t="s">
        <v>228</v>
      </c>
      <c r="E165" s="298" t="s">
        <v>119</v>
      </c>
      <c r="F165" s="299">
        <v>12.1510494269</v>
      </c>
      <c r="G165" s="299">
        <v>12.1510494269</v>
      </c>
      <c r="H165" s="300"/>
      <c r="I165" s="301">
        <v>1</v>
      </c>
      <c r="J165" s="302">
        <v>12.15</v>
      </c>
      <c r="K165" s="302">
        <v>0</v>
      </c>
      <c r="L165" s="302">
        <v>0</v>
      </c>
      <c r="M165" s="302">
        <v>0</v>
      </c>
      <c r="N165" s="301">
        <v>20</v>
      </c>
      <c r="O165" s="303">
        <v>0</v>
      </c>
      <c r="P165" s="303">
        <v>0</v>
      </c>
      <c r="Q165" s="301">
        <v>2</v>
      </c>
      <c r="R165" s="301">
        <v>1</v>
      </c>
      <c r="S165" s="335"/>
      <c r="T165" s="335"/>
      <c r="U165" s="335"/>
      <c r="V165" s="335"/>
      <c r="W165" s="335" t="s">
        <v>600</v>
      </c>
    </row>
    <row r="166" spans="1:23" s="325" customFormat="1" ht="18" customHeight="1">
      <c r="A166" s="294" t="s">
        <v>334</v>
      </c>
      <c r="B166" s="295" t="s">
        <v>335</v>
      </c>
      <c r="C166" s="296" t="s">
        <v>42</v>
      </c>
      <c r="D166" s="297" t="s">
        <v>228</v>
      </c>
      <c r="E166" s="298" t="s">
        <v>119</v>
      </c>
      <c r="F166" s="299">
        <v>6.7046112638100004</v>
      </c>
      <c r="G166" s="299">
        <v>6.7046112638100004</v>
      </c>
      <c r="H166" s="300"/>
      <c r="I166" s="301">
        <v>2</v>
      </c>
      <c r="J166" s="302">
        <v>6.7</v>
      </c>
      <c r="K166" s="302">
        <v>0</v>
      </c>
      <c r="L166" s="302">
        <v>0</v>
      </c>
      <c r="M166" s="302">
        <v>0</v>
      </c>
      <c r="N166" s="301">
        <v>0</v>
      </c>
      <c r="O166" s="303">
        <v>0</v>
      </c>
      <c r="P166" s="303">
        <v>0</v>
      </c>
      <c r="Q166" s="301">
        <v>2</v>
      </c>
      <c r="R166" s="301">
        <v>1</v>
      </c>
      <c r="S166" s="335"/>
      <c r="T166" s="335"/>
      <c r="U166" s="335"/>
      <c r="V166" s="335"/>
      <c r="W166" s="335" t="s">
        <v>618</v>
      </c>
    </row>
    <row r="167" spans="1:23" s="325" customFormat="1" ht="18" customHeight="1">
      <c r="A167" s="294" t="s">
        <v>336</v>
      </c>
      <c r="B167" s="295" t="s">
        <v>337</v>
      </c>
      <c r="C167" s="296" t="s">
        <v>42</v>
      </c>
      <c r="D167" s="297" t="s">
        <v>228</v>
      </c>
      <c r="E167" s="298" t="s">
        <v>119</v>
      </c>
      <c r="F167" s="299">
        <v>14.918900499099999</v>
      </c>
      <c r="G167" s="299">
        <v>14.918900499099999</v>
      </c>
      <c r="H167" s="300"/>
      <c r="I167" s="301">
        <v>2</v>
      </c>
      <c r="J167" s="302">
        <v>4</v>
      </c>
      <c r="K167" s="302">
        <v>10.92</v>
      </c>
      <c r="L167" s="302">
        <v>0</v>
      </c>
      <c r="M167" s="302">
        <v>0</v>
      </c>
      <c r="N167" s="301">
        <v>0</v>
      </c>
      <c r="O167" s="303">
        <v>0</v>
      </c>
      <c r="P167" s="303">
        <v>0</v>
      </c>
      <c r="Q167" s="301">
        <v>2</v>
      </c>
      <c r="R167" s="301">
        <v>1</v>
      </c>
      <c r="S167" s="335"/>
      <c r="T167" s="335"/>
      <c r="U167" s="335"/>
      <c r="V167" s="335"/>
      <c r="W167" s="335" t="s">
        <v>600</v>
      </c>
    </row>
    <row r="168" spans="1:23" s="325" customFormat="1" ht="18" customHeight="1">
      <c r="A168" s="294" t="s">
        <v>338</v>
      </c>
      <c r="B168" s="295" t="s">
        <v>339</v>
      </c>
      <c r="C168" s="296" t="s">
        <v>42</v>
      </c>
      <c r="D168" s="297" t="s">
        <v>228</v>
      </c>
      <c r="E168" s="298" t="s">
        <v>119</v>
      </c>
      <c r="F168" s="299">
        <v>180.03063464367901</v>
      </c>
      <c r="G168" s="299">
        <v>29.599013941599999</v>
      </c>
      <c r="H168" s="300">
        <v>150.43162070207902</v>
      </c>
      <c r="I168" s="301">
        <v>1</v>
      </c>
      <c r="J168" s="300" t="s">
        <v>148</v>
      </c>
      <c r="K168" s="299">
        <v>175.58</v>
      </c>
      <c r="L168" s="302">
        <v>0</v>
      </c>
      <c r="M168" s="302">
        <v>0</v>
      </c>
      <c r="N168" s="301">
        <v>20</v>
      </c>
      <c r="O168" s="329">
        <v>0</v>
      </c>
      <c r="P168" s="303">
        <v>0</v>
      </c>
      <c r="Q168" s="301">
        <v>0</v>
      </c>
      <c r="R168" s="301">
        <v>1</v>
      </c>
      <c r="S168" s="335"/>
      <c r="T168" s="335"/>
      <c r="U168" s="335"/>
      <c r="V168" s="335"/>
      <c r="W168" s="335"/>
    </row>
    <row r="169" spans="1:23" s="325" customFormat="1" ht="18" customHeight="1">
      <c r="A169" s="294"/>
      <c r="B169" s="295"/>
      <c r="C169" s="296" t="s">
        <v>120</v>
      </c>
      <c r="D169" s="297"/>
      <c r="E169" s="298"/>
      <c r="F169" s="299"/>
      <c r="G169" s="299"/>
      <c r="H169" s="300"/>
      <c r="I169" s="301">
        <v>9</v>
      </c>
      <c r="J169" s="299">
        <v>4.45</v>
      </c>
      <c r="K169" s="302">
        <v>0</v>
      </c>
      <c r="L169" s="302">
        <v>0</v>
      </c>
      <c r="M169" s="302">
        <v>0</v>
      </c>
      <c r="N169" s="301">
        <v>0</v>
      </c>
      <c r="O169" s="329">
        <v>0</v>
      </c>
      <c r="P169" s="303">
        <v>0</v>
      </c>
      <c r="Q169" s="301">
        <v>0</v>
      </c>
      <c r="R169" s="301">
        <v>1</v>
      </c>
      <c r="S169" s="335"/>
      <c r="T169" s="335"/>
      <c r="U169" s="335"/>
      <c r="V169" s="335"/>
      <c r="W169" s="335" t="s">
        <v>619</v>
      </c>
    </row>
    <row r="170" spans="1:23" s="325" customFormat="1" ht="18" customHeight="1">
      <c r="A170" s="294" t="s">
        <v>340</v>
      </c>
      <c r="B170" s="295" t="s">
        <v>341</v>
      </c>
      <c r="C170" s="296" t="s">
        <v>42</v>
      </c>
      <c r="D170" s="297" t="s">
        <v>228</v>
      </c>
      <c r="E170" s="298" t="s">
        <v>119</v>
      </c>
      <c r="F170" s="299">
        <v>10.178949705847939</v>
      </c>
      <c r="G170" s="299">
        <v>1.1718026419400001E-3</v>
      </c>
      <c r="H170" s="300">
        <v>10.177777903206</v>
      </c>
      <c r="I170" s="301">
        <v>1</v>
      </c>
      <c r="J170" s="302">
        <v>0</v>
      </c>
      <c r="K170" s="302">
        <v>10.18</v>
      </c>
      <c r="L170" s="302">
        <v>0</v>
      </c>
      <c r="M170" s="302">
        <v>0</v>
      </c>
      <c r="N170" s="301">
        <v>15</v>
      </c>
      <c r="O170" s="303">
        <v>0</v>
      </c>
      <c r="P170" s="303">
        <v>0</v>
      </c>
      <c r="Q170" s="301">
        <v>2</v>
      </c>
      <c r="R170" s="301">
        <v>1</v>
      </c>
      <c r="S170" s="335"/>
      <c r="T170" s="335"/>
      <c r="U170" s="335"/>
      <c r="V170" s="335"/>
      <c r="W170" s="335" t="s">
        <v>620</v>
      </c>
    </row>
    <row r="171" spans="1:23" s="325" customFormat="1" ht="18" customHeight="1">
      <c r="A171" s="294" t="s">
        <v>342</v>
      </c>
      <c r="B171" s="295" t="s">
        <v>343</v>
      </c>
      <c r="C171" s="296" t="s">
        <v>42</v>
      </c>
      <c r="D171" s="297" t="s">
        <v>228</v>
      </c>
      <c r="E171" s="298" t="s">
        <v>119</v>
      </c>
      <c r="F171" s="299">
        <v>7.1952547342799997</v>
      </c>
      <c r="G171" s="299">
        <v>5.8431483571699996</v>
      </c>
      <c r="H171" s="300">
        <v>1.3521063771099999</v>
      </c>
      <c r="I171" s="301">
        <v>1</v>
      </c>
      <c r="J171" s="302">
        <v>5.84</v>
      </c>
      <c r="K171" s="302">
        <v>1.35</v>
      </c>
      <c r="L171" s="302">
        <v>0</v>
      </c>
      <c r="M171" s="302">
        <v>0</v>
      </c>
      <c r="N171" s="301">
        <v>20</v>
      </c>
      <c r="O171" s="303">
        <v>0</v>
      </c>
      <c r="P171" s="303">
        <v>0</v>
      </c>
      <c r="Q171" s="301">
        <v>2</v>
      </c>
      <c r="R171" s="301">
        <v>1</v>
      </c>
      <c r="S171" s="335"/>
      <c r="T171" s="335"/>
      <c r="U171" s="335"/>
      <c r="V171" s="335"/>
      <c r="W171" s="335"/>
    </row>
    <row r="172" spans="1:23" s="325" customFormat="1" ht="18" customHeight="1">
      <c r="A172" s="294" t="s">
        <v>344</v>
      </c>
      <c r="B172" s="295" t="s">
        <v>345</v>
      </c>
      <c r="C172" s="296" t="s">
        <v>42</v>
      </c>
      <c r="D172" s="297" t="s">
        <v>228</v>
      </c>
      <c r="E172" s="298" t="s">
        <v>119</v>
      </c>
      <c r="F172" s="299">
        <v>42.264133032499998</v>
      </c>
      <c r="G172" s="299">
        <v>42.264133032499998</v>
      </c>
      <c r="H172" s="300"/>
      <c r="I172" s="301">
        <v>1</v>
      </c>
      <c r="J172" s="302">
        <v>42.26</v>
      </c>
      <c r="K172" s="302">
        <v>0</v>
      </c>
      <c r="L172" s="302">
        <v>0</v>
      </c>
      <c r="M172" s="302">
        <v>0</v>
      </c>
      <c r="N172" s="301">
        <v>18</v>
      </c>
      <c r="O172" s="303">
        <v>0</v>
      </c>
      <c r="P172" s="303">
        <v>0</v>
      </c>
      <c r="Q172" s="301">
        <v>2</v>
      </c>
      <c r="R172" s="301">
        <v>1</v>
      </c>
      <c r="S172" s="335"/>
      <c r="T172" s="335"/>
      <c r="U172" s="335"/>
      <c r="V172" s="335"/>
      <c r="W172" s="335"/>
    </row>
    <row r="173" spans="1:23" s="325" customFormat="1" ht="18" customHeight="1">
      <c r="A173" s="294" t="s">
        <v>346</v>
      </c>
      <c r="B173" s="295" t="s">
        <v>347</v>
      </c>
      <c r="C173" s="296" t="s">
        <v>42</v>
      </c>
      <c r="D173" s="297" t="s">
        <v>228</v>
      </c>
      <c r="E173" s="298" t="s">
        <v>119</v>
      </c>
      <c r="F173" s="299">
        <v>30.168279815399998</v>
      </c>
      <c r="G173" s="299">
        <v>30.168279815399998</v>
      </c>
      <c r="H173" s="300"/>
      <c r="I173" s="301">
        <v>2</v>
      </c>
      <c r="J173" s="302">
        <v>30.17</v>
      </c>
      <c r="K173" s="302">
        <v>0</v>
      </c>
      <c r="L173" s="302">
        <v>0</v>
      </c>
      <c r="M173" s="302">
        <v>0</v>
      </c>
      <c r="N173" s="301">
        <v>0</v>
      </c>
      <c r="O173" s="303">
        <v>0</v>
      </c>
      <c r="P173" s="303">
        <v>0</v>
      </c>
      <c r="Q173" s="301">
        <v>2</v>
      </c>
      <c r="R173" s="301">
        <v>1</v>
      </c>
      <c r="S173" s="335"/>
      <c r="T173" s="335"/>
      <c r="U173" s="335"/>
      <c r="V173" s="335"/>
      <c r="W173" s="335" t="s">
        <v>600</v>
      </c>
    </row>
    <row r="174" spans="1:23" s="325" customFormat="1" ht="18" customHeight="1">
      <c r="A174" s="294" t="s">
        <v>348</v>
      </c>
      <c r="B174" s="295" t="s">
        <v>349</v>
      </c>
      <c r="C174" s="296" t="s">
        <v>42</v>
      </c>
      <c r="D174" s="297" t="s">
        <v>228</v>
      </c>
      <c r="E174" s="298" t="s">
        <v>119</v>
      </c>
      <c r="F174" s="299">
        <v>40.660216832303995</v>
      </c>
      <c r="G174" s="299">
        <v>14.587238833800001</v>
      </c>
      <c r="H174" s="300">
        <v>26.072977998503994</v>
      </c>
      <c r="I174" s="301">
        <v>2</v>
      </c>
      <c r="J174" s="302">
        <v>14.59</v>
      </c>
      <c r="K174" s="302">
        <v>26.07</v>
      </c>
      <c r="L174" s="302">
        <v>0</v>
      </c>
      <c r="M174" s="302">
        <v>0</v>
      </c>
      <c r="N174" s="301">
        <v>0</v>
      </c>
      <c r="O174" s="303">
        <v>0</v>
      </c>
      <c r="P174" s="303">
        <v>0</v>
      </c>
      <c r="Q174" s="301">
        <v>2</v>
      </c>
      <c r="R174" s="301">
        <v>1</v>
      </c>
      <c r="S174" s="335"/>
      <c r="T174" s="335"/>
      <c r="U174" s="335"/>
      <c r="V174" s="335"/>
      <c r="W174" s="335" t="s">
        <v>600</v>
      </c>
    </row>
    <row r="175" spans="1:23" s="325" customFormat="1" ht="18" customHeight="1">
      <c r="A175" s="294" t="s">
        <v>350</v>
      </c>
      <c r="B175" s="295" t="s">
        <v>351</v>
      </c>
      <c r="C175" s="296" t="s">
        <v>42</v>
      </c>
      <c r="D175" s="297" t="s">
        <v>228</v>
      </c>
      <c r="E175" s="298" t="s">
        <v>119</v>
      </c>
      <c r="F175" s="299">
        <v>8.9350720839399997</v>
      </c>
      <c r="G175" s="299"/>
      <c r="H175" s="300">
        <v>8.9350720839399997</v>
      </c>
      <c r="I175" s="301">
        <v>1</v>
      </c>
      <c r="J175" s="302">
        <v>0</v>
      </c>
      <c r="K175" s="302">
        <v>8.94</v>
      </c>
      <c r="L175" s="302">
        <v>0</v>
      </c>
      <c r="M175" s="302">
        <v>0</v>
      </c>
      <c r="N175" s="301">
        <v>25</v>
      </c>
      <c r="O175" s="303">
        <v>0</v>
      </c>
      <c r="P175" s="303">
        <v>0</v>
      </c>
      <c r="Q175" s="301">
        <v>2</v>
      </c>
      <c r="R175" s="301">
        <v>1</v>
      </c>
      <c r="S175" s="335"/>
      <c r="T175" s="335"/>
      <c r="U175" s="335"/>
      <c r="V175" s="335"/>
      <c r="W175" s="335" t="s">
        <v>621</v>
      </c>
    </row>
    <row r="176" spans="1:23" s="325" customFormat="1" ht="18" customHeight="1">
      <c r="A176" s="294" t="s">
        <v>352</v>
      </c>
      <c r="B176" s="295" t="s">
        <v>353</v>
      </c>
      <c r="C176" s="296" t="s">
        <v>42</v>
      </c>
      <c r="D176" s="297" t="s">
        <v>228</v>
      </c>
      <c r="E176" s="298" t="s">
        <v>119</v>
      </c>
      <c r="F176" s="299">
        <v>20.362442125770961</v>
      </c>
      <c r="G176" s="299">
        <v>0.68830128937500001</v>
      </c>
      <c r="H176" s="300">
        <v>19.67414083639596</v>
      </c>
      <c r="I176" s="301">
        <v>1</v>
      </c>
      <c r="J176" s="300" t="s">
        <v>148</v>
      </c>
      <c r="K176" s="302">
        <v>19.84</v>
      </c>
      <c r="L176" s="302">
        <v>0</v>
      </c>
      <c r="M176" s="302">
        <v>0</v>
      </c>
      <c r="N176" s="301">
        <v>25</v>
      </c>
      <c r="O176" s="329">
        <v>0</v>
      </c>
      <c r="P176" s="303">
        <v>0</v>
      </c>
      <c r="Q176" s="301">
        <v>2</v>
      </c>
      <c r="R176" s="301">
        <v>1</v>
      </c>
      <c r="S176" s="335"/>
      <c r="T176" s="335"/>
      <c r="U176" s="335"/>
      <c r="V176" s="335"/>
      <c r="W176" s="335" t="s">
        <v>600</v>
      </c>
    </row>
    <row r="177" spans="1:23" s="325" customFormat="1" ht="18" customHeight="1">
      <c r="A177" s="294"/>
      <c r="B177" s="295"/>
      <c r="C177" s="296" t="s">
        <v>120</v>
      </c>
      <c r="D177" s="297"/>
      <c r="E177" s="298"/>
      <c r="F177" s="299"/>
      <c r="G177" s="299"/>
      <c r="H177" s="300"/>
      <c r="I177" s="301">
        <v>2</v>
      </c>
      <c r="J177" s="300">
        <v>0.52</v>
      </c>
      <c r="K177" s="302">
        <v>0</v>
      </c>
      <c r="L177" s="302">
        <v>0</v>
      </c>
      <c r="M177" s="302">
        <v>0</v>
      </c>
      <c r="N177" s="301">
        <v>25</v>
      </c>
      <c r="O177" s="329">
        <v>0</v>
      </c>
      <c r="P177" s="303">
        <v>0</v>
      </c>
      <c r="Q177" s="301">
        <v>2</v>
      </c>
      <c r="R177" s="301">
        <v>1</v>
      </c>
      <c r="S177" s="335"/>
      <c r="T177" s="335"/>
      <c r="U177" s="335"/>
      <c r="V177" s="335"/>
      <c r="W177" s="335" t="s">
        <v>600</v>
      </c>
    </row>
    <row r="178" spans="1:23" s="325" customFormat="1" ht="18" customHeight="1">
      <c r="A178" s="294" t="s">
        <v>354</v>
      </c>
      <c r="B178" s="295" t="s">
        <v>355</v>
      </c>
      <c r="C178" s="296" t="s">
        <v>42</v>
      </c>
      <c r="D178" s="297" t="s">
        <v>228</v>
      </c>
      <c r="E178" s="298" t="s">
        <v>119</v>
      </c>
      <c r="F178" s="299">
        <v>25.093396745903899</v>
      </c>
      <c r="G178" s="299">
        <v>2.5950493728900001</v>
      </c>
      <c r="H178" s="300">
        <v>22.4983473730139</v>
      </c>
      <c r="I178" s="301">
        <v>1</v>
      </c>
      <c r="J178" s="299">
        <v>0.124375</v>
      </c>
      <c r="K178" s="302">
        <v>0</v>
      </c>
      <c r="L178" s="302">
        <v>0</v>
      </c>
      <c r="M178" s="302">
        <v>0</v>
      </c>
      <c r="N178" s="301">
        <v>20</v>
      </c>
      <c r="O178" s="303">
        <v>0</v>
      </c>
      <c r="P178" s="303">
        <v>0</v>
      </c>
      <c r="Q178" s="301">
        <v>2</v>
      </c>
      <c r="R178" s="301">
        <v>1</v>
      </c>
      <c r="S178" s="335"/>
      <c r="T178" s="335"/>
      <c r="U178" s="335"/>
      <c r="V178" s="335"/>
      <c r="W178" s="335" t="s">
        <v>600</v>
      </c>
    </row>
    <row r="179" spans="1:23" s="325" customFormat="1" ht="18" customHeight="1">
      <c r="A179" s="294"/>
      <c r="B179" s="295"/>
      <c r="C179" s="296" t="s">
        <v>120</v>
      </c>
      <c r="D179" s="297"/>
      <c r="E179" s="298"/>
      <c r="F179" s="299"/>
      <c r="G179" s="299"/>
      <c r="H179" s="300"/>
      <c r="I179" s="301">
        <v>1</v>
      </c>
      <c r="J179" s="299"/>
      <c r="K179" s="302">
        <v>22.64</v>
      </c>
      <c r="L179" s="302">
        <v>0</v>
      </c>
      <c r="M179" s="302">
        <v>0</v>
      </c>
      <c r="N179" s="301">
        <v>0</v>
      </c>
      <c r="O179" s="303">
        <v>0</v>
      </c>
      <c r="P179" s="303">
        <v>0</v>
      </c>
      <c r="Q179" s="301">
        <v>2</v>
      </c>
      <c r="R179" s="301">
        <v>1</v>
      </c>
      <c r="S179" s="335"/>
      <c r="T179" s="335"/>
      <c r="U179" s="335"/>
      <c r="V179" s="335"/>
      <c r="W179" s="335"/>
    </row>
    <row r="180" spans="1:23" s="325" customFormat="1" ht="18" customHeight="1">
      <c r="A180" s="294"/>
      <c r="B180" s="295"/>
      <c r="C180" s="296" t="s">
        <v>121</v>
      </c>
      <c r="D180" s="297"/>
      <c r="E180" s="298"/>
      <c r="F180" s="299"/>
      <c r="G180" s="299"/>
      <c r="H180" s="300"/>
      <c r="I180" s="301">
        <v>2</v>
      </c>
      <c r="J180" s="299">
        <v>2.3406250000000002</v>
      </c>
      <c r="K180" s="302">
        <v>0</v>
      </c>
      <c r="L180" s="302">
        <v>0</v>
      </c>
      <c r="M180" s="302">
        <v>0</v>
      </c>
      <c r="N180" s="301">
        <v>0</v>
      </c>
      <c r="O180" s="303">
        <v>0</v>
      </c>
      <c r="P180" s="303">
        <v>0</v>
      </c>
      <c r="Q180" s="301">
        <v>2</v>
      </c>
      <c r="R180" s="301">
        <v>1</v>
      </c>
      <c r="S180" s="335"/>
      <c r="T180" s="335"/>
      <c r="U180" s="335"/>
      <c r="V180" s="335"/>
      <c r="W180" s="335" t="s">
        <v>622</v>
      </c>
    </row>
    <row r="181" spans="1:23" s="325" customFormat="1" ht="18" customHeight="1">
      <c r="A181" s="294" t="s">
        <v>356</v>
      </c>
      <c r="B181" s="295" t="s">
        <v>357</v>
      </c>
      <c r="C181" s="296" t="s">
        <v>42</v>
      </c>
      <c r="D181" s="297" t="s">
        <v>228</v>
      </c>
      <c r="E181" s="298" t="s">
        <v>119</v>
      </c>
      <c r="F181" s="299">
        <v>15.696408434228768</v>
      </c>
      <c r="G181" s="299">
        <v>0.141133212156</v>
      </c>
      <c r="H181" s="300">
        <v>15.555275222072769</v>
      </c>
      <c r="I181" s="301">
        <v>1</v>
      </c>
      <c r="J181" s="300" t="s">
        <v>148</v>
      </c>
      <c r="K181" s="299">
        <v>15.696408434228768</v>
      </c>
      <c r="L181" s="302">
        <v>0</v>
      </c>
      <c r="M181" s="302">
        <v>0</v>
      </c>
      <c r="N181" s="301">
        <v>20</v>
      </c>
      <c r="O181" s="303">
        <v>0</v>
      </c>
      <c r="P181" s="303">
        <v>0</v>
      </c>
      <c r="Q181" s="301">
        <v>2</v>
      </c>
      <c r="R181" s="301">
        <v>1</v>
      </c>
      <c r="S181" s="335"/>
      <c r="T181" s="335"/>
      <c r="U181" s="335"/>
      <c r="V181" s="335"/>
      <c r="W181" s="335" t="s">
        <v>623</v>
      </c>
    </row>
    <row r="182" spans="1:23" s="325" customFormat="1" ht="18" customHeight="1">
      <c r="A182" s="294" t="s">
        <v>358</v>
      </c>
      <c r="B182" s="295" t="s">
        <v>359</v>
      </c>
      <c r="C182" s="296" t="s">
        <v>42</v>
      </c>
      <c r="D182" s="297" t="s">
        <v>228</v>
      </c>
      <c r="E182" s="298" t="s">
        <v>119</v>
      </c>
      <c r="F182" s="299">
        <v>40.748402083184999</v>
      </c>
      <c r="G182" s="299">
        <v>3.3397147519899999</v>
      </c>
      <c r="H182" s="300">
        <v>37.408687331194997</v>
      </c>
      <c r="I182" s="301">
        <v>2</v>
      </c>
      <c r="J182" s="302"/>
      <c r="K182" s="302">
        <v>40.75</v>
      </c>
      <c r="L182" s="302">
        <v>0</v>
      </c>
      <c r="M182" s="302">
        <v>0</v>
      </c>
      <c r="N182" s="301">
        <v>0</v>
      </c>
      <c r="O182" s="303">
        <v>0</v>
      </c>
      <c r="P182" s="303">
        <v>0</v>
      </c>
      <c r="Q182" s="301">
        <v>2</v>
      </c>
      <c r="R182" s="301">
        <v>1</v>
      </c>
      <c r="S182" s="335"/>
      <c r="T182" s="335"/>
      <c r="U182" s="335"/>
      <c r="V182" s="335"/>
      <c r="W182" s="335" t="s">
        <v>600</v>
      </c>
    </row>
    <row r="183" spans="1:23" s="325" customFormat="1" ht="18" customHeight="1">
      <c r="A183" s="294" t="s">
        <v>360</v>
      </c>
      <c r="B183" s="295" t="s">
        <v>361</v>
      </c>
      <c r="C183" s="296" t="s">
        <v>42</v>
      </c>
      <c r="D183" s="297" t="s">
        <v>228</v>
      </c>
      <c r="E183" s="298" t="s">
        <v>119</v>
      </c>
      <c r="F183" s="299">
        <v>14.734549153208549</v>
      </c>
      <c r="G183" s="299">
        <v>14.7343119429</v>
      </c>
      <c r="H183" s="300">
        <v>2.37210308549E-4</v>
      </c>
      <c r="I183" s="301">
        <v>2</v>
      </c>
      <c r="J183" s="302">
        <v>0</v>
      </c>
      <c r="K183" s="302">
        <v>14.73</v>
      </c>
      <c r="L183" s="302">
        <v>0</v>
      </c>
      <c r="M183" s="302">
        <v>0</v>
      </c>
      <c r="N183" s="301">
        <v>0</v>
      </c>
      <c r="O183" s="303">
        <v>0</v>
      </c>
      <c r="P183" s="303">
        <v>0</v>
      </c>
      <c r="Q183" s="301">
        <v>2</v>
      </c>
      <c r="R183" s="301">
        <v>1</v>
      </c>
      <c r="S183" s="335"/>
      <c r="T183" s="335"/>
      <c r="U183" s="335"/>
      <c r="V183" s="335"/>
      <c r="W183" s="335" t="s">
        <v>600</v>
      </c>
    </row>
    <row r="184" spans="1:23" s="325" customFormat="1" ht="18" customHeight="1">
      <c r="A184" s="294" t="s">
        <v>362</v>
      </c>
      <c r="B184" s="295" t="s">
        <v>363</v>
      </c>
      <c r="C184" s="296" t="s">
        <v>42</v>
      </c>
      <c r="D184" s="297" t="s">
        <v>228</v>
      </c>
      <c r="E184" s="298" t="s">
        <v>119</v>
      </c>
      <c r="F184" s="299">
        <v>20.308328452439497</v>
      </c>
      <c r="G184" s="299">
        <v>5.4490593234700002</v>
      </c>
      <c r="H184" s="300">
        <v>14.859269128969498</v>
      </c>
      <c r="I184" s="301">
        <v>1</v>
      </c>
      <c r="J184" s="299">
        <v>3.1237499999999998</v>
      </c>
      <c r="K184" s="302">
        <v>0</v>
      </c>
      <c r="L184" s="302">
        <v>0</v>
      </c>
      <c r="M184" s="302">
        <v>0</v>
      </c>
      <c r="N184" s="301">
        <v>25</v>
      </c>
      <c r="O184" s="303">
        <v>0</v>
      </c>
      <c r="P184" s="303">
        <v>0</v>
      </c>
      <c r="Q184" s="301">
        <v>2</v>
      </c>
      <c r="R184" s="301">
        <v>1</v>
      </c>
      <c r="S184" s="335"/>
      <c r="T184" s="335"/>
      <c r="U184" s="335"/>
      <c r="V184" s="335"/>
      <c r="W184" s="335" t="s">
        <v>624</v>
      </c>
    </row>
    <row r="185" spans="1:23" s="325" customFormat="1" ht="18" customHeight="1">
      <c r="A185" s="294"/>
      <c r="B185" s="295"/>
      <c r="C185" s="296" t="s">
        <v>120</v>
      </c>
      <c r="D185" s="297"/>
      <c r="E185" s="298"/>
      <c r="F185" s="299"/>
      <c r="G185" s="299"/>
      <c r="H185" s="300"/>
      <c r="I185" s="301">
        <v>1</v>
      </c>
      <c r="J185" s="299">
        <v>0.56156249999999996</v>
      </c>
      <c r="K185" s="302">
        <v>0</v>
      </c>
      <c r="L185" s="302">
        <v>0</v>
      </c>
      <c r="M185" s="302">
        <v>0</v>
      </c>
      <c r="N185" s="301">
        <v>25</v>
      </c>
      <c r="O185" s="303">
        <v>0</v>
      </c>
      <c r="P185" s="303">
        <v>0</v>
      </c>
      <c r="Q185" s="301">
        <v>2</v>
      </c>
      <c r="R185" s="301">
        <v>1</v>
      </c>
      <c r="S185" s="335"/>
      <c r="T185" s="335"/>
      <c r="U185" s="335"/>
      <c r="V185" s="335"/>
      <c r="W185" s="335" t="s">
        <v>600</v>
      </c>
    </row>
    <row r="186" spans="1:23" s="325" customFormat="1" ht="18" customHeight="1">
      <c r="A186" s="294"/>
      <c r="B186" s="295"/>
      <c r="C186" s="296" t="s">
        <v>121</v>
      </c>
      <c r="D186" s="297"/>
      <c r="E186" s="298"/>
      <c r="F186" s="299"/>
      <c r="G186" s="299"/>
      <c r="H186" s="300"/>
      <c r="I186" s="301">
        <v>1</v>
      </c>
      <c r="J186" s="299"/>
      <c r="K186" s="302">
        <v>15.65</v>
      </c>
      <c r="L186" s="302">
        <v>0</v>
      </c>
      <c r="M186" s="302">
        <v>0</v>
      </c>
      <c r="N186" s="301">
        <v>25</v>
      </c>
      <c r="O186" s="303">
        <v>0</v>
      </c>
      <c r="P186" s="303">
        <v>0</v>
      </c>
      <c r="Q186" s="301">
        <v>2</v>
      </c>
      <c r="R186" s="301">
        <v>1</v>
      </c>
      <c r="S186" s="335"/>
      <c r="T186" s="335"/>
      <c r="U186" s="335"/>
      <c r="V186" s="335"/>
      <c r="W186" s="335"/>
    </row>
    <row r="187" spans="1:23" s="325" customFormat="1" ht="18" customHeight="1">
      <c r="A187" s="294"/>
      <c r="B187" s="295"/>
      <c r="C187" s="296" t="s">
        <v>124</v>
      </c>
      <c r="D187" s="297"/>
      <c r="E187" s="298"/>
      <c r="F187" s="299"/>
      <c r="G187" s="299"/>
      <c r="H187" s="300"/>
      <c r="I187" s="301">
        <v>2</v>
      </c>
      <c r="J187" s="299">
        <v>0.29281249999999998</v>
      </c>
      <c r="K187" s="302">
        <v>0</v>
      </c>
      <c r="L187" s="302">
        <v>0</v>
      </c>
      <c r="M187" s="302">
        <v>0</v>
      </c>
      <c r="N187" s="301">
        <v>0</v>
      </c>
      <c r="O187" s="303">
        <v>0</v>
      </c>
      <c r="P187" s="303">
        <v>0</v>
      </c>
      <c r="Q187" s="301">
        <v>2</v>
      </c>
      <c r="R187" s="301">
        <v>1</v>
      </c>
      <c r="S187" s="335"/>
      <c r="T187" s="335"/>
      <c r="U187" s="335"/>
      <c r="V187" s="335"/>
      <c r="W187" s="335" t="s">
        <v>600</v>
      </c>
    </row>
    <row r="188" spans="1:23" s="325" customFormat="1" ht="18" customHeight="1">
      <c r="A188" s="294"/>
      <c r="B188" s="295"/>
      <c r="C188" s="296" t="s">
        <v>149</v>
      </c>
      <c r="D188" s="297"/>
      <c r="E188" s="298"/>
      <c r="F188" s="299"/>
      <c r="G188" s="299"/>
      <c r="H188" s="300"/>
      <c r="I188" s="301">
        <v>2</v>
      </c>
      <c r="J188" s="299">
        <v>0.69218749999999996</v>
      </c>
      <c r="K188" s="302">
        <v>0</v>
      </c>
      <c r="L188" s="302">
        <v>0</v>
      </c>
      <c r="M188" s="302">
        <v>0</v>
      </c>
      <c r="N188" s="301">
        <v>0</v>
      </c>
      <c r="O188" s="303">
        <v>0</v>
      </c>
      <c r="P188" s="303">
        <v>0</v>
      </c>
      <c r="Q188" s="301">
        <v>2</v>
      </c>
      <c r="R188" s="301">
        <v>1</v>
      </c>
      <c r="S188" s="335"/>
      <c r="T188" s="335"/>
      <c r="U188" s="335"/>
      <c r="V188" s="335"/>
      <c r="W188" s="335" t="s">
        <v>600</v>
      </c>
    </row>
    <row r="189" spans="1:23" s="325" customFormat="1" ht="18" customHeight="1">
      <c r="A189" s="294" t="s">
        <v>364</v>
      </c>
      <c r="B189" s="295" t="s">
        <v>365</v>
      </c>
      <c r="C189" s="296" t="s">
        <v>42</v>
      </c>
      <c r="D189" s="297" t="s">
        <v>228</v>
      </c>
      <c r="E189" s="298" t="s">
        <v>119</v>
      </c>
      <c r="F189" s="299">
        <v>22.9818571526</v>
      </c>
      <c r="G189" s="299">
        <v>22.9818571526</v>
      </c>
      <c r="H189" s="300"/>
      <c r="I189" s="301">
        <v>1</v>
      </c>
      <c r="J189" s="302">
        <v>22.98</v>
      </c>
      <c r="K189" s="302">
        <v>0</v>
      </c>
      <c r="L189" s="302">
        <v>0</v>
      </c>
      <c r="M189" s="302">
        <v>0</v>
      </c>
      <c r="N189" s="301">
        <v>10</v>
      </c>
      <c r="O189" s="303">
        <v>22.98</v>
      </c>
      <c r="P189" s="303">
        <v>100</v>
      </c>
      <c r="Q189" s="301">
        <v>2</v>
      </c>
      <c r="R189" s="301">
        <v>1</v>
      </c>
      <c r="S189" s="335"/>
      <c r="T189" s="335"/>
      <c r="U189" s="335"/>
      <c r="V189" s="335"/>
      <c r="W189" s="335" t="s">
        <v>625</v>
      </c>
    </row>
    <row r="190" spans="1:23" s="325" customFormat="1" ht="18" customHeight="1">
      <c r="A190" s="294" t="s">
        <v>366</v>
      </c>
      <c r="B190" s="295" t="s">
        <v>367</v>
      </c>
      <c r="C190" s="296" t="s">
        <v>42</v>
      </c>
      <c r="D190" s="297" t="s">
        <v>228</v>
      </c>
      <c r="E190" s="298" t="s">
        <v>119</v>
      </c>
      <c r="F190" s="299">
        <v>168.45296778357479</v>
      </c>
      <c r="G190" s="299">
        <v>48.040048638199998</v>
      </c>
      <c r="H190" s="300">
        <v>120.4129191453748</v>
      </c>
      <c r="I190" s="301">
        <v>1</v>
      </c>
      <c r="J190" s="302">
        <v>1.4850000000000001</v>
      </c>
      <c r="K190" s="302">
        <v>0</v>
      </c>
      <c r="L190" s="302">
        <v>0</v>
      </c>
      <c r="M190" s="302">
        <v>0</v>
      </c>
      <c r="N190" s="301">
        <v>25</v>
      </c>
      <c r="O190" s="303">
        <v>0</v>
      </c>
      <c r="P190" s="303">
        <v>0</v>
      </c>
      <c r="Q190" s="301">
        <v>2</v>
      </c>
      <c r="R190" s="301">
        <v>1</v>
      </c>
      <c r="S190" s="335"/>
      <c r="T190" s="335"/>
      <c r="U190" s="335"/>
      <c r="V190" s="335"/>
      <c r="W190" s="335" t="s">
        <v>626</v>
      </c>
    </row>
    <row r="191" spans="1:23" s="325" customFormat="1" ht="18" customHeight="1">
      <c r="A191" s="375"/>
      <c r="B191" s="375"/>
      <c r="C191" s="296" t="s">
        <v>120</v>
      </c>
      <c r="D191" s="375"/>
      <c r="E191" s="375"/>
      <c r="F191" s="375"/>
      <c r="G191" s="375"/>
      <c r="H191" s="375"/>
      <c r="I191" s="376">
        <v>1</v>
      </c>
      <c r="J191" s="377">
        <v>9.7281250000000004</v>
      </c>
      <c r="K191" s="302">
        <v>0</v>
      </c>
      <c r="L191" s="302">
        <v>0</v>
      </c>
      <c r="M191" s="302">
        <v>0</v>
      </c>
      <c r="N191" s="301">
        <v>25</v>
      </c>
      <c r="O191" s="303">
        <v>0</v>
      </c>
      <c r="P191" s="303">
        <v>0</v>
      </c>
      <c r="Q191" s="301">
        <v>2</v>
      </c>
      <c r="R191" s="301">
        <v>1</v>
      </c>
      <c r="S191" s="335"/>
      <c r="T191" s="335"/>
      <c r="U191" s="335"/>
      <c r="V191" s="335"/>
      <c r="W191" s="335" t="s">
        <v>627</v>
      </c>
    </row>
    <row r="192" spans="1:23" s="325" customFormat="1" ht="18" customHeight="1">
      <c r="A192" s="375"/>
      <c r="B192" s="375"/>
      <c r="C192" s="296" t="s">
        <v>121</v>
      </c>
      <c r="D192" s="305"/>
      <c r="E192" s="305"/>
      <c r="F192" s="305"/>
      <c r="G192" s="305"/>
      <c r="H192" s="305"/>
      <c r="I192" s="301">
        <v>2</v>
      </c>
      <c r="J192" s="352">
        <v>12.149062499999999</v>
      </c>
      <c r="K192" s="302">
        <v>0</v>
      </c>
      <c r="L192" s="302">
        <v>0</v>
      </c>
      <c r="M192" s="302">
        <v>0</v>
      </c>
      <c r="N192" s="301">
        <v>0</v>
      </c>
      <c r="O192" s="303">
        <v>0</v>
      </c>
      <c r="P192" s="303">
        <v>0</v>
      </c>
      <c r="Q192" s="301">
        <v>2</v>
      </c>
      <c r="R192" s="301">
        <v>1</v>
      </c>
      <c r="S192" s="335"/>
      <c r="T192" s="335"/>
      <c r="U192" s="335"/>
      <c r="V192" s="335"/>
      <c r="W192" s="335" t="s">
        <v>600</v>
      </c>
    </row>
    <row r="193" spans="1:23" s="325" customFormat="1" ht="18" customHeight="1">
      <c r="A193" s="375"/>
      <c r="B193" s="375"/>
      <c r="C193" s="296" t="s">
        <v>124</v>
      </c>
      <c r="D193" s="305"/>
      <c r="E193" s="305"/>
      <c r="F193" s="305"/>
      <c r="G193" s="305"/>
      <c r="H193" s="305"/>
      <c r="I193" s="301">
        <v>1</v>
      </c>
      <c r="J193" s="378" t="s">
        <v>148</v>
      </c>
      <c r="K193" s="377">
        <v>120.4129191453748</v>
      </c>
      <c r="L193" s="302">
        <v>0</v>
      </c>
      <c r="M193" s="302">
        <v>0</v>
      </c>
      <c r="N193" s="301">
        <v>25</v>
      </c>
      <c r="O193" s="303">
        <v>0</v>
      </c>
      <c r="P193" s="303">
        <v>0</v>
      </c>
      <c r="Q193" s="301">
        <v>2</v>
      </c>
      <c r="R193" s="301">
        <v>1</v>
      </c>
      <c r="S193" s="335"/>
      <c r="T193" s="335"/>
      <c r="U193" s="335"/>
      <c r="V193" s="335"/>
      <c r="W193" s="335" t="s">
        <v>628</v>
      </c>
    </row>
    <row r="194" spans="1:23" s="325" customFormat="1" ht="18" customHeight="1">
      <c r="A194" s="375"/>
      <c r="B194" s="375"/>
      <c r="C194" s="296" t="s">
        <v>149</v>
      </c>
      <c r="D194" s="375"/>
      <c r="E194" s="375"/>
      <c r="F194" s="375"/>
      <c r="G194" s="375"/>
      <c r="H194" s="375"/>
      <c r="I194" s="379">
        <v>9</v>
      </c>
      <c r="J194" s="377">
        <v>24.68</v>
      </c>
      <c r="K194" s="302">
        <v>0</v>
      </c>
      <c r="L194" s="302">
        <v>0</v>
      </c>
      <c r="M194" s="302">
        <v>0</v>
      </c>
      <c r="N194" s="301">
        <v>0</v>
      </c>
      <c r="O194" s="303">
        <v>0</v>
      </c>
      <c r="P194" s="303">
        <v>0</v>
      </c>
      <c r="Q194" s="301">
        <v>2</v>
      </c>
      <c r="R194" s="301">
        <v>1</v>
      </c>
      <c r="S194" s="335"/>
      <c r="T194" s="335"/>
      <c r="U194" s="335"/>
      <c r="V194" s="335"/>
      <c r="W194" s="335"/>
    </row>
    <row r="195" spans="1:23" s="325" customFormat="1" ht="18" customHeight="1">
      <c r="A195" s="294" t="s">
        <v>368</v>
      </c>
      <c r="B195" s="295" t="s">
        <v>369</v>
      </c>
      <c r="C195" s="296" t="s">
        <v>42</v>
      </c>
      <c r="D195" s="297" t="s">
        <v>228</v>
      </c>
      <c r="E195" s="298" t="s">
        <v>119</v>
      </c>
      <c r="F195" s="299">
        <v>30.418523903599997</v>
      </c>
      <c r="G195" s="299">
        <v>16.540709136699999</v>
      </c>
      <c r="H195" s="299">
        <v>13.8778147669</v>
      </c>
      <c r="I195" s="301">
        <v>1</v>
      </c>
      <c r="J195" s="299">
        <v>12.098125</v>
      </c>
      <c r="K195" s="302">
        <v>0</v>
      </c>
      <c r="L195" s="302">
        <v>0</v>
      </c>
      <c r="M195" s="302">
        <v>0</v>
      </c>
      <c r="N195" s="301">
        <v>20</v>
      </c>
      <c r="O195" s="303">
        <v>0</v>
      </c>
      <c r="P195" s="303">
        <v>0</v>
      </c>
      <c r="Q195" s="301">
        <v>2</v>
      </c>
      <c r="R195" s="301">
        <v>1</v>
      </c>
      <c r="S195" s="335"/>
      <c r="T195" s="335"/>
      <c r="U195" s="335"/>
      <c r="V195" s="335"/>
      <c r="W195" s="335" t="s">
        <v>600</v>
      </c>
    </row>
    <row r="196" spans="1:23" s="325" customFormat="1" ht="18" customHeight="1">
      <c r="A196" s="294"/>
      <c r="B196" s="295"/>
      <c r="C196" s="296" t="s">
        <v>120</v>
      </c>
      <c r="D196" s="297"/>
      <c r="E196" s="298"/>
      <c r="F196" s="299"/>
      <c r="G196" s="299"/>
      <c r="H196" s="299"/>
      <c r="I196" s="301">
        <v>1</v>
      </c>
      <c r="J196" s="299">
        <v>2.6924999999999999</v>
      </c>
      <c r="K196" s="302">
        <v>0</v>
      </c>
      <c r="L196" s="302">
        <v>0</v>
      </c>
      <c r="M196" s="302">
        <v>0</v>
      </c>
      <c r="N196" s="301">
        <v>20</v>
      </c>
      <c r="O196" s="303">
        <v>0</v>
      </c>
      <c r="P196" s="303">
        <v>0</v>
      </c>
      <c r="Q196" s="301">
        <v>2</v>
      </c>
      <c r="R196" s="301">
        <v>1</v>
      </c>
      <c r="S196" s="335"/>
      <c r="T196" s="335"/>
      <c r="U196" s="335"/>
      <c r="V196" s="335"/>
      <c r="W196" s="335"/>
    </row>
    <row r="197" spans="1:23" s="325" customFormat="1" ht="18" customHeight="1">
      <c r="A197" s="294"/>
      <c r="B197" s="295"/>
      <c r="C197" s="296" t="s">
        <v>121</v>
      </c>
      <c r="D197" s="297"/>
      <c r="E197" s="298"/>
      <c r="F197" s="299"/>
      <c r="G197" s="299"/>
      <c r="H197" s="299"/>
      <c r="I197" s="301">
        <v>1</v>
      </c>
      <c r="J197" s="299">
        <v>0.23</v>
      </c>
      <c r="K197" s="302">
        <v>0</v>
      </c>
      <c r="L197" s="302">
        <v>0</v>
      </c>
      <c r="M197" s="302">
        <v>0</v>
      </c>
      <c r="N197" s="301">
        <v>20</v>
      </c>
      <c r="O197" s="352">
        <v>0</v>
      </c>
      <c r="P197" s="303">
        <v>0</v>
      </c>
      <c r="Q197" s="301">
        <v>2</v>
      </c>
      <c r="R197" s="301">
        <v>1</v>
      </c>
      <c r="S197" s="335"/>
      <c r="T197" s="335"/>
      <c r="U197" s="335"/>
      <c r="V197" s="335"/>
      <c r="W197" s="335" t="s">
        <v>600</v>
      </c>
    </row>
    <row r="198" spans="1:23" s="325" customFormat="1" ht="18" customHeight="1">
      <c r="A198" s="294"/>
      <c r="B198" s="295"/>
      <c r="C198" s="296" t="s">
        <v>124</v>
      </c>
      <c r="D198" s="297"/>
      <c r="E198" s="298"/>
      <c r="F198" s="299"/>
      <c r="G198" s="299"/>
      <c r="H198" s="299"/>
      <c r="I198" s="301">
        <v>1</v>
      </c>
      <c r="J198" s="299"/>
      <c r="K198" s="299">
        <v>15.4</v>
      </c>
      <c r="L198" s="302">
        <v>0</v>
      </c>
      <c r="M198" s="302">
        <v>0</v>
      </c>
      <c r="N198" s="301">
        <v>0</v>
      </c>
      <c r="O198" s="352">
        <v>0</v>
      </c>
      <c r="P198" s="303">
        <v>0</v>
      </c>
      <c r="Q198" s="301">
        <v>2</v>
      </c>
      <c r="R198" s="301">
        <v>1</v>
      </c>
      <c r="S198" s="335"/>
      <c r="T198" s="335"/>
      <c r="U198" s="335"/>
      <c r="V198" s="335"/>
      <c r="W198" s="335" t="s">
        <v>629</v>
      </c>
    </row>
    <row r="199" spans="1:23" s="325" customFormat="1" ht="18" customHeight="1">
      <c r="A199" s="294" t="s">
        <v>370</v>
      </c>
      <c r="B199" s="295" t="s">
        <v>371</v>
      </c>
      <c r="C199" s="296" t="s">
        <v>42</v>
      </c>
      <c r="D199" s="297" t="s">
        <v>228</v>
      </c>
      <c r="E199" s="298" t="s">
        <v>119</v>
      </c>
      <c r="F199" s="299">
        <v>25.763727004360003</v>
      </c>
      <c r="G199" s="299">
        <v>3.7205189815600002</v>
      </c>
      <c r="H199" s="299">
        <v>22.043208022800002</v>
      </c>
      <c r="I199" s="301">
        <v>1</v>
      </c>
      <c r="J199" s="299">
        <v>2.1893750000000001</v>
      </c>
      <c r="K199" s="302">
        <v>0</v>
      </c>
      <c r="L199" s="302">
        <v>0</v>
      </c>
      <c r="M199" s="302">
        <v>0</v>
      </c>
      <c r="N199" s="301">
        <v>30</v>
      </c>
      <c r="O199" s="352">
        <v>0</v>
      </c>
      <c r="P199" s="303">
        <v>0</v>
      </c>
      <c r="Q199" s="301">
        <v>2</v>
      </c>
      <c r="R199" s="301">
        <v>1</v>
      </c>
      <c r="S199" s="335"/>
      <c r="T199" s="335"/>
      <c r="U199" s="335"/>
      <c r="V199" s="335"/>
      <c r="W199" s="335" t="s">
        <v>630</v>
      </c>
    </row>
    <row r="200" spans="1:23" s="325" customFormat="1" ht="18" customHeight="1">
      <c r="A200" s="294"/>
      <c r="B200" s="295"/>
      <c r="C200" s="296" t="s">
        <v>120</v>
      </c>
      <c r="D200" s="297"/>
      <c r="E200" s="298"/>
      <c r="F200" s="299"/>
      <c r="G200" s="299"/>
      <c r="H200" s="299"/>
      <c r="I200" s="301">
        <v>1</v>
      </c>
      <c r="J200" s="299"/>
      <c r="K200" s="299">
        <v>23.57</v>
      </c>
      <c r="L200" s="302">
        <v>0</v>
      </c>
      <c r="M200" s="302">
        <v>0</v>
      </c>
      <c r="N200" s="301">
        <v>0</v>
      </c>
      <c r="O200" s="352">
        <v>0</v>
      </c>
      <c r="P200" s="303">
        <v>0</v>
      </c>
      <c r="Q200" s="301">
        <v>2</v>
      </c>
      <c r="R200" s="301">
        <v>1</v>
      </c>
      <c r="S200" s="335"/>
      <c r="T200" s="335"/>
      <c r="U200" s="335"/>
      <c r="V200" s="335"/>
      <c r="W200" s="335"/>
    </row>
    <row r="201" spans="1:23" s="325" customFormat="1" ht="18" customHeight="1">
      <c r="A201" s="294" t="s">
        <v>372</v>
      </c>
      <c r="B201" s="295" t="s">
        <v>373</v>
      </c>
      <c r="C201" s="296" t="s">
        <v>42</v>
      </c>
      <c r="D201" s="297" t="s">
        <v>228</v>
      </c>
      <c r="E201" s="298" t="s">
        <v>119</v>
      </c>
      <c r="F201" s="299">
        <v>98.437330877111151</v>
      </c>
      <c r="G201" s="299">
        <v>26.852238575099999</v>
      </c>
      <c r="H201" s="300">
        <v>71.585092302011148</v>
      </c>
      <c r="I201" s="301">
        <v>1</v>
      </c>
      <c r="J201" s="299">
        <v>34.372500000000002</v>
      </c>
      <c r="K201" s="302"/>
      <c r="L201" s="302">
        <v>0</v>
      </c>
      <c r="M201" s="302">
        <v>0</v>
      </c>
      <c r="N201" s="301">
        <v>20</v>
      </c>
      <c r="O201" s="303">
        <v>0</v>
      </c>
      <c r="P201" s="303">
        <v>0</v>
      </c>
      <c r="Q201" s="301">
        <v>2</v>
      </c>
      <c r="R201" s="301">
        <v>1</v>
      </c>
      <c r="S201" s="335"/>
      <c r="T201" s="335"/>
      <c r="U201" s="335"/>
      <c r="V201" s="335"/>
      <c r="W201" s="335"/>
    </row>
    <row r="202" spans="1:23" s="325" customFormat="1" ht="18" customHeight="1">
      <c r="A202" s="294"/>
      <c r="B202" s="295"/>
      <c r="C202" s="296" t="s">
        <v>120</v>
      </c>
      <c r="D202" s="297"/>
      <c r="E202" s="298"/>
      <c r="F202" s="299"/>
      <c r="G202" s="299"/>
      <c r="H202" s="300"/>
      <c r="I202" s="301">
        <v>1</v>
      </c>
      <c r="J202" s="299"/>
      <c r="K202" s="302">
        <v>71.585092302011148</v>
      </c>
      <c r="L202" s="302">
        <v>0</v>
      </c>
      <c r="M202" s="302">
        <v>0</v>
      </c>
      <c r="N202" s="301">
        <v>0</v>
      </c>
      <c r="O202" s="303">
        <v>0</v>
      </c>
      <c r="P202" s="303">
        <v>0</v>
      </c>
      <c r="Q202" s="301">
        <v>2</v>
      </c>
      <c r="R202" s="301">
        <v>1</v>
      </c>
      <c r="S202" s="335"/>
      <c r="T202" s="335"/>
      <c r="U202" s="335"/>
      <c r="V202" s="335"/>
      <c r="W202" s="335" t="s">
        <v>600</v>
      </c>
    </row>
    <row r="203" spans="1:23" s="325" customFormat="1" ht="18" customHeight="1">
      <c r="A203" s="294" t="s">
        <v>374</v>
      </c>
      <c r="B203" s="295" t="s">
        <v>375</v>
      </c>
      <c r="C203" s="296" t="s">
        <v>42</v>
      </c>
      <c r="D203" s="297" t="s">
        <v>228</v>
      </c>
      <c r="E203" s="298" t="s">
        <v>119</v>
      </c>
      <c r="F203" s="299">
        <v>5.8193783285989999</v>
      </c>
      <c r="G203" s="299"/>
      <c r="H203" s="300">
        <v>5.8193783285989999</v>
      </c>
      <c r="I203" s="301">
        <v>1</v>
      </c>
      <c r="J203" s="302">
        <v>0</v>
      </c>
      <c r="K203" s="302">
        <v>5.82</v>
      </c>
      <c r="L203" s="302">
        <v>0</v>
      </c>
      <c r="M203" s="302">
        <v>0</v>
      </c>
      <c r="N203" s="301">
        <v>15</v>
      </c>
      <c r="O203" s="303">
        <v>0</v>
      </c>
      <c r="P203" s="303">
        <v>0</v>
      </c>
      <c r="Q203" s="301">
        <v>2</v>
      </c>
      <c r="R203" s="301">
        <v>1</v>
      </c>
      <c r="S203" s="335"/>
      <c r="T203" s="335"/>
      <c r="U203" s="335"/>
      <c r="V203" s="335"/>
      <c r="W203" s="335"/>
    </row>
    <row r="204" spans="1:23" s="325" customFormat="1" ht="18" customHeight="1">
      <c r="A204" s="294" t="s">
        <v>376</v>
      </c>
      <c r="B204" s="295" t="s">
        <v>377</v>
      </c>
      <c r="C204" s="296" t="s">
        <v>42</v>
      </c>
      <c r="D204" s="297" t="s">
        <v>228</v>
      </c>
      <c r="E204" s="298" t="s">
        <v>119</v>
      </c>
      <c r="F204" s="299">
        <v>6.9287524117661006</v>
      </c>
      <c r="G204" s="299">
        <v>0.36417514565199999</v>
      </c>
      <c r="H204" s="300">
        <v>6.5645772661141004</v>
      </c>
      <c r="I204" s="301">
        <v>2</v>
      </c>
      <c r="J204" s="302"/>
      <c r="K204" s="302">
        <v>6.93</v>
      </c>
      <c r="L204" s="302">
        <v>0</v>
      </c>
      <c r="M204" s="302">
        <v>0</v>
      </c>
      <c r="N204" s="301">
        <v>0</v>
      </c>
      <c r="O204" s="303">
        <v>0</v>
      </c>
      <c r="P204" s="303">
        <v>0</v>
      </c>
      <c r="Q204" s="301">
        <v>2</v>
      </c>
      <c r="R204" s="301">
        <v>1</v>
      </c>
      <c r="S204" s="335"/>
      <c r="T204" s="335"/>
      <c r="U204" s="335"/>
      <c r="V204" s="335"/>
      <c r="W204" s="335" t="s">
        <v>600</v>
      </c>
    </row>
    <row r="205" spans="1:23" s="325" customFormat="1" ht="18" customHeight="1">
      <c r="A205" s="294" t="s">
        <v>378</v>
      </c>
      <c r="B205" s="295" t="s">
        <v>379</v>
      </c>
      <c r="C205" s="296" t="s">
        <v>42</v>
      </c>
      <c r="D205" s="297" t="s">
        <v>228</v>
      </c>
      <c r="E205" s="298" t="s">
        <v>119</v>
      </c>
      <c r="F205" s="299">
        <v>17.1866451502</v>
      </c>
      <c r="G205" s="299">
        <v>17.1866451502</v>
      </c>
      <c r="H205" s="300"/>
      <c r="I205" s="301">
        <v>2</v>
      </c>
      <c r="J205" s="302">
        <v>0</v>
      </c>
      <c r="K205" s="302">
        <v>17.190000000000001</v>
      </c>
      <c r="L205" s="302">
        <v>0</v>
      </c>
      <c r="M205" s="302">
        <v>0</v>
      </c>
      <c r="N205" s="301">
        <v>0</v>
      </c>
      <c r="O205" s="303">
        <v>0</v>
      </c>
      <c r="P205" s="303">
        <v>0</v>
      </c>
      <c r="Q205" s="301">
        <v>2</v>
      </c>
      <c r="R205" s="301">
        <v>1</v>
      </c>
      <c r="S205" s="335"/>
      <c r="T205" s="335"/>
      <c r="U205" s="335"/>
      <c r="V205" s="335"/>
      <c r="W205" s="335" t="s">
        <v>600</v>
      </c>
    </row>
    <row r="206" spans="1:23" s="325" customFormat="1" ht="18" customHeight="1">
      <c r="A206" s="294" t="s">
        <v>380</v>
      </c>
      <c r="B206" s="295" t="s">
        <v>381</v>
      </c>
      <c r="C206" s="296" t="s">
        <v>42</v>
      </c>
      <c r="D206" s="297" t="s">
        <v>228</v>
      </c>
      <c r="E206" s="298" t="s">
        <v>119</v>
      </c>
      <c r="F206" s="299">
        <v>7.9696378974441595</v>
      </c>
      <c r="G206" s="299">
        <v>0.66276603299400005</v>
      </c>
      <c r="H206" s="300">
        <v>7.3068718644501596</v>
      </c>
      <c r="I206" s="301">
        <v>1</v>
      </c>
      <c r="J206" s="300">
        <v>0.66</v>
      </c>
      <c r="K206" s="302">
        <v>7.31</v>
      </c>
      <c r="L206" s="302"/>
      <c r="M206" s="302">
        <v>0</v>
      </c>
      <c r="N206" s="301">
        <v>18</v>
      </c>
      <c r="O206" s="303">
        <v>0</v>
      </c>
      <c r="P206" s="303">
        <v>0</v>
      </c>
      <c r="Q206" s="301">
        <v>2</v>
      </c>
      <c r="R206" s="301">
        <v>1</v>
      </c>
      <c r="S206" s="335"/>
      <c r="T206" s="335"/>
      <c r="U206" s="335"/>
      <c r="V206" s="335"/>
      <c r="W206" s="335" t="s">
        <v>600</v>
      </c>
    </row>
    <row r="207" spans="1:23" s="325" customFormat="1" ht="18" customHeight="1">
      <c r="A207" s="294" t="s">
        <v>382</v>
      </c>
      <c r="B207" s="295" t="s">
        <v>383</v>
      </c>
      <c r="C207" s="296" t="s">
        <v>42</v>
      </c>
      <c r="D207" s="297" t="s">
        <v>228</v>
      </c>
      <c r="E207" s="298" t="s">
        <v>119</v>
      </c>
      <c r="F207" s="299">
        <v>27.813858736533</v>
      </c>
      <c r="G207" s="299">
        <v>9.9107330962500004</v>
      </c>
      <c r="H207" s="300">
        <v>17.903125640283001</v>
      </c>
      <c r="I207" s="301">
        <v>2</v>
      </c>
      <c r="J207" s="299">
        <v>0.15</v>
      </c>
      <c r="K207" s="302">
        <v>0</v>
      </c>
      <c r="L207" s="302">
        <v>0</v>
      </c>
      <c r="M207" s="302">
        <v>0</v>
      </c>
      <c r="N207" s="301">
        <v>0</v>
      </c>
      <c r="O207" s="303">
        <v>0</v>
      </c>
      <c r="P207" s="303">
        <v>0</v>
      </c>
      <c r="Q207" s="301">
        <v>2</v>
      </c>
      <c r="R207" s="301">
        <v>1</v>
      </c>
      <c r="S207" s="335"/>
      <c r="T207" s="335"/>
      <c r="U207" s="335"/>
      <c r="V207" s="335"/>
      <c r="W207" s="335" t="s">
        <v>600</v>
      </c>
    </row>
    <row r="208" spans="1:23" s="325" customFormat="1" ht="18" customHeight="1">
      <c r="A208" s="294"/>
      <c r="B208" s="295"/>
      <c r="C208" s="296" t="s">
        <v>120</v>
      </c>
      <c r="D208" s="297"/>
      <c r="E208" s="298"/>
      <c r="F208" s="299"/>
      <c r="G208" s="299"/>
      <c r="H208" s="300"/>
      <c r="I208" s="301">
        <v>2</v>
      </c>
      <c r="J208" s="299">
        <v>0.53343750000000001</v>
      </c>
      <c r="K208" s="302">
        <v>0</v>
      </c>
      <c r="L208" s="302">
        <v>0</v>
      </c>
      <c r="M208" s="302">
        <v>0</v>
      </c>
      <c r="N208" s="301">
        <v>0</v>
      </c>
      <c r="O208" s="303">
        <v>0</v>
      </c>
      <c r="P208" s="303">
        <v>0</v>
      </c>
      <c r="Q208" s="301">
        <v>2</v>
      </c>
      <c r="R208" s="301">
        <v>1</v>
      </c>
      <c r="S208" s="335"/>
      <c r="T208" s="335"/>
      <c r="U208" s="335"/>
      <c r="V208" s="335"/>
      <c r="W208" s="335" t="s">
        <v>600</v>
      </c>
    </row>
    <row r="209" spans="1:23" s="325" customFormat="1" ht="18" customHeight="1">
      <c r="A209" s="294"/>
      <c r="B209" s="295"/>
      <c r="C209" s="296" t="s">
        <v>121</v>
      </c>
      <c r="D209" s="297"/>
      <c r="E209" s="298"/>
      <c r="F209" s="299"/>
      <c r="G209" s="299"/>
      <c r="H209" s="300"/>
      <c r="I209" s="301">
        <v>3</v>
      </c>
      <c r="J209" s="299">
        <v>0.8984375</v>
      </c>
      <c r="K209" s="302">
        <v>0</v>
      </c>
      <c r="L209" s="302">
        <v>0</v>
      </c>
      <c r="M209" s="302">
        <v>0</v>
      </c>
      <c r="N209" s="301">
        <v>0</v>
      </c>
      <c r="O209" s="303">
        <v>0</v>
      </c>
      <c r="P209" s="303">
        <v>0</v>
      </c>
      <c r="Q209" s="301">
        <v>2</v>
      </c>
      <c r="R209" s="301">
        <v>1</v>
      </c>
      <c r="S209" s="335"/>
      <c r="T209" s="335"/>
      <c r="U209" s="335"/>
      <c r="V209" s="335"/>
      <c r="W209" s="335"/>
    </row>
    <row r="210" spans="1:23" s="325" customFormat="1" ht="18" customHeight="1">
      <c r="A210" s="294"/>
      <c r="B210" s="295"/>
      <c r="C210" s="296" t="s">
        <v>124</v>
      </c>
      <c r="D210" s="297"/>
      <c r="E210" s="298"/>
      <c r="F210" s="299"/>
      <c r="G210" s="299"/>
      <c r="H210" s="300"/>
      <c r="I210" s="301">
        <v>1</v>
      </c>
      <c r="J210" s="299"/>
      <c r="K210" s="302">
        <v>26.23</v>
      </c>
      <c r="L210" s="302">
        <v>0</v>
      </c>
      <c r="M210" s="302">
        <v>0</v>
      </c>
      <c r="N210" s="301">
        <v>20</v>
      </c>
      <c r="O210" s="303">
        <v>0</v>
      </c>
      <c r="P210" s="303">
        <v>0</v>
      </c>
      <c r="Q210" s="301">
        <v>2</v>
      </c>
      <c r="R210" s="301">
        <v>1</v>
      </c>
      <c r="S210" s="335"/>
      <c r="T210" s="335"/>
      <c r="U210" s="335"/>
      <c r="V210" s="335"/>
      <c r="W210" s="335"/>
    </row>
    <row r="211" spans="1:23" s="325" customFormat="1" ht="18" customHeight="1">
      <c r="A211" s="294" t="s">
        <v>384</v>
      </c>
      <c r="B211" s="295" t="s">
        <v>385</v>
      </c>
      <c r="C211" s="296" t="s">
        <v>42</v>
      </c>
      <c r="D211" s="297" t="s">
        <v>228</v>
      </c>
      <c r="E211" s="298" t="s">
        <v>119</v>
      </c>
      <c r="F211" s="299">
        <v>9.0189465365165482</v>
      </c>
      <c r="G211" s="299">
        <v>0.65179273692499995</v>
      </c>
      <c r="H211" s="300">
        <v>8.3671537995915486</v>
      </c>
      <c r="I211" s="301">
        <v>1</v>
      </c>
      <c r="J211" s="302">
        <v>0</v>
      </c>
      <c r="K211" s="302">
        <v>9.02</v>
      </c>
      <c r="L211" s="302"/>
      <c r="M211" s="302">
        <v>0</v>
      </c>
      <c r="N211" s="301">
        <v>25</v>
      </c>
      <c r="O211" s="303">
        <v>0</v>
      </c>
      <c r="P211" s="303">
        <v>0</v>
      </c>
      <c r="Q211" s="301">
        <v>2</v>
      </c>
      <c r="R211" s="301">
        <v>1</v>
      </c>
      <c r="S211" s="335"/>
      <c r="T211" s="335"/>
      <c r="U211" s="335"/>
      <c r="V211" s="335"/>
      <c r="W211" s="335"/>
    </row>
    <row r="212" spans="1:23" s="325" customFormat="1" ht="18" customHeight="1">
      <c r="A212" s="294" t="s">
        <v>386</v>
      </c>
      <c r="B212" s="295" t="s">
        <v>387</v>
      </c>
      <c r="C212" s="296" t="s">
        <v>42</v>
      </c>
      <c r="D212" s="297" t="s">
        <v>228</v>
      </c>
      <c r="E212" s="298" t="s">
        <v>119</v>
      </c>
      <c r="F212" s="299">
        <v>9.4062801990123504</v>
      </c>
      <c r="G212" s="299">
        <v>0.83095657878100004</v>
      </c>
      <c r="H212" s="300">
        <v>8.5753236202313499</v>
      </c>
      <c r="I212" s="301">
        <v>1</v>
      </c>
      <c r="J212" s="302">
        <v>0.83</v>
      </c>
      <c r="K212" s="302">
        <v>8.58</v>
      </c>
      <c r="L212" s="302">
        <v>0</v>
      </c>
      <c r="M212" s="302">
        <v>0</v>
      </c>
      <c r="N212" s="301">
        <v>15</v>
      </c>
      <c r="O212" s="303">
        <v>0</v>
      </c>
      <c r="P212" s="303">
        <v>0</v>
      </c>
      <c r="Q212" s="301">
        <v>2</v>
      </c>
      <c r="R212" s="301">
        <v>1</v>
      </c>
      <c r="S212" s="335"/>
      <c r="T212" s="335"/>
      <c r="U212" s="335"/>
      <c r="V212" s="335"/>
      <c r="W212" s="335" t="s">
        <v>600</v>
      </c>
    </row>
    <row r="213" spans="1:23" s="325" customFormat="1" ht="18" customHeight="1">
      <c r="A213" s="294" t="s">
        <v>388</v>
      </c>
      <c r="B213" s="295" t="s">
        <v>389</v>
      </c>
      <c r="C213" s="296" t="s">
        <v>42</v>
      </c>
      <c r="D213" s="297" t="s">
        <v>228</v>
      </c>
      <c r="E213" s="298" t="s">
        <v>119</v>
      </c>
      <c r="F213" s="299">
        <v>28.875948172907002</v>
      </c>
      <c r="G213" s="299">
        <v>1.8006202205399999</v>
      </c>
      <c r="H213" s="300">
        <v>27.075327952367001</v>
      </c>
      <c r="I213" s="301">
        <v>1</v>
      </c>
      <c r="J213" s="299">
        <v>0.76906249999999998</v>
      </c>
      <c r="K213" s="302"/>
      <c r="L213" s="302">
        <v>0</v>
      </c>
      <c r="M213" s="302">
        <v>0</v>
      </c>
      <c r="N213" s="301">
        <v>16</v>
      </c>
      <c r="O213" s="329">
        <v>0</v>
      </c>
      <c r="P213" s="303">
        <v>0</v>
      </c>
      <c r="Q213" s="301">
        <v>0</v>
      </c>
      <c r="R213" s="301">
        <v>1</v>
      </c>
      <c r="S213" s="335"/>
      <c r="T213" s="335"/>
      <c r="U213" s="335"/>
      <c r="V213" s="335"/>
      <c r="W213" s="335"/>
    </row>
    <row r="214" spans="1:23" s="325" customFormat="1" ht="18" customHeight="1">
      <c r="A214" s="294"/>
      <c r="B214" s="295"/>
      <c r="C214" s="296" t="s">
        <v>120</v>
      </c>
      <c r="D214" s="297"/>
      <c r="E214" s="298"/>
      <c r="F214" s="299"/>
      <c r="G214" s="299"/>
      <c r="H214" s="300"/>
      <c r="I214" s="301">
        <v>1</v>
      </c>
      <c r="J214" s="299"/>
      <c r="K214" s="302">
        <v>27.37</v>
      </c>
      <c r="L214" s="302">
        <v>0</v>
      </c>
      <c r="M214" s="302">
        <v>0</v>
      </c>
      <c r="N214" s="301">
        <v>0</v>
      </c>
      <c r="O214" s="329">
        <v>0</v>
      </c>
      <c r="P214" s="303">
        <v>0</v>
      </c>
      <c r="Q214" s="301">
        <v>0</v>
      </c>
      <c r="R214" s="301">
        <v>1</v>
      </c>
      <c r="S214" s="335"/>
      <c r="T214" s="335"/>
      <c r="U214" s="335"/>
      <c r="V214" s="335"/>
      <c r="W214" s="335" t="s">
        <v>600</v>
      </c>
    </row>
    <row r="215" spans="1:23" s="325" customFormat="1" ht="18" customHeight="1">
      <c r="A215" s="294"/>
      <c r="B215" s="295"/>
      <c r="C215" s="296" t="s">
        <v>121</v>
      </c>
      <c r="D215" s="297"/>
      <c r="E215" s="298"/>
      <c r="F215" s="299"/>
      <c r="G215" s="299"/>
      <c r="H215" s="300"/>
      <c r="I215" s="301">
        <v>3</v>
      </c>
      <c r="J215" s="299">
        <v>0.74</v>
      </c>
      <c r="K215" s="302"/>
      <c r="L215" s="302">
        <v>0</v>
      </c>
      <c r="M215" s="302">
        <v>0</v>
      </c>
      <c r="N215" s="301">
        <v>0</v>
      </c>
      <c r="O215" s="329">
        <v>0</v>
      </c>
      <c r="P215" s="303">
        <v>0</v>
      </c>
      <c r="Q215" s="301">
        <v>0</v>
      </c>
      <c r="R215" s="301">
        <v>1</v>
      </c>
      <c r="S215" s="335"/>
      <c r="T215" s="335"/>
      <c r="U215" s="335"/>
      <c r="V215" s="335"/>
      <c r="W215" s="335" t="s">
        <v>600</v>
      </c>
    </row>
    <row r="216" spans="1:23" s="325" customFormat="1" ht="18" customHeight="1">
      <c r="A216" s="294" t="s">
        <v>390</v>
      </c>
      <c r="B216" s="295" t="s">
        <v>391</v>
      </c>
      <c r="C216" s="296" t="s">
        <v>42</v>
      </c>
      <c r="D216" s="297" t="s">
        <v>228</v>
      </c>
      <c r="E216" s="298" t="s">
        <v>119</v>
      </c>
      <c r="F216" s="299">
        <v>8.2346180496999999</v>
      </c>
      <c r="G216" s="299">
        <v>0.41479451464900002</v>
      </c>
      <c r="H216" s="300">
        <v>7.8198235350510004</v>
      </c>
      <c r="I216" s="301">
        <v>1</v>
      </c>
      <c r="J216" s="302">
        <v>0.41</v>
      </c>
      <c r="K216" s="302">
        <v>7.82</v>
      </c>
      <c r="L216" s="302">
        <v>0</v>
      </c>
      <c r="M216" s="302">
        <v>0</v>
      </c>
      <c r="N216" s="301">
        <v>15</v>
      </c>
      <c r="O216" s="303">
        <v>0</v>
      </c>
      <c r="P216" s="303">
        <v>0</v>
      </c>
      <c r="Q216" s="301">
        <v>2</v>
      </c>
      <c r="R216" s="301">
        <v>1</v>
      </c>
      <c r="S216" s="335"/>
      <c r="T216" s="335"/>
      <c r="U216" s="335"/>
      <c r="V216" s="335"/>
      <c r="W216" s="335" t="s">
        <v>600</v>
      </c>
    </row>
    <row r="217" spans="1:23" s="325" customFormat="1" ht="18" customHeight="1">
      <c r="A217" s="294" t="s">
        <v>392</v>
      </c>
      <c r="B217" s="295" t="s">
        <v>393</v>
      </c>
      <c r="C217" s="296" t="s">
        <v>42</v>
      </c>
      <c r="D217" s="297" t="s">
        <v>228</v>
      </c>
      <c r="E217" s="298" t="s">
        <v>119</v>
      </c>
      <c r="F217" s="299">
        <v>20.61153016291</v>
      </c>
      <c r="G217" s="299">
        <v>2.2169930333800001</v>
      </c>
      <c r="H217" s="300">
        <v>18.394537129530001</v>
      </c>
      <c r="I217" s="301">
        <v>1</v>
      </c>
      <c r="J217" s="299">
        <v>1.2949999999999999</v>
      </c>
      <c r="K217" s="302">
        <v>0</v>
      </c>
      <c r="L217" s="302">
        <v>0</v>
      </c>
      <c r="M217" s="302">
        <v>0</v>
      </c>
      <c r="N217" s="301">
        <v>15</v>
      </c>
      <c r="O217" s="329">
        <v>0</v>
      </c>
      <c r="P217" s="303">
        <v>0</v>
      </c>
      <c r="Q217" s="301">
        <v>2</v>
      </c>
      <c r="R217" s="301">
        <v>1</v>
      </c>
      <c r="S217" s="335"/>
      <c r="T217" s="335"/>
      <c r="U217" s="335"/>
      <c r="V217" s="335"/>
      <c r="W217" s="335" t="s">
        <v>600</v>
      </c>
    </row>
    <row r="218" spans="1:23" s="325" customFormat="1" ht="18" customHeight="1">
      <c r="A218" s="294"/>
      <c r="B218" s="295"/>
      <c r="C218" s="296" t="s">
        <v>120</v>
      </c>
      <c r="D218" s="297"/>
      <c r="E218" s="298"/>
      <c r="F218" s="299"/>
      <c r="G218" s="299"/>
      <c r="H218" s="300"/>
      <c r="I218" s="301">
        <v>1</v>
      </c>
      <c r="J218" s="299">
        <v>0.26187500000000002</v>
      </c>
      <c r="K218" s="302">
        <v>0</v>
      </c>
      <c r="L218" s="302">
        <v>0</v>
      </c>
      <c r="M218" s="302">
        <v>0</v>
      </c>
      <c r="N218" s="301">
        <v>15</v>
      </c>
      <c r="O218" s="329">
        <v>0</v>
      </c>
      <c r="P218" s="303">
        <v>0</v>
      </c>
      <c r="Q218" s="301">
        <v>2</v>
      </c>
      <c r="R218" s="301">
        <v>1</v>
      </c>
      <c r="S218" s="335"/>
      <c r="T218" s="335"/>
      <c r="U218" s="335"/>
      <c r="V218" s="335"/>
      <c r="W218" s="335"/>
    </row>
    <row r="219" spans="1:23" s="325" customFormat="1" ht="18" customHeight="1">
      <c r="A219" s="294"/>
      <c r="B219" s="295"/>
      <c r="C219" s="296" t="s">
        <v>121</v>
      </c>
      <c r="D219" s="297"/>
      <c r="E219" s="298"/>
      <c r="F219" s="299"/>
      <c r="G219" s="299"/>
      <c r="H219" s="300"/>
      <c r="I219" s="301">
        <v>1</v>
      </c>
      <c r="J219" s="299"/>
      <c r="K219" s="302">
        <v>19.05</v>
      </c>
      <c r="L219" s="302">
        <v>0</v>
      </c>
      <c r="M219" s="302">
        <v>0</v>
      </c>
      <c r="N219" s="301">
        <v>0</v>
      </c>
      <c r="O219" s="329">
        <v>0</v>
      </c>
      <c r="P219" s="303">
        <v>0</v>
      </c>
      <c r="Q219" s="301">
        <v>2</v>
      </c>
      <c r="R219" s="301">
        <v>1</v>
      </c>
      <c r="S219" s="335"/>
      <c r="T219" s="335"/>
      <c r="U219" s="335"/>
      <c r="V219" s="335"/>
      <c r="W219" s="335" t="s">
        <v>600</v>
      </c>
    </row>
    <row r="220" spans="1:23" s="325" customFormat="1" ht="18" customHeight="1">
      <c r="A220" s="294" t="s">
        <v>394</v>
      </c>
      <c r="B220" s="295" t="s">
        <v>395</v>
      </c>
      <c r="C220" s="296" t="s">
        <v>42</v>
      </c>
      <c r="D220" s="297" t="s">
        <v>228</v>
      </c>
      <c r="E220" s="298" t="s">
        <v>119</v>
      </c>
      <c r="F220" s="299">
        <v>12.602521145639999</v>
      </c>
      <c r="G220" s="299">
        <v>2.0032771784399999</v>
      </c>
      <c r="H220" s="300">
        <v>10.5992439672</v>
      </c>
      <c r="I220" s="301">
        <v>1</v>
      </c>
      <c r="J220" s="299">
        <v>0.91843750000000002</v>
      </c>
      <c r="K220" s="302">
        <v>0</v>
      </c>
      <c r="L220" s="302">
        <v>0</v>
      </c>
      <c r="M220" s="302">
        <v>0</v>
      </c>
      <c r="N220" s="301">
        <v>15</v>
      </c>
      <c r="O220" s="303">
        <v>0</v>
      </c>
      <c r="P220" s="303">
        <v>0</v>
      </c>
      <c r="Q220" s="301">
        <v>2</v>
      </c>
      <c r="R220" s="301">
        <v>1</v>
      </c>
      <c r="S220" s="335"/>
      <c r="T220" s="335"/>
      <c r="U220" s="335"/>
      <c r="V220" s="335"/>
      <c r="W220" s="335"/>
    </row>
    <row r="221" spans="1:23" s="325" customFormat="1" ht="18" customHeight="1">
      <c r="A221" s="294"/>
      <c r="B221" s="295"/>
      <c r="C221" s="296" t="s">
        <v>120</v>
      </c>
      <c r="D221" s="297"/>
      <c r="E221" s="298"/>
      <c r="F221" s="299"/>
      <c r="G221" s="299"/>
      <c r="H221" s="300"/>
      <c r="I221" s="301">
        <v>1</v>
      </c>
      <c r="J221" s="299">
        <v>0.28249999999999997</v>
      </c>
      <c r="K221" s="302">
        <v>0</v>
      </c>
      <c r="L221" s="302">
        <v>0</v>
      </c>
      <c r="M221" s="302">
        <v>0</v>
      </c>
      <c r="N221" s="301">
        <v>15</v>
      </c>
      <c r="O221" s="303">
        <v>0</v>
      </c>
      <c r="P221" s="303">
        <v>0</v>
      </c>
      <c r="Q221" s="301">
        <v>2</v>
      </c>
      <c r="R221" s="301">
        <v>1</v>
      </c>
      <c r="S221" s="335"/>
      <c r="T221" s="335"/>
      <c r="U221" s="335"/>
      <c r="V221" s="335"/>
      <c r="W221" s="335"/>
    </row>
    <row r="222" spans="1:23" s="325" customFormat="1" ht="18" customHeight="1">
      <c r="A222" s="294"/>
      <c r="B222" s="295"/>
      <c r="C222" s="296" t="s">
        <v>121</v>
      </c>
      <c r="D222" s="297"/>
      <c r="E222" s="298"/>
      <c r="F222" s="299"/>
      <c r="G222" s="299"/>
      <c r="H222" s="300"/>
      <c r="I222" s="301">
        <v>1</v>
      </c>
      <c r="J222" s="299">
        <v>0.59968750000000004</v>
      </c>
      <c r="K222" s="302">
        <v>0</v>
      </c>
      <c r="L222" s="302">
        <v>0</v>
      </c>
      <c r="M222" s="302">
        <v>0</v>
      </c>
      <c r="N222" s="301">
        <v>15</v>
      </c>
      <c r="O222" s="303">
        <v>0</v>
      </c>
      <c r="P222" s="303">
        <v>0</v>
      </c>
      <c r="Q222" s="301">
        <v>2</v>
      </c>
      <c r="R222" s="301">
        <v>1</v>
      </c>
      <c r="S222" s="335"/>
      <c r="T222" s="335"/>
      <c r="U222" s="335"/>
      <c r="V222" s="335"/>
      <c r="W222" s="335"/>
    </row>
    <row r="223" spans="1:23" s="325" customFormat="1" ht="18" customHeight="1">
      <c r="A223" s="294"/>
      <c r="B223" s="295"/>
      <c r="C223" s="296" t="s">
        <v>124</v>
      </c>
      <c r="D223" s="297"/>
      <c r="E223" s="298"/>
      <c r="F223" s="299"/>
      <c r="G223" s="299"/>
      <c r="H223" s="300"/>
      <c r="I223" s="301">
        <v>1</v>
      </c>
      <c r="J223" s="299"/>
      <c r="K223" s="302">
        <v>10.8</v>
      </c>
      <c r="L223" s="302">
        <v>0</v>
      </c>
      <c r="M223" s="302">
        <v>0</v>
      </c>
      <c r="N223" s="301">
        <v>0</v>
      </c>
      <c r="O223" s="303">
        <v>0</v>
      </c>
      <c r="P223" s="303">
        <v>0</v>
      </c>
      <c r="Q223" s="301">
        <v>2</v>
      </c>
      <c r="R223" s="301">
        <v>1</v>
      </c>
      <c r="S223" s="335"/>
      <c r="T223" s="335"/>
      <c r="U223" s="335"/>
      <c r="V223" s="335"/>
      <c r="W223" s="335"/>
    </row>
    <row r="224" spans="1:23" s="325" customFormat="1" ht="18" customHeight="1">
      <c r="A224" s="294" t="s">
        <v>396</v>
      </c>
      <c r="B224" s="295" t="s">
        <v>397</v>
      </c>
      <c r="C224" s="296" t="s">
        <v>42</v>
      </c>
      <c r="D224" s="297" t="s">
        <v>228</v>
      </c>
      <c r="E224" s="298" t="s">
        <v>119</v>
      </c>
      <c r="F224" s="299">
        <v>51.648398159435899</v>
      </c>
      <c r="G224" s="299">
        <v>22.5489007131</v>
      </c>
      <c r="H224" s="300">
        <v>29.099497446335903</v>
      </c>
      <c r="I224" s="301">
        <v>1</v>
      </c>
      <c r="J224" s="299"/>
      <c r="K224" s="302">
        <v>50.95</v>
      </c>
      <c r="L224" s="302">
        <v>0</v>
      </c>
      <c r="M224" s="302">
        <v>0</v>
      </c>
      <c r="N224" s="301">
        <v>0</v>
      </c>
      <c r="O224" s="303">
        <v>0</v>
      </c>
      <c r="P224" s="303">
        <v>0</v>
      </c>
      <c r="Q224" s="301">
        <v>2</v>
      </c>
      <c r="R224" s="301">
        <v>1</v>
      </c>
      <c r="S224" s="335"/>
      <c r="T224" s="335"/>
      <c r="U224" s="335"/>
      <c r="V224" s="335"/>
      <c r="W224" s="335"/>
    </row>
    <row r="225" spans="1:23" s="325" customFormat="1" ht="18" customHeight="1">
      <c r="A225" s="294"/>
      <c r="B225" s="295"/>
      <c r="C225" s="296" t="s">
        <v>120</v>
      </c>
      <c r="D225" s="297"/>
      <c r="E225" s="298"/>
      <c r="F225" s="299"/>
      <c r="G225" s="299"/>
      <c r="H225" s="300"/>
      <c r="I225" s="301">
        <v>3</v>
      </c>
      <c r="J225" s="299">
        <v>0.46625</v>
      </c>
      <c r="K225" s="302"/>
      <c r="L225" s="302">
        <v>0</v>
      </c>
      <c r="M225" s="302">
        <v>0</v>
      </c>
      <c r="N225" s="301">
        <v>0</v>
      </c>
      <c r="O225" s="303">
        <v>0</v>
      </c>
      <c r="P225" s="303">
        <v>0</v>
      </c>
      <c r="Q225" s="301">
        <v>2</v>
      </c>
      <c r="R225" s="301">
        <v>1</v>
      </c>
      <c r="S225" s="335"/>
      <c r="T225" s="335"/>
      <c r="U225" s="335"/>
      <c r="V225" s="335"/>
      <c r="W225" s="335"/>
    </row>
    <row r="226" spans="1:23" s="325" customFormat="1" ht="18" customHeight="1">
      <c r="A226" s="294"/>
      <c r="B226" s="295"/>
      <c r="C226" s="296" t="s">
        <v>121</v>
      </c>
      <c r="D226" s="297"/>
      <c r="E226" s="298"/>
      <c r="F226" s="299"/>
      <c r="G226" s="299"/>
      <c r="H226" s="300"/>
      <c r="I226" s="301">
        <v>3</v>
      </c>
      <c r="J226" s="299">
        <v>0.234375</v>
      </c>
      <c r="K226" s="302"/>
      <c r="L226" s="302">
        <v>0</v>
      </c>
      <c r="M226" s="302">
        <v>0</v>
      </c>
      <c r="N226" s="301">
        <v>0</v>
      </c>
      <c r="O226" s="303">
        <v>0</v>
      </c>
      <c r="P226" s="303">
        <v>0</v>
      </c>
      <c r="Q226" s="301">
        <v>2</v>
      </c>
      <c r="R226" s="301">
        <v>1</v>
      </c>
      <c r="S226" s="335"/>
      <c r="T226" s="335"/>
      <c r="U226" s="335"/>
      <c r="V226" s="335"/>
      <c r="W226" s="335"/>
    </row>
    <row r="227" spans="1:23" s="325" customFormat="1" ht="18" customHeight="1">
      <c r="A227" s="294" t="s">
        <v>398</v>
      </c>
      <c r="B227" s="295" t="s">
        <v>399</v>
      </c>
      <c r="C227" s="296" t="s">
        <v>42</v>
      </c>
      <c r="D227" s="297" t="s">
        <v>228</v>
      </c>
      <c r="E227" s="298" t="s">
        <v>119</v>
      </c>
      <c r="F227" s="299">
        <v>11.671367170527001</v>
      </c>
      <c r="G227" s="299">
        <v>0.71489318888099995</v>
      </c>
      <c r="H227" s="300">
        <v>10.956473981646001</v>
      </c>
      <c r="I227" s="301">
        <v>1</v>
      </c>
      <c r="J227" s="299">
        <v>0.44437500000000002</v>
      </c>
      <c r="K227" s="302"/>
      <c r="L227" s="302">
        <v>0</v>
      </c>
      <c r="M227" s="302">
        <v>0</v>
      </c>
      <c r="N227" s="301">
        <v>20</v>
      </c>
      <c r="O227" s="303">
        <v>0</v>
      </c>
      <c r="P227" s="303">
        <v>0</v>
      </c>
      <c r="Q227" s="301">
        <v>2</v>
      </c>
      <c r="R227" s="301">
        <v>1</v>
      </c>
      <c r="S227" s="335"/>
      <c r="T227" s="335"/>
      <c r="U227" s="335"/>
      <c r="V227" s="335"/>
      <c r="W227" s="335"/>
    </row>
    <row r="228" spans="1:23" s="325" customFormat="1" ht="18" customHeight="1">
      <c r="A228" s="294"/>
      <c r="B228" s="295"/>
      <c r="C228" s="296" t="s">
        <v>120</v>
      </c>
      <c r="D228" s="297"/>
      <c r="E228" s="298"/>
      <c r="F228" s="299"/>
      <c r="G228" s="299"/>
      <c r="H228" s="300"/>
      <c r="I228" s="301">
        <v>1</v>
      </c>
      <c r="J228" s="299">
        <v>0.34156249999999999</v>
      </c>
      <c r="K228" s="302"/>
      <c r="L228" s="302">
        <v>0</v>
      </c>
      <c r="M228" s="302">
        <v>0</v>
      </c>
      <c r="N228" s="301">
        <v>20</v>
      </c>
      <c r="O228" s="303">
        <v>0</v>
      </c>
      <c r="P228" s="303">
        <v>0</v>
      </c>
      <c r="Q228" s="301">
        <v>2</v>
      </c>
      <c r="R228" s="301">
        <v>1</v>
      </c>
      <c r="S228" s="335"/>
      <c r="T228" s="335"/>
      <c r="U228" s="335"/>
      <c r="V228" s="335"/>
      <c r="W228" s="335"/>
    </row>
    <row r="229" spans="1:23" s="325" customFormat="1" ht="18" customHeight="1">
      <c r="A229" s="294"/>
      <c r="B229" s="295"/>
      <c r="C229" s="296" t="s">
        <v>121</v>
      </c>
      <c r="D229" s="297"/>
      <c r="E229" s="298"/>
      <c r="F229" s="299"/>
      <c r="G229" s="299"/>
      <c r="H229" s="300"/>
      <c r="I229" s="301">
        <v>1</v>
      </c>
      <c r="J229" s="299"/>
      <c r="K229" s="302">
        <v>10.956473981646001</v>
      </c>
      <c r="L229" s="302">
        <v>0</v>
      </c>
      <c r="M229" s="302">
        <v>0</v>
      </c>
      <c r="N229" s="301">
        <v>0</v>
      </c>
      <c r="O229" s="303">
        <v>0</v>
      </c>
      <c r="P229" s="303">
        <v>0</v>
      </c>
      <c r="Q229" s="301">
        <v>2</v>
      </c>
      <c r="R229" s="301">
        <v>1</v>
      </c>
      <c r="S229" s="335"/>
      <c r="T229" s="335"/>
      <c r="U229" s="335"/>
      <c r="V229" s="335"/>
      <c r="W229" s="335"/>
    </row>
    <row r="230" spans="1:23" s="325" customFormat="1" ht="18" customHeight="1">
      <c r="A230" s="294" t="s">
        <v>400</v>
      </c>
      <c r="B230" s="295" t="s">
        <v>401</v>
      </c>
      <c r="C230" s="296" t="s">
        <v>42</v>
      </c>
      <c r="D230" s="297" t="s">
        <v>228</v>
      </c>
      <c r="E230" s="298" t="s">
        <v>119</v>
      </c>
      <c r="F230" s="299">
        <v>7.9383374103479998</v>
      </c>
      <c r="G230" s="299">
        <v>0.22708842943400001</v>
      </c>
      <c r="H230" s="300">
        <v>7.7112489809140001</v>
      </c>
      <c r="I230" s="301">
        <v>1</v>
      </c>
      <c r="J230" s="302">
        <v>0.23</v>
      </c>
      <c r="K230" s="302">
        <v>7.71</v>
      </c>
      <c r="L230" s="302">
        <v>0</v>
      </c>
      <c r="M230" s="302">
        <v>0</v>
      </c>
      <c r="N230" s="301">
        <v>15</v>
      </c>
      <c r="O230" s="303">
        <v>0</v>
      </c>
      <c r="P230" s="303">
        <v>0</v>
      </c>
      <c r="Q230" s="301">
        <v>2</v>
      </c>
      <c r="R230" s="301">
        <v>1</v>
      </c>
      <c r="S230" s="335"/>
      <c r="T230" s="335"/>
      <c r="U230" s="335"/>
      <c r="V230" s="335"/>
      <c r="W230" s="335"/>
    </row>
    <row r="231" spans="1:23" s="325" customFormat="1" ht="18" customHeight="1">
      <c r="A231" s="294" t="s">
        <v>402</v>
      </c>
      <c r="B231" s="295" t="s">
        <v>403</v>
      </c>
      <c r="C231" s="296" t="s">
        <v>42</v>
      </c>
      <c r="D231" s="297" t="s">
        <v>228</v>
      </c>
      <c r="E231" s="298" t="s">
        <v>119</v>
      </c>
      <c r="F231" s="299">
        <v>40.176930485309995</v>
      </c>
      <c r="G231" s="299">
        <v>22.5533955595</v>
      </c>
      <c r="H231" s="300">
        <v>17.623534925809999</v>
      </c>
      <c r="I231" s="301">
        <v>1</v>
      </c>
      <c r="J231" s="299">
        <v>12.366250000000001</v>
      </c>
      <c r="K231" s="302"/>
      <c r="L231" s="302">
        <v>0</v>
      </c>
      <c r="M231" s="302">
        <v>0</v>
      </c>
      <c r="N231" s="301">
        <v>20</v>
      </c>
      <c r="O231" s="303">
        <v>0</v>
      </c>
      <c r="P231" s="303">
        <v>0</v>
      </c>
      <c r="Q231" s="301">
        <v>2</v>
      </c>
      <c r="R231" s="301">
        <v>1</v>
      </c>
      <c r="S231" s="335"/>
      <c r="T231" s="335"/>
      <c r="U231" s="335"/>
      <c r="V231" s="335"/>
      <c r="W231" s="335"/>
    </row>
    <row r="232" spans="1:23" s="325" customFormat="1" ht="18" customHeight="1">
      <c r="A232" s="294"/>
      <c r="B232" s="295"/>
      <c r="C232" s="296" t="s">
        <v>120</v>
      </c>
      <c r="D232" s="297"/>
      <c r="E232" s="298"/>
      <c r="F232" s="299"/>
      <c r="G232" s="299"/>
      <c r="H232" s="300"/>
      <c r="I232" s="301">
        <v>1</v>
      </c>
      <c r="J232" s="299"/>
      <c r="K232" s="302">
        <v>27.81</v>
      </c>
      <c r="L232" s="302">
        <v>0</v>
      </c>
      <c r="M232" s="302">
        <v>0</v>
      </c>
      <c r="N232" s="301">
        <v>0</v>
      </c>
      <c r="O232" s="303">
        <v>0</v>
      </c>
      <c r="P232" s="303">
        <v>0</v>
      </c>
      <c r="Q232" s="301">
        <v>2</v>
      </c>
      <c r="R232" s="301">
        <v>1</v>
      </c>
      <c r="S232" s="335"/>
      <c r="T232" s="335"/>
      <c r="U232" s="335"/>
      <c r="V232" s="335"/>
      <c r="W232" s="335"/>
    </row>
    <row r="233" spans="1:23" s="325" customFormat="1" ht="18" customHeight="1">
      <c r="A233" s="294" t="s">
        <v>404</v>
      </c>
      <c r="B233" s="295" t="s">
        <v>405</v>
      </c>
      <c r="C233" s="296" t="s">
        <v>42</v>
      </c>
      <c r="D233" s="297" t="s">
        <v>228</v>
      </c>
      <c r="E233" s="298" t="s">
        <v>119</v>
      </c>
      <c r="F233" s="299">
        <v>44.447168486324699</v>
      </c>
      <c r="G233" s="299">
        <v>3.1522846976699999</v>
      </c>
      <c r="H233" s="300">
        <v>41.294883788654701</v>
      </c>
      <c r="I233" s="301">
        <v>1</v>
      </c>
      <c r="J233" s="299">
        <v>1.0787500000000001</v>
      </c>
      <c r="K233" s="300"/>
      <c r="L233" s="302">
        <v>0</v>
      </c>
      <c r="M233" s="302">
        <v>0</v>
      </c>
      <c r="N233" s="301">
        <v>20</v>
      </c>
      <c r="O233" s="303">
        <v>0</v>
      </c>
      <c r="P233" s="303">
        <v>0</v>
      </c>
      <c r="Q233" s="301">
        <v>0</v>
      </c>
      <c r="R233" s="301">
        <v>1</v>
      </c>
      <c r="S233" s="335"/>
      <c r="T233" s="335"/>
      <c r="U233" s="335"/>
      <c r="V233" s="335"/>
      <c r="W233" s="335"/>
    </row>
    <row r="234" spans="1:23" s="325" customFormat="1" ht="18" customHeight="1">
      <c r="A234" s="294"/>
      <c r="B234" s="295"/>
      <c r="C234" s="296" t="s">
        <v>120</v>
      </c>
      <c r="D234" s="297"/>
      <c r="E234" s="298"/>
      <c r="F234" s="299"/>
      <c r="G234" s="299"/>
      <c r="H234" s="300"/>
      <c r="I234" s="301">
        <v>1</v>
      </c>
      <c r="J234" s="299"/>
      <c r="K234" s="300">
        <v>43.37</v>
      </c>
      <c r="L234" s="302">
        <v>0</v>
      </c>
      <c r="M234" s="302">
        <v>0</v>
      </c>
      <c r="N234" s="301">
        <v>0</v>
      </c>
      <c r="O234" s="303">
        <v>0</v>
      </c>
      <c r="P234" s="303">
        <v>0</v>
      </c>
      <c r="Q234" s="301">
        <v>0</v>
      </c>
      <c r="R234" s="301">
        <v>1</v>
      </c>
      <c r="S234" s="335"/>
      <c r="T234" s="335"/>
      <c r="U234" s="335"/>
      <c r="V234" s="335"/>
      <c r="W234" s="335"/>
    </row>
    <row r="235" spans="1:23" s="325" customFormat="1" ht="18" customHeight="1">
      <c r="A235" s="294" t="s">
        <v>406</v>
      </c>
      <c r="B235" s="295" t="s">
        <v>407</v>
      </c>
      <c r="C235" s="296" t="s">
        <v>42</v>
      </c>
      <c r="D235" s="297" t="s">
        <v>228</v>
      </c>
      <c r="E235" s="298" t="s">
        <v>119</v>
      </c>
      <c r="F235" s="299">
        <v>9.2745935454499993</v>
      </c>
      <c r="G235" s="299">
        <v>1.60526060178</v>
      </c>
      <c r="H235" s="300">
        <v>7.6693329436699997</v>
      </c>
      <c r="I235" s="301">
        <v>1</v>
      </c>
      <c r="J235" s="302">
        <v>1.61</v>
      </c>
      <c r="K235" s="302">
        <v>7.67</v>
      </c>
      <c r="L235" s="302">
        <v>0</v>
      </c>
      <c r="M235" s="302">
        <v>0</v>
      </c>
      <c r="N235" s="301">
        <v>18</v>
      </c>
      <c r="O235" s="303">
        <v>0</v>
      </c>
      <c r="P235" s="303">
        <v>0</v>
      </c>
      <c r="Q235" s="301">
        <v>2</v>
      </c>
      <c r="R235" s="301">
        <v>1</v>
      </c>
      <c r="S235" s="335"/>
      <c r="T235" s="335"/>
      <c r="U235" s="335"/>
      <c r="V235" s="335"/>
      <c r="W235" s="335"/>
    </row>
    <row r="236" spans="1:23" s="325" customFormat="1" ht="18" customHeight="1">
      <c r="A236" s="294" t="s">
        <v>408</v>
      </c>
      <c r="B236" s="295" t="s">
        <v>409</v>
      </c>
      <c r="C236" s="296" t="s">
        <v>42</v>
      </c>
      <c r="D236" s="297" t="s">
        <v>228</v>
      </c>
      <c r="E236" s="298" t="s">
        <v>119</v>
      </c>
      <c r="F236" s="299">
        <v>120.434693785261</v>
      </c>
      <c r="G236" s="299">
        <v>24.999154170699999</v>
      </c>
      <c r="H236" s="300">
        <v>95.435539614561009</v>
      </c>
      <c r="I236" s="301">
        <v>1</v>
      </c>
      <c r="J236" s="299">
        <v>24.999154170699999</v>
      </c>
      <c r="K236" s="302"/>
      <c r="L236" s="302">
        <v>0</v>
      </c>
      <c r="M236" s="302">
        <v>0</v>
      </c>
      <c r="N236" s="301">
        <v>18</v>
      </c>
      <c r="O236" s="303">
        <v>0</v>
      </c>
      <c r="P236" s="303">
        <v>0</v>
      </c>
      <c r="Q236" s="301">
        <v>2</v>
      </c>
      <c r="R236" s="301">
        <v>1</v>
      </c>
      <c r="S236" s="335"/>
      <c r="T236" s="335"/>
      <c r="U236" s="335"/>
      <c r="V236" s="335"/>
      <c r="W236" s="335"/>
    </row>
    <row r="237" spans="1:23" s="325" customFormat="1" ht="18" customHeight="1">
      <c r="A237" s="294"/>
      <c r="B237" s="295"/>
      <c r="C237" s="296" t="s">
        <v>120</v>
      </c>
      <c r="D237" s="297"/>
      <c r="E237" s="298"/>
      <c r="F237" s="299"/>
      <c r="G237" s="299"/>
      <c r="H237" s="300"/>
      <c r="I237" s="301">
        <v>1</v>
      </c>
      <c r="J237" s="299"/>
      <c r="K237" s="302">
        <v>95.435539614561009</v>
      </c>
      <c r="L237" s="302">
        <v>0</v>
      </c>
      <c r="M237" s="302">
        <v>0</v>
      </c>
      <c r="N237" s="301">
        <v>0</v>
      </c>
      <c r="O237" s="303">
        <v>0</v>
      </c>
      <c r="P237" s="303">
        <v>0</v>
      </c>
      <c r="Q237" s="301">
        <v>2</v>
      </c>
      <c r="R237" s="301">
        <v>1</v>
      </c>
      <c r="S237" s="335"/>
      <c r="T237" s="335"/>
      <c r="U237" s="335"/>
      <c r="V237" s="335"/>
      <c r="W237" s="335"/>
    </row>
    <row r="238" spans="1:23" s="325" customFormat="1" ht="18" customHeight="1">
      <c r="A238" s="294" t="s">
        <v>410</v>
      </c>
      <c r="B238" s="295" t="s">
        <v>411</v>
      </c>
      <c r="C238" s="296" t="s">
        <v>42</v>
      </c>
      <c r="D238" s="297" t="s">
        <v>228</v>
      </c>
      <c r="E238" s="298" t="s">
        <v>119</v>
      </c>
      <c r="F238" s="299">
        <v>11.693388883699999</v>
      </c>
      <c r="G238" s="299">
        <v>5.6366761431699999</v>
      </c>
      <c r="H238" s="300">
        <v>6.0567127405300001</v>
      </c>
      <c r="I238" s="301">
        <v>9</v>
      </c>
      <c r="J238" s="302">
        <v>5.64</v>
      </c>
      <c r="K238" s="302">
        <v>6.06</v>
      </c>
      <c r="L238" s="302">
        <v>0</v>
      </c>
      <c r="M238" s="302">
        <v>0</v>
      </c>
      <c r="N238" s="301">
        <v>17</v>
      </c>
      <c r="O238" s="303">
        <v>0</v>
      </c>
      <c r="P238" s="303">
        <v>0</v>
      </c>
      <c r="Q238" s="301">
        <v>2</v>
      </c>
      <c r="R238" s="301">
        <v>1</v>
      </c>
      <c r="S238" s="335"/>
      <c r="T238" s="335"/>
      <c r="U238" s="335"/>
      <c r="V238" s="335"/>
      <c r="W238" s="335"/>
    </row>
    <row r="239" spans="1:23" s="325" customFormat="1" ht="18" customHeight="1">
      <c r="A239" s="294" t="s">
        <v>412</v>
      </c>
      <c r="B239" s="295" t="s">
        <v>413</v>
      </c>
      <c r="C239" s="296" t="s">
        <v>42</v>
      </c>
      <c r="D239" s="297" t="s">
        <v>228</v>
      </c>
      <c r="E239" s="298" t="s">
        <v>119</v>
      </c>
      <c r="F239" s="299">
        <v>15.61489061736572</v>
      </c>
      <c r="G239" s="299">
        <v>15.6115262815</v>
      </c>
      <c r="H239" s="300">
        <v>3.36433586572E-3</v>
      </c>
      <c r="I239" s="301">
        <v>1</v>
      </c>
      <c r="J239" s="299">
        <v>15.6115262815</v>
      </c>
      <c r="K239" s="299">
        <v>3.36433586572E-3</v>
      </c>
      <c r="L239" s="302">
        <v>0</v>
      </c>
      <c r="M239" s="302">
        <v>0</v>
      </c>
      <c r="N239" s="301">
        <v>25</v>
      </c>
      <c r="O239" s="303">
        <v>0</v>
      </c>
      <c r="P239" s="303">
        <v>0</v>
      </c>
      <c r="Q239" s="301">
        <v>2</v>
      </c>
      <c r="R239" s="301">
        <v>1</v>
      </c>
      <c r="S239" s="335"/>
      <c r="T239" s="335"/>
      <c r="U239" s="335"/>
      <c r="V239" s="335"/>
      <c r="W239" s="335"/>
    </row>
    <row r="240" spans="1:23" s="325" customFormat="1" ht="18" customHeight="1">
      <c r="A240" s="294" t="s">
        <v>414</v>
      </c>
      <c r="B240" s="295" t="s">
        <v>415</v>
      </c>
      <c r="C240" s="296" t="s">
        <v>42</v>
      </c>
      <c r="D240" s="297" t="s">
        <v>228</v>
      </c>
      <c r="E240" s="298" t="s">
        <v>119</v>
      </c>
      <c r="F240" s="299">
        <v>12.160067922751001</v>
      </c>
      <c r="G240" s="299">
        <v>5.0084975742899998</v>
      </c>
      <c r="H240" s="300">
        <v>7.151570348461</v>
      </c>
      <c r="I240" s="301">
        <v>1</v>
      </c>
      <c r="J240" s="302">
        <v>5.01</v>
      </c>
      <c r="K240" s="302">
        <v>7.15</v>
      </c>
      <c r="L240" s="302">
        <v>0</v>
      </c>
      <c r="M240" s="302">
        <v>0</v>
      </c>
      <c r="N240" s="301">
        <v>18</v>
      </c>
      <c r="O240" s="303">
        <v>0</v>
      </c>
      <c r="P240" s="303">
        <v>0</v>
      </c>
      <c r="Q240" s="301">
        <v>2</v>
      </c>
      <c r="R240" s="301">
        <v>1</v>
      </c>
      <c r="S240" s="335"/>
      <c r="T240" s="335"/>
      <c r="U240" s="335"/>
      <c r="V240" s="335"/>
      <c r="W240" s="335"/>
    </row>
    <row r="241" spans="1:23" s="325" customFormat="1" ht="18" customHeight="1">
      <c r="A241" s="294" t="s">
        <v>416</v>
      </c>
      <c r="B241" s="295" t="s">
        <v>417</v>
      </c>
      <c r="C241" s="296" t="s">
        <v>42</v>
      </c>
      <c r="D241" s="297" t="s">
        <v>228</v>
      </c>
      <c r="E241" s="298" t="s">
        <v>119</v>
      </c>
      <c r="F241" s="299">
        <v>7.0826569424277404</v>
      </c>
      <c r="G241" s="299">
        <v>0.105430986511</v>
      </c>
      <c r="H241" s="300">
        <v>6.9772259559167402</v>
      </c>
      <c r="I241" s="301">
        <v>1</v>
      </c>
      <c r="J241" s="302">
        <v>0.11</v>
      </c>
      <c r="K241" s="302">
        <v>6.98</v>
      </c>
      <c r="L241" s="302">
        <v>0</v>
      </c>
      <c r="M241" s="302">
        <v>0</v>
      </c>
      <c r="N241" s="301">
        <v>20</v>
      </c>
      <c r="O241" s="303">
        <v>0</v>
      </c>
      <c r="P241" s="303">
        <v>0</v>
      </c>
      <c r="Q241" s="301">
        <v>2</v>
      </c>
      <c r="R241" s="301">
        <v>1</v>
      </c>
      <c r="S241" s="335"/>
      <c r="T241" s="335"/>
      <c r="U241" s="335"/>
      <c r="V241" s="335"/>
      <c r="W241" s="335"/>
    </row>
    <row r="242" spans="1:23" s="325" customFormat="1" ht="18" customHeight="1">
      <c r="A242" s="294" t="s">
        <v>418</v>
      </c>
      <c r="B242" s="295" t="s">
        <v>419</v>
      </c>
      <c r="C242" s="296" t="s">
        <v>42</v>
      </c>
      <c r="D242" s="297" t="s">
        <v>228</v>
      </c>
      <c r="E242" s="298" t="s">
        <v>119</v>
      </c>
      <c r="F242" s="299">
        <v>69.07409549666697</v>
      </c>
      <c r="G242" s="299">
        <v>2.0671030352100002</v>
      </c>
      <c r="H242" s="300">
        <v>67.006992461456974</v>
      </c>
      <c r="I242" s="301">
        <v>1</v>
      </c>
      <c r="J242" s="299">
        <v>2.0671030352100002</v>
      </c>
      <c r="K242" s="302"/>
      <c r="L242" s="302">
        <v>0</v>
      </c>
      <c r="M242" s="302">
        <v>0</v>
      </c>
      <c r="N242" s="301">
        <v>25</v>
      </c>
      <c r="O242" s="303">
        <v>0</v>
      </c>
      <c r="P242" s="303">
        <v>0</v>
      </c>
      <c r="Q242" s="301">
        <v>0</v>
      </c>
      <c r="R242" s="301">
        <v>1</v>
      </c>
      <c r="S242" s="335"/>
      <c r="T242" s="335"/>
      <c r="U242" s="335"/>
      <c r="V242" s="335"/>
      <c r="W242" s="335"/>
    </row>
    <row r="243" spans="1:23" s="325" customFormat="1" ht="18" customHeight="1">
      <c r="A243" s="294"/>
      <c r="B243" s="295"/>
      <c r="C243" s="296" t="s">
        <v>120</v>
      </c>
      <c r="D243" s="297"/>
      <c r="E243" s="298"/>
      <c r="F243" s="299"/>
      <c r="G243" s="299"/>
      <c r="H243" s="300"/>
      <c r="I243" s="301">
        <v>1</v>
      </c>
      <c r="J243" s="299"/>
      <c r="K243" s="302">
        <v>67.006992461456974</v>
      </c>
      <c r="L243" s="302">
        <v>0</v>
      </c>
      <c r="M243" s="302">
        <v>0</v>
      </c>
      <c r="N243" s="301">
        <v>0</v>
      </c>
      <c r="O243" s="303">
        <v>0</v>
      </c>
      <c r="P243" s="303">
        <v>0</v>
      </c>
      <c r="Q243" s="301">
        <v>0</v>
      </c>
      <c r="R243" s="301">
        <v>1</v>
      </c>
      <c r="S243" s="335"/>
      <c r="T243" s="335"/>
      <c r="U243" s="335"/>
      <c r="V243" s="335"/>
      <c r="W243" s="335"/>
    </row>
    <row r="244" spans="1:23" s="325" customFormat="1" ht="18" customHeight="1">
      <c r="A244" s="294" t="s">
        <v>420</v>
      </c>
      <c r="B244" s="295" t="s">
        <v>421</v>
      </c>
      <c r="C244" s="296" t="s">
        <v>42</v>
      </c>
      <c r="D244" s="297" t="s">
        <v>228</v>
      </c>
      <c r="E244" s="298" t="s">
        <v>119</v>
      </c>
      <c r="F244" s="299">
        <v>5.3217325067800001</v>
      </c>
      <c r="G244" s="299">
        <v>2.0074131307699998</v>
      </c>
      <c r="H244" s="300">
        <v>3.3143193760099998</v>
      </c>
      <c r="I244" s="301">
        <v>1</v>
      </c>
      <c r="J244" s="302">
        <v>2.1</v>
      </c>
      <c r="K244" s="302">
        <v>3.31</v>
      </c>
      <c r="L244" s="302">
        <v>0</v>
      </c>
      <c r="M244" s="302">
        <v>0</v>
      </c>
      <c r="N244" s="301">
        <v>20</v>
      </c>
      <c r="O244" s="303">
        <v>0</v>
      </c>
      <c r="P244" s="303">
        <v>0</v>
      </c>
      <c r="Q244" s="301">
        <v>2</v>
      </c>
      <c r="R244" s="301">
        <v>1</v>
      </c>
      <c r="S244" s="335"/>
      <c r="T244" s="335"/>
      <c r="U244" s="335"/>
      <c r="V244" s="335"/>
      <c r="W244" s="335"/>
    </row>
    <row r="245" spans="1:23" s="325" customFormat="1" ht="18" customHeight="1">
      <c r="A245" s="294" t="s">
        <v>422</v>
      </c>
      <c r="B245" s="295" t="s">
        <v>423</v>
      </c>
      <c r="C245" s="296" t="s">
        <v>42</v>
      </c>
      <c r="D245" s="297" t="s">
        <v>228</v>
      </c>
      <c r="E245" s="298" t="s">
        <v>119</v>
      </c>
      <c r="F245" s="299">
        <v>6.9152809930474994</v>
      </c>
      <c r="G245" s="299">
        <v>8.7042964557500005E-2</v>
      </c>
      <c r="H245" s="300">
        <v>6.8282380284899995</v>
      </c>
      <c r="I245" s="301">
        <v>1</v>
      </c>
      <c r="J245" s="302">
        <v>0.09</v>
      </c>
      <c r="K245" s="302">
        <v>6.83</v>
      </c>
      <c r="L245" s="302">
        <v>0</v>
      </c>
      <c r="M245" s="302">
        <v>0</v>
      </c>
      <c r="N245" s="301">
        <v>15</v>
      </c>
      <c r="O245" s="303">
        <v>0</v>
      </c>
      <c r="P245" s="303">
        <v>0</v>
      </c>
      <c r="Q245" s="301">
        <v>2</v>
      </c>
      <c r="R245" s="301">
        <v>1</v>
      </c>
      <c r="S245" s="335"/>
      <c r="T245" s="335"/>
      <c r="U245" s="335"/>
      <c r="V245" s="335"/>
      <c r="W245" s="335"/>
    </row>
    <row r="246" spans="1:23" s="325" customFormat="1" ht="18" customHeight="1">
      <c r="A246" s="294" t="s">
        <v>424</v>
      </c>
      <c r="B246" s="295" t="s">
        <v>425</v>
      </c>
      <c r="C246" s="296" t="s">
        <v>42</v>
      </c>
      <c r="D246" s="297" t="s">
        <v>228</v>
      </c>
      <c r="E246" s="298" t="s">
        <v>119</v>
      </c>
      <c r="F246" s="299">
        <v>7.0112411505900001</v>
      </c>
      <c r="G246" s="299">
        <v>0.64489872910599999</v>
      </c>
      <c r="H246" s="300">
        <v>6.3663424214840001</v>
      </c>
      <c r="I246" s="301">
        <v>1</v>
      </c>
      <c r="J246" s="302">
        <v>0.64</v>
      </c>
      <c r="K246" s="302">
        <v>6.37</v>
      </c>
      <c r="L246" s="302">
        <v>0</v>
      </c>
      <c r="M246" s="302">
        <v>0</v>
      </c>
      <c r="N246" s="301">
        <v>20</v>
      </c>
      <c r="O246" s="303">
        <v>0</v>
      </c>
      <c r="P246" s="303">
        <v>0</v>
      </c>
      <c r="Q246" s="301">
        <v>2</v>
      </c>
      <c r="R246" s="301">
        <v>1</v>
      </c>
      <c r="S246" s="335"/>
      <c r="T246" s="335"/>
      <c r="U246" s="335"/>
      <c r="V246" s="335"/>
      <c r="W246" s="335"/>
    </row>
    <row r="247" spans="1:23" s="325" customFormat="1" ht="18" customHeight="1">
      <c r="A247" s="294" t="s">
        <v>426</v>
      </c>
      <c r="B247" s="295" t="s">
        <v>427</v>
      </c>
      <c r="C247" s="296" t="s">
        <v>42</v>
      </c>
      <c r="D247" s="297" t="s">
        <v>228</v>
      </c>
      <c r="E247" s="298" t="s">
        <v>119</v>
      </c>
      <c r="F247" s="299">
        <v>12.602005331758521</v>
      </c>
      <c r="G247" s="299">
        <v>2.15438188673</v>
      </c>
      <c r="H247" s="300">
        <v>10.447623445028521</v>
      </c>
      <c r="I247" s="301">
        <v>1</v>
      </c>
      <c r="J247" s="299">
        <v>2.15438188673</v>
      </c>
      <c r="K247" s="302">
        <v>0</v>
      </c>
      <c r="L247" s="302">
        <v>0</v>
      </c>
      <c r="M247" s="302">
        <v>0</v>
      </c>
      <c r="N247" s="301">
        <v>25</v>
      </c>
      <c r="O247" s="303">
        <v>0</v>
      </c>
      <c r="P247" s="303">
        <v>0</v>
      </c>
      <c r="Q247" s="301">
        <v>2</v>
      </c>
      <c r="R247" s="301">
        <v>1</v>
      </c>
      <c r="S247" s="335"/>
      <c r="T247" s="335"/>
      <c r="U247" s="335"/>
      <c r="V247" s="335"/>
      <c r="W247" s="335"/>
    </row>
    <row r="248" spans="1:23" s="325" customFormat="1" ht="18" customHeight="1">
      <c r="A248" s="294"/>
      <c r="B248" s="295"/>
      <c r="C248" s="296" t="s">
        <v>120</v>
      </c>
      <c r="D248" s="297"/>
      <c r="E248" s="298"/>
      <c r="F248" s="299"/>
      <c r="G248" s="299"/>
      <c r="H248" s="300"/>
      <c r="I248" s="301">
        <v>1</v>
      </c>
      <c r="J248" s="299"/>
      <c r="K248" s="302">
        <v>10.447623445028521</v>
      </c>
      <c r="L248" s="302">
        <v>0</v>
      </c>
      <c r="M248" s="302">
        <v>0</v>
      </c>
      <c r="N248" s="301">
        <v>0</v>
      </c>
      <c r="O248" s="303">
        <v>0</v>
      </c>
      <c r="P248" s="303">
        <v>0</v>
      </c>
      <c r="Q248" s="301">
        <v>2</v>
      </c>
      <c r="R248" s="301">
        <v>1</v>
      </c>
      <c r="S248" s="335"/>
      <c r="T248" s="335"/>
      <c r="U248" s="335"/>
      <c r="V248" s="335"/>
      <c r="W248" s="335"/>
    </row>
    <row r="249" spans="1:23" s="325" customFormat="1" ht="18" customHeight="1">
      <c r="A249" s="294" t="s">
        <v>428</v>
      </c>
      <c r="B249" s="295" t="s">
        <v>429</v>
      </c>
      <c r="C249" s="296" t="s">
        <v>42</v>
      </c>
      <c r="D249" s="297" t="s">
        <v>228</v>
      </c>
      <c r="E249" s="298" t="s">
        <v>119</v>
      </c>
      <c r="F249" s="299">
        <v>15.438618238055101</v>
      </c>
      <c r="G249" s="299">
        <v>1.68710510074</v>
      </c>
      <c r="H249" s="300">
        <v>13.751513137315101</v>
      </c>
      <c r="I249" s="301">
        <v>1</v>
      </c>
      <c r="J249" s="302">
        <v>1.69</v>
      </c>
      <c r="K249" s="302">
        <v>13.75</v>
      </c>
      <c r="L249" s="302">
        <v>0</v>
      </c>
      <c r="M249" s="302">
        <v>0</v>
      </c>
      <c r="N249" s="301">
        <v>15</v>
      </c>
      <c r="O249" s="303">
        <v>0</v>
      </c>
      <c r="P249" s="303">
        <v>0</v>
      </c>
      <c r="Q249" s="301">
        <v>2</v>
      </c>
      <c r="R249" s="301">
        <v>1</v>
      </c>
      <c r="S249" s="335"/>
      <c r="T249" s="335"/>
      <c r="U249" s="335"/>
      <c r="V249" s="335"/>
      <c r="W249" s="335"/>
    </row>
    <row r="250" spans="1:23" s="325" customFormat="1" ht="18" customHeight="1">
      <c r="A250" s="294" t="s">
        <v>430</v>
      </c>
      <c r="B250" s="295" t="s">
        <v>431</v>
      </c>
      <c r="C250" s="296" t="s">
        <v>42</v>
      </c>
      <c r="D250" s="297" t="s">
        <v>228</v>
      </c>
      <c r="E250" s="298" t="s">
        <v>119</v>
      </c>
      <c r="F250" s="299">
        <v>8.5892696221690006</v>
      </c>
      <c r="G250" s="299">
        <v>0.15934229553900001</v>
      </c>
      <c r="H250" s="300">
        <v>8.4299273266300006</v>
      </c>
      <c r="I250" s="301">
        <v>1</v>
      </c>
      <c r="J250" s="302">
        <v>0.16</v>
      </c>
      <c r="K250" s="302">
        <v>8.43</v>
      </c>
      <c r="L250" s="302">
        <v>0</v>
      </c>
      <c r="M250" s="302">
        <v>0</v>
      </c>
      <c r="N250" s="301">
        <v>20</v>
      </c>
      <c r="O250" s="303">
        <v>0</v>
      </c>
      <c r="P250" s="303">
        <v>0</v>
      </c>
      <c r="Q250" s="301">
        <v>2</v>
      </c>
      <c r="R250" s="301">
        <v>1</v>
      </c>
      <c r="S250" s="335"/>
      <c r="T250" s="335"/>
      <c r="U250" s="335"/>
      <c r="V250" s="335"/>
      <c r="W250" s="335"/>
    </row>
    <row r="251" spans="1:23" s="325" customFormat="1" ht="18" customHeight="1">
      <c r="A251" s="294" t="s">
        <v>432</v>
      </c>
      <c r="B251" s="295" t="s">
        <v>433</v>
      </c>
      <c r="C251" s="296" t="s">
        <v>42</v>
      </c>
      <c r="D251" s="297" t="s">
        <v>228</v>
      </c>
      <c r="E251" s="298" t="s">
        <v>119</v>
      </c>
      <c r="F251" s="299">
        <v>8.7459394331470008</v>
      </c>
      <c r="G251" s="299">
        <v>0.48864394020700003</v>
      </c>
      <c r="H251" s="300">
        <v>8.2572954929400009</v>
      </c>
      <c r="I251" s="301">
        <v>1</v>
      </c>
      <c r="J251" s="302">
        <v>0.49</v>
      </c>
      <c r="K251" s="302">
        <v>8.26</v>
      </c>
      <c r="L251" s="302">
        <v>0</v>
      </c>
      <c r="M251" s="302">
        <v>0</v>
      </c>
      <c r="N251" s="301">
        <v>20</v>
      </c>
      <c r="O251" s="303">
        <v>0</v>
      </c>
      <c r="P251" s="303">
        <v>0</v>
      </c>
      <c r="Q251" s="301">
        <v>2</v>
      </c>
      <c r="R251" s="301">
        <v>1</v>
      </c>
      <c r="S251" s="335"/>
      <c r="T251" s="335"/>
      <c r="U251" s="335"/>
      <c r="V251" s="335"/>
      <c r="W251" s="335"/>
    </row>
    <row r="252" spans="1:23" s="325" customFormat="1" ht="18" customHeight="1">
      <c r="A252" s="294" t="s">
        <v>434</v>
      </c>
      <c r="B252" s="295" t="s">
        <v>435</v>
      </c>
      <c r="C252" s="296" t="s">
        <v>42</v>
      </c>
      <c r="D252" s="297" t="s">
        <v>228</v>
      </c>
      <c r="E252" s="298" t="s">
        <v>119</v>
      </c>
      <c r="F252" s="299">
        <v>17.116005289081599</v>
      </c>
      <c r="G252" s="299">
        <v>0.25508064025400001</v>
      </c>
      <c r="H252" s="300">
        <v>16.860924648827599</v>
      </c>
      <c r="I252" s="301">
        <v>1</v>
      </c>
      <c r="J252" s="299">
        <v>0.25508064025400001</v>
      </c>
      <c r="K252" s="302">
        <v>0</v>
      </c>
      <c r="L252" s="302">
        <v>0</v>
      </c>
      <c r="M252" s="302">
        <v>0</v>
      </c>
      <c r="N252" s="301">
        <v>20</v>
      </c>
      <c r="O252" s="303">
        <v>0</v>
      </c>
      <c r="P252" s="303">
        <v>0</v>
      </c>
      <c r="Q252" s="301">
        <v>2</v>
      </c>
      <c r="R252" s="301">
        <v>1</v>
      </c>
      <c r="S252" s="335"/>
      <c r="T252" s="335"/>
      <c r="U252" s="335"/>
      <c r="V252" s="335"/>
      <c r="W252" s="335"/>
    </row>
    <row r="253" spans="1:23" s="325" customFormat="1" ht="18" customHeight="1">
      <c r="A253" s="294"/>
      <c r="B253" s="295"/>
      <c r="C253" s="296" t="s">
        <v>120</v>
      </c>
      <c r="D253" s="297"/>
      <c r="E253" s="298"/>
      <c r="F253" s="299"/>
      <c r="G253" s="299"/>
      <c r="H253" s="300"/>
      <c r="I253" s="301">
        <v>1</v>
      </c>
      <c r="J253" s="299"/>
      <c r="K253" s="302">
        <v>16.860924648827599</v>
      </c>
      <c r="L253" s="302">
        <v>0</v>
      </c>
      <c r="M253" s="302">
        <v>0</v>
      </c>
      <c r="N253" s="301">
        <v>0</v>
      </c>
      <c r="O253" s="303">
        <v>0</v>
      </c>
      <c r="P253" s="303">
        <v>0</v>
      </c>
      <c r="Q253" s="301">
        <v>2</v>
      </c>
      <c r="R253" s="301">
        <v>1</v>
      </c>
      <c r="S253" s="335"/>
      <c r="T253" s="335"/>
      <c r="U253" s="335"/>
      <c r="V253" s="335"/>
      <c r="W253" s="335"/>
    </row>
    <row r="254" spans="1:23" s="325" customFormat="1" ht="18" customHeight="1">
      <c r="A254" s="294" t="s">
        <v>436</v>
      </c>
      <c r="B254" s="295" t="s">
        <v>437</v>
      </c>
      <c r="C254" s="296" t="s">
        <v>42</v>
      </c>
      <c r="D254" s="297" t="s">
        <v>228</v>
      </c>
      <c r="E254" s="298" t="s">
        <v>119</v>
      </c>
      <c r="F254" s="299">
        <v>44.970413786403654</v>
      </c>
      <c r="G254" s="299">
        <v>26.545504169699999</v>
      </c>
      <c r="H254" s="300">
        <v>18.424909616703651</v>
      </c>
      <c r="I254" s="301">
        <v>1</v>
      </c>
      <c r="J254" s="299">
        <v>26.545504169699999</v>
      </c>
      <c r="K254" s="302">
        <v>0</v>
      </c>
      <c r="L254" s="302">
        <v>0</v>
      </c>
      <c r="M254" s="302">
        <v>0</v>
      </c>
      <c r="N254" s="301">
        <v>25</v>
      </c>
      <c r="O254" s="303">
        <v>0</v>
      </c>
      <c r="P254" s="303">
        <v>0</v>
      </c>
      <c r="Q254" s="301">
        <v>2</v>
      </c>
      <c r="R254" s="301">
        <v>1</v>
      </c>
      <c r="S254" s="335"/>
      <c r="T254" s="335"/>
      <c r="U254" s="335"/>
      <c r="V254" s="335"/>
      <c r="W254" s="335"/>
    </row>
    <row r="255" spans="1:23" s="325" customFormat="1" ht="18" customHeight="1">
      <c r="A255" s="294"/>
      <c r="B255" s="295"/>
      <c r="C255" s="296" t="s">
        <v>120</v>
      </c>
      <c r="D255" s="297"/>
      <c r="E255" s="298"/>
      <c r="F255" s="299"/>
      <c r="G255" s="299"/>
      <c r="H255" s="300"/>
      <c r="I255" s="301">
        <v>1</v>
      </c>
      <c r="J255" s="299"/>
      <c r="K255" s="302">
        <v>18.424909616703651</v>
      </c>
      <c r="L255" s="302">
        <v>0</v>
      </c>
      <c r="M255" s="302">
        <v>0</v>
      </c>
      <c r="N255" s="301">
        <v>0</v>
      </c>
      <c r="O255" s="303">
        <v>0</v>
      </c>
      <c r="P255" s="303">
        <v>0</v>
      </c>
      <c r="Q255" s="301">
        <v>2</v>
      </c>
      <c r="R255" s="301">
        <v>1</v>
      </c>
      <c r="S255" s="335"/>
      <c r="T255" s="335"/>
      <c r="U255" s="335"/>
      <c r="V255" s="335"/>
      <c r="W255" s="335"/>
    </row>
    <row r="256" spans="1:23" s="325" customFormat="1" ht="18" customHeight="1">
      <c r="A256" s="294" t="s">
        <v>438</v>
      </c>
      <c r="B256" s="295" t="s">
        <v>439</v>
      </c>
      <c r="C256" s="296" t="s">
        <v>42</v>
      </c>
      <c r="D256" s="297" t="s">
        <v>228</v>
      </c>
      <c r="E256" s="298" t="s">
        <v>119</v>
      </c>
      <c r="F256" s="299">
        <v>28.3873215847726</v>
      </c>
      <c r="G256" s="299">
        <v>0.70110624733100002</v>
      </c>
      <c r="H256" s="300">
        <v>27.686215337441599</v>
      </c>
      <c r="I256" s="301">
        <v>1</v>
      </c>
      <c r="J256" s="299">
        <v>0.70110624733100002</v>
      </c>
      <c r="K256" s="302">
        <v>0</v>
      </c>
      <c r="L256" s="302">
        <v>0</v>
      </c>
      <c r="M256" s="302">
        <v>0</v>
      </c>
      <c r="N256" s="301">
        <v>18</v>
      </c>
      <c r="O256" s="303">
        <v>0</v>
      </c>
      <c r="P256" s="303">
        <v>0</v>
      </c>
      <c r="Q256" s="301">
        <v>2</v>
      </c>
      <c r="R256" s="301">
        <v>1</v>
      </c>
      <c r="S256" s="335"/>
      <c r="T256" s="335"/>
      <c r="U256" s="335"/>
      <c r="V256" s="335"/>
      <c r="W256" s="335"/>
    </row>
    <row r="257" spans="1:23" s="325" customFormat="1" ht="18" customHeight="1">
      <c r="A257" s="294"/>
      <c r="B257" s="295"/>
      <c r="C257" s="296" t="s">
        <v>120</v>
      </c>
      <c r="D257" s="297"/>
      <c r="E257" s="298"/>
      <c r="F257" s="299"/>
      <c r="G257" s="299"/>
      <c r="H257" s="300"/>
      <c r="I257" s="301">
        <v>1</v>
      </c>
      <c r="J257" s="299"/>
      <c r="K257" s="302">
        <v>27.69</v>
      </c>
      <c r="L257" s="302">
        <v>0</v>
      </c>
      <c r="M257" s="302">
        <v>0</v>
      </c>
      <c r="N257" s="301">
        <v>0</v>
      </c>
      <c r="O257" s="303">
        <v>0</v>
      </c>
      <c r="P257" s="303">
        <v>0</v>
      </c>
      <c r="Q257" s="301">
        <v>2</v>
      </c>
      <c r="R257" s="301">
        <v>1</v>
      </c>
      <c r="S257" s="335"/>
      <c r="T257" s="335"/>
      <c r="U257" s="335"/>
      <c r="V257" s="335"/>
      <c r="W257" s="335"/>
    </row>
    <row r="258" spans="1:23" s="325" customFormat="1" ht="18" customHeight="1">
      <c r="A258" s="294" t="s">
        <v>440</v>
      </c>
      <c r="B258" s="295" t="s">
        <v>441</v>
      </c>
      <c r="C258" s="296" t="s">
        <v>42</v>
      </c>
      <c r="D258" s="297" t="s">
        <v>228</v>
      </c>
      <c r="E258" s="298" t="s">
        <v>119</v>
      </c>
      <c r="F258" s="299">
        <v>9.445389432309101</v>
      </c>
      <c r="G258" s="299"/>
      <c r="H258" s="300">
        <v>9.445389432309101</v>
      </c>
      <c r="I258" s="301">
        <v>1</v>
      </c>
      <c r="J258" s="302">
        <v>0</v>
      </c>
      <c r="K258" s="302">
        <v>9.4499999999999993</v>
      </c>
      <c r="L258" s="302">
        <v>0</v>
      </c>
      <c r="M258" s="302">
        <v>0</v>
      </c>
      <c r="N258" s="301">
        <v>20</v>
      </c>
      <c r="O258" s="303">
        <v>0</v>
      </c>
      <c r="P258" s="303">
        <v>0</v>
      </c>
      <c r="Q258" s="301">
        <v>2</v>
      </c>
      <c r="R258" s="301">
        <v>1</v>
      </c>
      <c r="S258" s="335"/>
      <c r="T258" s="335"/>
      <c r="U258" s="335"/>
      <c r="V258" s="335"/>
      <c r="W258" s="335"/>
    </row>
    <row r="259" spans="1:23" s="325" customFormat="1" ht="18" customHeight="1">
      <c r="A259" s="294" t="s">
        <v>442</v>
      </c>
      <c r="B259" s="295" t="s">
        <v>443</v>
      </c>
      <c r="C259" s="296" t="s">
        <v>42</v>
      </c>
      <c r="D259" s="297" t="s">
        <v>228</v>
      </c>
      <c r="E259" s="298" t="s">
        <v>119</v>
      </c>
      <c r="F259" s="299">
        <v>26.837525292403001</v>
      </c>
      <c r="G259" s="299">
        <v>0.79449001601299996</v>
      </c>
      <c r="H259" s="300">
        <v>26.04303527639</v>
      </c>
      <c r="I259" s="301">
        <v>2</v>
      </c>
      <c r="J259" s="302">
        <v>0.79</v>
      </c>
      <c r="K259" s="302">
        <v>26.04</v>
      </c>
      <c r="L259" s="302">
        <v>0</v>
      </c>
      <c r="M259" s="302">
        <v>0</v>
      </c>
      <c r="N259" s="301">
        <v>18</v>
      </c>
      <c r="O259" s="303">
        <v>0</v>
      </c>
      <c r="P259" s="303">
        <v>0</v>
      </c>
      <c r="Q259" s="301">
        <v>2</v>
      </c>
      <c r="R259" s="301">
        <v>1</v>
      </c>
      <c r="S259" s="335"/>
      <c r="T259" s="335"/>
      <c r="U259" s="335"/>
      <c r="V259" s="335"/>
      <c r="W259" s="335"/>
    </row>
    <row r="260" spans="1:23" s="325" customFormat="1" ht="18" customHeight="1">
      <c r="A260" s="294" t="s">
        <v>444</v>
      </c>
      <c r="B260" s="295" t="s">
        <v>445</v>
      </c>
      <c r="C260" s="296" t="s">
        <v>42</v>
      </c>
      <c r="D260" s="297" t="s">
        <v>228</v>
      </c>
      <c r="E260" s="298" t="s">
        <v>119</v>
      </c>
      <c r="F260" s="299">
        <v>13.8205601844</v>
      </c>
      <c r="G260" s="299">
        <v>13.8205601844</v>
      </c>
      <c r="H260" s="300"/>
      <c r="I260" s="301">
        <v>1</v>
      </c>
      <c r="J260" s="299"/>
      <c r="K260" s="302">
        <v>13.82</v>
      </c>
      <c r="L260" s="302">
        <v>0</v>
      </c>
      <c r="M260" s="302">
        <v>0</v>
      </c>
      <c r="N260" s="301">
        <v>14</v>
      </c>
      <c r="O260" s="329">
        <v>0</v>
      </c>
      <c r="P260" s="303">
        <v>0</v>
      </c>
      <c r="Q260" s="301">
        <v>2</v>
      </c>
      <c r="R260" s="301">
        <v>1</v>
      </c>
      <c r="S260" s="335"/>
      <c r="T260" s="335"/>
      <c r="U260" s="335"/>
      <c r="V260" s="335"/>
      <c r="W260" s="335"/>
    </row>
    <row r="261" spans="1:23" s="325" customFormat="1" ht="18" customHeight="1">
      <c r="A261" s="294" t="s">
        <v>446</v>
      </c>
      <c r="B261" s="295" t="s">
        <v>447</v>
      </c>
      <c r="C261" s="296" t="s">
        <v>42</v>
      </c>
      <c r="D261" s="297" t="s">
        <v>228</v>
      </c>
      <c r="E261" s="298" t="s">
        <v>119</v>
      </c>
      <c r="F261" s="299">
        <v>5.5138215154900001</v>
      </c>
      <c r="G261" s="299">
        <v>5.5138215154900001</v>
      </c>
      <c r="H261" s="300"/>
      <c r="I261" s="301">
        <v>1</v>
      </c>
      <c r="J261" s="302">
        <v>5.51</v>
      </c>
      <c r="K261" s="302">
        <v>0</v>
      </c>
      <c r="L261" s="302">
        <v>0</v>
      </c>
      <c r="M261" s="302">
        <v>0</v>
      </c>
      <c r="N261" s="301">
        <v>17</v>
      </c>
      <c r="O261" s="303">
        <v>0</v>
      </c>
      <c r="P261" s="303">
        <v>0</v>
      </c>
      <c r="Q261" s="301">
        <v>2</v>
      </c>
      <c r="R261" s="301">
        <v>1</v>
      </c>
      <c r="S261" s="335"/>
      <c r="T261" s="335"/>
      <c r="U261" s="335"/>
      <c r="V261" s="335"/>
      <c r="W261" s="335"/>
    </row>
    <row r="262" spans="1:23" s="325" customFormat="1" ht="18" customHeight="1">
      <c r="A262" s="294" t="s">
        <v>448</v>
      </c>
      <c r="B262" s="295" t="s">
        <v>449</v>
      </c>
      <c r="C262" s="296" t="s">
        <v>42</v>
      </c>
      <c r="D262" s="297" t="s">
        <v>228</v>
      </c>
      <c r="E262" s="298" t="s">
        <v>119</v>
      </c>
      <c r="F262" s="299">
        <v>6.2105969021399998</v>
      </c>
      <c r="G262" s="299">
        <v>6.2105969021399998</v>
      </c>
      <c r="H262" s="300"/>
      <c r="I262" s="301">
        <v>1</v>
      </c>
      <c r="J262" s="302">
        <v>6.21</v>
      </c>
      <c r="K262" s="302">
        <v>0</v>
      </c>
      <c r="L262" s="302">
        <v>0</v>
      </c>
      <c r="M262" s="302">
        <v>0</v>
      </c>
      <c r="N262" s="301">
        <v>10</v>
      </c>
      <c r="O262" s="303">
        <v>6.21</v>
      </c>
      <c r="P262" s="303">
        <v>100</v>
      </c>
      <c r="Q262" s="301">
        <v>2</v>
      </c>
      <c r="R262" s="301">
        <v>1</v>
      </c>
      <c r="S262" s="335"/>
      <c r="T262" s="335"/>
      <c r="U262" s="335"/>
      <c r="V262" s="335"/>
      <c r="W262" s="335"/>
    </row>
    <row r="263" spans="1:23" s="325" customFormat="1" ht="18" customHeight="1">
      <c r="A263" s="294" t="s">
        <v>450</v>
      </c>
      <c r="B263" s="295" t="s">
        <v>451</v>
      </c>
      <c r="C263" s="296" t="s">
        <v>42</v>
      </c>
      <c r="D263" s="297" t="s">
        <v>228</v>
      </c>
      <c r="E263" s="298" t="s">
        <v>119</v>
      </c>
      <c r="F263" s="299">
        <v>8.0322366945450003</v>
      </c>
      <c r="G263" s="299"/>
      <c r="H263" s="300">
        <v>8.0322366945450003</v>
      </c>
      <c r="I263" s="301">
        <v>2</v>
      </c>
      <c r="J263" s="302">
        <v>0</v>
      </c>
      <c r="K263" s="302">
        <v>8.0299999999999994</v>
      </c>
      <c r="L263" s="302">
        <v>0</v>
      </c>
      <c r="M263" s="302">
        <v>0</v>
      </c>
      <c r="N263" s="301">
        <v>15</v>
      </c>
      <c r="O263" s="303">
        <v>0</v>
      </c>
      <c r="P263" s="303">
        <v>0</v>
      </c>
      <c r="Q263" s="301">
        <v>2</v>
      </c>
      <c r="R263" s="301">
        <v>1</v>
      </c>
      <c r="S263" s="335"/>
      <c r="T263" s="335"/>
      <c r="U263" s="335"/>
      <c r="V263" s="335"/>
      <c r="W263" s="335"/>
    </row>
    <row r="264" spans="1:23" s="325" customFormat="1" ht="18" customHeight="1">
      <c r="A264" s="294" t="s">
        <v>452</v>
      </c>
      <c r="B264" s="295" t="s">
        <v>453</v>
      </c>
      <c r="C264" s="296" t="s">
        <v>42</v>
      </c>
      <c r="D264" s="297" t="s">
        <v>228</v>
      </c>
      <c r="E264" s="298" t="s">
        <v>119</v>
      </c>
      <c r="F264" s="299">
        <v>14.644835693099999</v>
      </c>
      <c r="G264" s="299">
        <v>14.644835693099999</v>
      </c>
      <c r="H264" s="300"/>
      <c r="I264" s="301">
        <v>1</v>
      </c>
      <c r="J264" s="302"/>
      <c r="K264" s="302">
        <v>14.64</v>
      </c>
      <c r="L264" s="302">
        <v>0</v>
      </c>
      <c r="M264" s="302">
        <v>0</v>
      </c>
      <c r="N264" s="301">
        <v>16</v>
      </c>
      <c r="O264" s="303">
        <v>0</v>
      </c>
      <c r="P264" s="303">
        <v>0</v>
      </c>
      <c r="Q264" s="301">
        <v>2</v>
      </c>
      <c r="R264" s="301">
        <v>1</v>
      </c>
      <c r="S264" s="335"/>
      <c r="T264" s="335"/>
      <c r="U264" s="335"/>
      <c r="V264" s="335"/>
      <c r="W264" s="335"/>
    </row>
    <row r="265" spans="1:23" s="325" customFormat="1" ht="18" customHeight="1">
      <c r="A265" s="294" t="s">
        <v>454</v>
      </c>
      <c r="B265" s="295" t="s">
        <v>455</v>
      </c>
      <c r="C265" s="296" t="s">
        <v>42</v>
      </c>
      <c r="D265" s="297" t="s">
        <v>228</v>
      </c>
      <c r="E265" s="298" t="s">
        <v>119</v>
      </c>
      <c r="F265" s="299">
        <v>5.5975058979599996</v>
      </c>
      <c r="G265" s="299">
        <v>5.5975058979599996</v>
      </c>
      <c r="H265" s="300"/>
      <c r="I265" s="301">
        <v>1</v>
      </c>
      <c r="J265" s="302"/>
      <c r="K265" s="302">
        <v>5.6</v>
      </c>
      <c r="L265" s="302">
        <v>0</v>
      </c>
      <c r="M265" s="302">
        <v>0</v>
      </c>
      <c r="N265" s="301">
        <v>20</v>
      </c>
      <c r="O265" s="303">
        <v>0</v>
      </c>
      <c r="P265" s="303">
        <v>0</v>
      </c>
      <c r="Q265" s="301">
        <v>2</v>
      </c>
      <c r="R265" s="301">
        <v>1</v>
      </c>
      <c r="S265" s="335"/>
      <c r="T265" s="335"/>
      <c r="U265" s="335"/>
      <c r="V265" s="335"/>
      <c r="W265" s="335"/>
    </row>
    <row r="266" spans="1:23" s="325" customFormat="1" ht="18" customHeight="1">
      <c r="A266" s="294" t="s">
        <v>456</v>
      </c>
      <c r="B266" s="295" t="s">
        <v>457</v>
      </c>
      <c r="C266" s="296" t="s">
        <v>42</v>
      </c>
      <c r="D266" s="297" t="s">
        <v>228</v>
      </c>
      <c r="E266" s="298" t="s">
        <v>119</v>
      </c>
      <c r="F266" s="299">
        <v>47.32130951553394</v>
      </c>
      <c r="G266" s="299"/>
      <c r="H266" s="300">
        <v>47.32130951553394</v>
      </c>
      <c r="I266" s="301">
        <v>1</v>
      </c>
      <c r="J266" s="302">
        <v>0</v>
      </c>
      <c r="K266" s="299">
        <v>47.32130951553394</v>
      </c>
      <c r="L266" s="302">
        <v>0</v>
      </c>
      <c r="M266" s="302">
        <v>0</v>
      </c>
      <c r="N266" s="301">
        <v>20</v>
      </c>
      <c r="O266" s="303">
        <v>0</v>
      </c>
      <c r="P266" s="303">
        <v>0</v>
      </c>
      <c r="Q266" s="301">
        <v>2</v>
      </c>
      <c r="R266" s="301">
        <v>1</v>
      </c>
      <c r="S266" s="335"/>
      <c r="T266" s="335"/>
      <c r="U266" s="335"/>
      <c r="V266" s="335"/>
      <c r="W266" s="335"/>
    </row>
    <row r="267" spans="1:23" s="325" customFormat="1" ht="18" customHeight="1">
      <c r="A267" s="294" t="s">
        <v>458</v>
      </c>
      <c r="B267" s="295" t="s">
        <v>459</v>
      </c>
      <c r="C267" s="296" t="s">
        <v>42</v>
      </c>
      <c r="D267" s="297" t="s">
        <v>228</v>
      </c>
      <c r="E267" s="298" t="s">
        <v>119</v>
      </c>
      <c r="F267" s="299">
        <v>10.267220269599999</v>
      </c>
      <c r="G267" s="299">
        <v>10.267220269599999</v>
      </c>
      <c r="H267" s="300"/>
      <c r="I267" s="301">
        <v>1</v>
      </c>
      <c r="J267" s="299">
        <v>10.267220269599999</v>
      </c>
      <c r="K267" s="302">
        <v>0</v>
      </c>
      <c r="L267" s="302">
        <v>0</v>
      </c>
      <c r="M267" s="302">
        <v>0</v>
      </c>
      <c r="N267" s="301">
        <v>20</v>
      </c>
      <c r="O267" s="303">
        <v>0</v>
      </c>
      <c r="P267" s="303">
        <v>0</v>
      </c>
      <c r="Q267" s="301">
        <v>2</v>
      </c>
      <c r="R267" s="301">
        <v>1</v>
      </c>
      <c r="S267" s="335"/>
      <c r="T267" s="335"/>
      <c r="U267" s="335"/>
      <c r="V267" s="335"/>
      <c r="W267" s="335"/>
    </row>
    <row r="268" spans="1:23" s="325" customFormat="1" ht="18" customHeight="1">
      <c r="A268" s="294" t="s">
        <v>460</v>
      </c>
      <c r="B268" s="295" t="s">
        <v>461</v>
      </c>
      <c r="C268" s="296" t="s">
        <v>42</v>
      </c>
      <c r="D268" s="297" t="s">
        <v>228</v>
      </c>
      <c r="E268" s="298" t="s">
        <v>119</v>
      </c>
      <c r="F268" s="299">
        <v>31.227464543831001</v>
      </c>
      <c r="G268" s="299"/>
      <c r="H268" s="300">
        <v>31.227464543831001</v>
      </c>
      <c r="I268" s="301">
        <v>1</v>
      </c>
      <c r="J268" s="302">
        <v>0</v>
      </c>
      <c r="K268" s="299">
        <v>31.227464543831001</v>
      </c>
      <c r="L268" s="302">
        <v>0</v>
      </c>
      <c r="M268" s="302">
        <v>0</v>
      </c>
      <c r="N268" s="301">
        <v>20</v>
      </c>
      <c r="O268" s="303">
        <v>0</v>
      </c>
      <c r="P268" s="303">
        <v>0</v>
      </c>
      <c r="Q268" s="301">
        <v>2</v>
      </c>
      <c r="R268" s="301">
        <v>1</v>
      </c>
      <c r="S268" s="335"/>
      <c r="T268" s="335"/>
      <c r="U268" s="335"/>
      <c r="V268" s="335"/>
      <c r="W268" s="335"/>
    </row>
    <row r="269" spans="1:23" s="325" customFormat="1" ht="18" customHeight="1">
      <c r="A269" s="294" t="s">
        <v>462</v>
      </c>
      <c r="B269" s="295" t="s">
        <v>463</v>
      </c>
      <c r="C269" s="296" t="s">
        <v>42</v>
      </c>
      <c r="D269" s="297" t="s">
        <v>228</v>
      </c>
      <c r="E269" s="298" t="s">
        <v>119</v>
      </c>
      <c r="F269" s="299">
        <v>7.2989564331459995</v>
      </c>
      <c r="G269" s="299">
        <v>0.16171164157599999</v>
      </c>
      <c r="H269" s="300">
        <v>7.1372447915699997</v>
      </c>
      <c r="I269" s="301">
        <v>1</v>
      </c>
      <c r="J269" s="302">
        <v>0.16</v>
      </c>
      <c r="K269" s="302">
        <v>7.14</v>
      </c>
      <c r="L269" s="302">
        <v>0</v>
      </c>
      <c r="M269" s="302">
        <v>0</v>
      </c>
      <c r="N269" s="301">
        <v>20</v>
      </c>
      <c r="O269" s="303">
        <v>0</v>
      </c>
      <c r="P269" s="303">
        <v>0</v>
      </c>
      <c r="Q269" s="301">
        <v>2</v>
      </c>
      <c r="R269" s="301">
        <v>1</v>
      </c>
      <c r="S269" s="335"/>
      <c r="T269" s="335"/>
      <c r="U269" s="335"/>
      <c r="V269" s="335"/>
      <c r="W269" s="335"/>
    </row>
    <row r="270" spans="1:23" s="325" customFormat="1" ht="18" customHeight="1">
      <c r="A270" s="294" t="s">
        <v>464</v>
      </c>
      <c r="B270" s="295" t="s">
        <v>465</v>
      </c>
      <c r="C270" s="296" t="s">
        <v>42</v>
      </c>
      <c r="D270" s="297" t="s">
        <v>228</v>
      </c>
      <c r="E270" s="298" t="s">
        <v>119</v>
      </c>
      <c r="F270" s="299">
        <v>8.3949560710449997</v>
      </c>
      <c r="G270" s="299">
        <v>0.211178624407</v>
      </c>
      <c r="H270" s="300">
        <v>8.1837774466380004</v>
      </c>
      <c r="I270" s="301">
        <v>1</v>
      </c>
      <c r="J270" s="302">
        <v>0.21</v>
      </c>
      <c r="K270" s="302">
        <v>8.18</v>
      </c>
      <c r="L270" s="302">
        <v>0</v>
      </c>
      <c r="M270" s="302">
        <v>0</v>
      </c>
      <c r="N270" s="301">
        <v>17</v>
      </c>
      <c r="O270" s="303">
        <v>0</v>
      </c>
      <c r="P270" s="303">
        <v>0</v>
      </c>
      <c r="Q270" s="301">
        <v>2</v>
      </c>
      <c r="R270" s="301">
        <v>1</v>
      </c>
      <c r="S270" s="335"/>
      <c r="T270" s="335"/>
      <c r="U270" s="335"/>
      <c r="V270" s="335"/>
      <c r="W270" s="335"/>
    </row>
    <row r="271" spans="1:23" s="325" customFormat="1" ht="18" customHeight="1">
      <c r="A271" s="294" t="s">
        <v>466</v>
      </c>
      <c r="B271" s="295" t="s">
        <v>467</v>
      </c>
      <c r="C271" s="296" t="s">
        <v>42</v>
      </c>
      <c r="D271" s="297" t="s">
        <v>228</v>
      </c>
      <c r="E271" s="298" t="s">
        <v>119</v>
      </c>
      <c r="F271" s="299">
        <v>10.5474743091</v>
      </c>
      <c r="G271" s="299">
        <v>10.5474743091</v>
      </c>
      <c r="H271" s="300"/>
      <c r="I271" s="301">
        <v>1</v>
      </c>
      <c r="J271" s="302">
        <v>10.55</v>
      </c>
      <c r="K271" s="302">
        <v>0</v>
      </c>
      <c r="L271" s="302">
        <v>0</v>
      </c>
      <c r="M271" s="302">
        <v>0</v>
      </c>
      <c r="N271" s="301">
        <v>16</v>
      </c>
      <c r="O271" s="303">
        <v>0</v>
      </c>
      <c r="P271" s="303">
        <v>0</v>
      </c>
      <c r="Q271" s="301">
        <v>2</v>
      </c>
      <c r="R271" s="301">
        <v>1</v>
      </c>
      <c r="S271" s="335"/>
      <c r="T271" s="335"/>
      <c r="U271" s="335"/>
      <c r="V271" s="335"/>
      <c r="W271" s="335"/>
    </row>
    <row r="272" spans="1:23" s="325" customFormat="1" ht="18" customHeight="1">
      <c r="A272" s="294" t="s">
        <v>468</v>
      </c>
      <c r="B272" s="295" t="s">
        <v>469</v>
      </c>
      <c r="C272" s="296" t="s">
        <v>42</v>
      </c>
      <c r="D272" s="297" t="s">
        <v>228</v>
      </c>
      <c r="E272" s="298" t="s">
        <v>119</v>
      </c>
      <c r="F272" s="299">
        <v>6.5387406314099996</v>
      </c>
      <c r="G272" s="299">
        <v>0.47842079356</v>
      </c>
      <c r="H272" s="300">
        <v>6.0603198378499998</v>
      </c>
      <c r="I272" s="301">
        <v>1</v>
      </c>
      <c r="J272" s="302">
        <v>0.48</v>
      </c>
      <c r="K272" s="302">
        <v>6.06</v>
      </c>
      <c r="L272" s="302">
        <v>0</v>
      </c>
      <c r="M272" s="302">
        <v>0</v>
      </c>
      <c r="N272" s="301">
        <v>15</v>
      </c>
      <c r="O272" s="303">
        <v>0</v>
      </c>
      <c r="P272" s="303">
        <v>0</v>
      </c>
      <c r="Q272" s="301">
        <v>2</v>
      </c>
      <c r="R272" s="301">
        <v>1</v>
      </c>
      <c r="S272" s="335"/>
      <c r="T272" s="335"/>
      <c r="U272" s="335"/>
      <c r="V272" s="335"/>
      <c r="W272" s="335"/>
    </row>
    <row r="273" spans="1:23" s="325" customFormat="1" ht="18" customHeight="1">
      <c r="A273" s="294" t="s">
        <v>470</v>
      </c>
      <c r="B273" s="295" t="s">
        <v>471</v>
      </c>
      <c r="C273" s="296" t="s">
        <v>42</v>
      </c>
      <c r="D273" s="297" t="s">
        <v>228</v>
      </c>
      <c r="E273" s="298" t="s">
        <v>119</v>
      </c>
      <c r="F273" s="299">
        <v>36.207302429395</v>
      </c>
      <c r="G273" s="299">
        <v>9.6890732074999999</v>
      </c>
      <c r="H273" s="300">
        <v>26.518229221895002</v>
      </c>
      <c r="I273" s="301">
        <v>1</v>
      </c>
      <c r="J273" s="299">
        <v>9.6890732074999999</v>
      </c>
      <c r="K273" s="302">
        <v>0</v>
      </c>
      <c r="L273" s="302">
        <v>0</v>
      </c>
      <c r="M273" s="302">
        <v>0</v>
      </c>
      <c r="N273" s="301">
        <v>20</v>
      </c>
      <c r="O273" s="303">
        <v>0</v>
      </c>
      <c r="P273" s="303">
        <v>0</v>
      </c>
      <c r="Q273" s="301">
        <v>2</v>
      </c>
      <c r="R273" s="301">
        <v>1</v>
      </c>
      <c r="S273" s="335"/>
      <c r="T273" s="335"/>
      <c r="U273" s="335"/>
      <c r="V273" s="335"/>
      <c r="W273" s="335"/>
    </row>
    <row r="274" spans="1:23" s="325" customFormat="1" ht="18" customHeight="1">
      <c r="A274" s="294"/>
      <c r="B274" s="295"/>
      <c r="C274" s="296" t="s">
        <v>120</v>
      </c>
      <c r="D274" s="297"/>
      <c r="E274" s="298"/>
      <c r="F274" s="299"/>
      <c r="G274" s="299"/>
      <c r="H274" s="300"/>
      <c r="I274" s="301">
        <v>1</v>
      </c>
      <c r="J274" s="299"/>
      <c r="K274" s="302">
        <v>26.518229221895002</v>
      </c>
      <c r="L274" s="302">
        <v>0</v>
      </c>
      <c r="M274" s="302">
        <v>0</v>
      </c>
      <c r="N274" s="301">
        <v>20</v>
      </c>
      <c r="O274" s="303">
        <v>0</v>
      </c>
      <c r="P274" s="303">
        <v>0</v>
      </c>
      <c r="Q274" s="301">
        <v>2</v>
      </c>
      <c r="R274" s="301">
        <v>1</v>
      </c>
      <c r="S274" s="335"/>
      <c r="T274" s="335"/>
      <c r="U274" s="335"/>
      <c r="V274" s="335"/>
      <c r="W274" s="335"/>
    </row>
    <row r="275" spans="1:23" s="325" customFormat="1" ht="18" customHeight="1">
      <c r="A275" s="294" t="s">
        <v>472</v>
      </c>
      <c r="B275" s="295" t="s">
        <v>473</v>
      </c>
      <c r="C275" s="296" t="s">
        <v>42</v>
      </c>
      <c r="D275" s="297" t="s">
        <v>228</v>
      </c>
      <c r="E275" s="298" t="s">
        <v>119</v>
      </c>
      <c r="F275" s="299">
        <v>14.505827436693599</v>
      </c>
      <c r="G275" s="299">
        <v>2.3520582920300002</v>
      </c>
      <c r="H275" s="300">
        <v>12.153769144663599</v>
      </c>
      <c r="I275" s="301">
        <v>1</v>
      </c>
      <c r="J275" s="302">
        <v>2.35</v>
      </c>
      <c r="K275" s="302">
        <v>12.15</v>
      </c>
      <c r="L275" s="302">
        <v>0</v>
      </c>
      <c r="M275" s="302">
        <v>0</v>
      </c>
      <c r="N275" s="301">
        <v>15</v>
      </c>
      <c r="O275" s="303">
        <v>0</v>
      </c>
      <c r="P275" s="303">
        <v>0</v>
      </c>
      <c r="Q275" s="301">
        <v>2</v>
      </c>
      <c r="R275" s="301">
        <v>1</v>
      </c>
      <c r="S275" s="335"/>
      <c r="T275" s="335"/>
      <c r="U275" s="335"/>
      <c r="V275" s="335"/>
      <c r="W275" s="335"/>
    </row>
    <row r="276" spans="1:23" s="325" customFormat="1" ht="18" customHeight="1">
      <c r="A276" s="294" t="s">
        <v>474</v>
      </c>
      <c r="B276" s="295" t="s">
        <v>475</v>
      </c>
      <c r="C276" s="296" t="s">
        <v>42</v>
      </c>
      <c r="D276" s="297" t="s">
        <v>228</v>
      </c>
      <c r="E276" s="298" t="s">
        <v>119</v>
      </c>
      <c r="F276" s="299">
        <v>19.665315759030001</v>
      </c>
      <c r="G276" s="299">
        <v>2.1347175683300001</v>
      </c>
      <c r="H276" s="300">
        <v>17.530598190700001</v>
      </c>
      <c r="I276" s="301">
        <v>1</v>
      </c>
      <c r="J276" s="299">
        <v>2.1347175683300001</v>
      </c>
      <c r="K276" s="302">
        <v>0</v>
      </c>
      <c r="L276" s="302">
        <v>0</v>
      </c>
      <c r="M276" s="302">
        <v>0</v>
      </c>
      <c r="N276" s="301">
        <v>17</v>
      </c>
      <c r="O276" s="303">
        <v>0</v>
      </c>
      <c r="P276" s="303">
        <v>0</v>
      </c>
      <c r="Q276" s="301">
        <v>2</v>
      </c>
      <c r="R276" s="301">
        <v>1</v>
      </c>
      <c r="S276" s="335"/>
      <c r="T276" s="335"/>
      <c r="U276" s="335"/>
      <c r="V276" s="335"/>
      <c r="W276" s="335"/>
    </row>
    <row r="277" spans="1:23" s="325" customFormat="1" ht="18" customHeight="1">
      <c r="A277" s="294"/>
      <c r="B277" s="295"/>
      <c r="C277" s="296" t="s">
        <v>120</v>
      </c>
      <c r="D277" s="297"/>
      <c r="E277" s="298"/>
      <c r="F277" s="299"/>
      <c r="G277" s="299"/>
      <c r="H277" s="300"/>
      <c r="I277" s="301">
        <v>1</v>
      </c>
      <c r="J277" s="299"/>
      <c r="K277" s="302">
        <v>17.530598190700001</v>
      </c>
      <c r="L277" s="302">
        <v>0</v>
      </c>
      <c r="M277" s="302">
        <v>0</v>
      </c>
      <c r="N277" s="301">
        <v>17</v>
      </c>
      <c r="O277" s="303">
        <v>0</v>
      </c>
      <c r="P277" s="303">
        <v>0</v>
      </c>
      <c r="Q277" s="301">
        <v>2</v>
      </c>
      <c r="R277" s="301">
        <v>1</v>
      </c>
      <c r="S277" s="335"/>
      <c r="T277" s="335"/>
      <c r="U277" s="335"/>
      <c r="V277" s="335"/>
      <c r="W277" s="335"/>
    </row>
    <row r="278" spans="1:23" s="325" customFormat="1" ht="18" customHeight="1">
      <c r="A278" s="294" t="s">
        <v>476</v>
      </c>
      <c r="B278" s="295" t="s">
        <v>477</v>
      </c>
      <c r="C278" s="296" t="s">
        <v>42</v>
      </c>
      <c r="D278" s="297" t="s">
        <v>228</v>
      </c>
      <c r="E278" s="298" t="s">
        <v>119</v>
      </c>
      <c r="F278" s="299">
        <v>50.343283683295994</v>
      </c>
      <c r="G278" s="299"/>
      <c r="H278" s="300">
        <v>50.343283683295994</v>
      </c>
      <c r="I278" s="301">
        <v>1</v>
      </c>
      <c r="J278" s="302" t="s">
        <v>148</v>
      </c>
      <c r="K278" s="299">
        <v>50.343283683295994</v>
      </c>
      <c r="L278" s="302">
        <v>0</v>
      </c>
      <c r="M278" s="302">
        <v>0</v>
      </c>
      <c r="N278" s="301">
        <v>20</v>
      </c>
      <c r="O278" s="303">
        <v>0</v>
      </c>
      <c r="P278" s="303">
        <v>0</v>
      </c>
      <c r="Q278" s="301">
        <v>2</v>
      </c>
      <c r="R278" s="301">
        <v>1</v>
      </c>
      <c r="S278" s="335"/>
      <c r="T278" s="335"/>
      <c r="U278" s="335"/>
      <c r="V278" s="335"/>
      <c r="W278" s="335"/>
    </row>
    <row r="279" spans="1:23" s="325" customFormat="1" ht="18" customHeight="1">
      <c r="A279" s="294" t="s">
        <v>478</v>
      </c>
      <c r="B279" s="295" t="s">
        <v>479</v>
      </c>
      <c r="C279" s="296" t="s">
        <v>42</v>
      </c>
      <c r="D279" s="297" t="s">
        <v>228</v>
      </c>
      <c r="E279" s="298" t="s">
        <v>119</v>
      </c>
      <c r="F279" s="299">
        <v>85.308290281604755</v>
      </c>
      <c r="G279" s="299">
        <v>85.300352201300001</v>
      </c>
      <c r="H279" s="300">
        <v>7.9380803047499997E-3</v>
      </c>
      <c r="I279" s="301">
        <v>1</v>
      </c>
      <c r="J279" s="299">
        <v>85.300352201300001</v>
      </c>
      <c r="K279" s="302">
        <v>0</v>
      </c>
      <c r="L279" s="302">
        <v>0</v>
      </c>
      <c r="M279" s="302">
        <v>0</v>
      </c>
      <c r="N279" s="301">
        <v>20</v>
      </c>
      <c r="O279" s="303">
        <v>0</v>
      </c>
      <c r="P279" s="303">
        <v>0</v>
      </c>
      <c r="Q279" s="301">
        <v>2</v>
      </c>
      <c r="R279" s="301">
        <v>1</v>
      </c>
      <c r="S279" s="335"/>
      <c r="T279" s="335"/>
      <c r="U279" s="335"/>
      <c r="V279" s="335"/>
      <c r="W279" s="335"/>
    </row>
    <row r="280" spans="1:23" s="325" customFormat="1" ht="18" customHeight="1">
      <c r="A280" s="294"/>
      <c r="B280" s="295"/>
      <c r="C280" s="296" t="s">
        <v>120</v>
      </c>
      <c r="D280" s="297"/>
      <c r="E280" s="298"/>
      <c r="F280" s="299"/>
      <c r="G280" s="299"/>
      <c r="H280" s="300"/>
      <c r="I280" s="301">
        <v>1</v>
      </c>
      <c r="J280" s="299"/>
      <c r="K280" s="302">
        <v>7.9380803047499997E-3</v>
      </c>
      <c r="L280" s="302">
        <v>0</v>
      </c>
      <c r="M280" s="302">
        <v>0</v>
      </c>
      <c r="N280" s="301">
        <v>20</v>
      </c>
      <c r="O280" s="303">
        <v>0</v>
      </c>
      <c r="P280" s="303">
        <v>0</v>
      </c>
      <c r="Q280" s="301">
        <v>2</v>
      </c>
      <c r="R280" s="301">
        <v>1</v>
      </c>
      <c r="S280" s="335"/>
      <c r="T280" s="335"/>
      <c r="U280" s="335"/>
      <c r="V280" s="335"/>
      <c r="W280" s="335"/>
    </row>
    <row r="281" spans="1:23" s="325" customFormat="1" ht="18" customHeight="1">
      <c r="A281" s="294" t="s">
        <v>480</v>
      </c>
      <c r="B281" s="295" t="s">
        <v>481</v>
      </c>
      <c r="C281" s="296" t="s">
        <v>42</v>
      </c>
      <c r="D281" s="297" t="s">
        <v>228</v>
      </c>
      <c r="E281" s="298" t="s">
        <v>119</v>
      </c>
      <c r="F281" s="299">
        <v>5.7946842325899999</v>
      </c>
      <c r="G281" s="299">
        <v>5.7946842325899999</v>
      </c>
      <c r="H281" s="300"/>
      <c r="I281" s="301">
        <v>1</v>
      </c>
      <c r="J281" s="302">
        <v>5.79</v>
      </c>
      <c r="K281" s="302">
        <v>0</v>
      </c>
      <c r="L281" s="302">
        <v>0</v>
      </c>
      <c r="M281" s="302">
        <v>0</v>
      </c>
      <c r="N281" s="301">
        <v>18</v>
      </c>
      <c r="O281" s="303">
        <v>0</v>
      </c>
      <c r="P281" s="303">
        <v>0</v>
      </c>
      <c r="Q281" s="301">
        <v>2</v>
      </c>
      <c r="R281" s="301">
        <v>1</v>
      </c>
      <c r="S281" s="335"/>
      <c r="T281" s="335"/>
      <c r="U281" s="335"/>
      <c r="V281" s="335"/>
      <c r="W281" s="335"/>
    </row>
    <row r="282" spans="1:23" s="325" customFormat="1" ht="18" customHeight="1">
      <c r="A282" s="294" t="s">
        <v>482</v>
      </c>
      <c r="B282" s="295" t="s">
        <v>483</v>
      </c>
      <c r="C282" s="296" t="s">
        <v>42</v>
      </c>
      <c r="D282" s="297" t="s">
        <v>228</v>
      </c>
      <c r="E282" s="298" t="s">
        <v>119</v>
      </c>
      <c r="F282" s="299">
        <v>9.095696816418199</v>
      </c>
      <c r="G282" s="299">
        <v>1.0402746890100001</v>
      </c>
      <c r="H282" s="300">
        <v>8.0554221274081996</v>
      </c>
      <c r="I282" s="301">
        <v>1</v>
      </c>
      <c r="J282" s="302">
        <v>1.04</v>
      </c>
      <c r="K282" s="302">
        <v>8.06</v>
      </c>
      <c r="L282" s="302">
        <v>0</v>
      </c>
      <c r="M282" s="302">
        <v>0</v>
      </c>
      <c r="N282" s="301">
        <v>15</v>
      </c>
      <c r="O282" s="303">
        <v>0</v>
      </c>
      <c r="P282" s="303">
        <v>0</v>
      </c>
      <c r="Q282" s="301">
        <v>2</v>
      </c>
      <c r="R282" s="301">
        <v>1</v>
      </c>
      <c r="S282" s="335"/>
      <c r="T282" s="335"/>
      <c r="U282" s="335"/>
      <c r="V282" s="335"/>
      <c r="W282" s="335"/>
    </row>
    <row r="283" spans="1:23" s="325" customFormat="1" ht="18" customHeight="1">
      <c r="A283" s="294" t="s">
        <v>484</v>
      </c>
      <c r="B283" s="295" t="s">
        <v>485</v>
      </c>
      <c r="C283" s="296" t="s">
        <v>42</v>
      </c>
      <c r="D283" s="297" t="s">
        <v>228</v>
      </c>
      <c r="E283" s="298" t="s">
        <v>119</v>
      </c>
      <c r="F283" s="299">
        <v>5.3704734358800001</v>
      </c>
      <c r="G283" s="299">
        <v>5.3704734358800001</v>
      </c>
      <c r="H283" s="300"/>
      <c r="I283" s="301">
        <v>2</v>
      </c>
      <c r="J283" s="302">
        <v>5.37</v>
      </c>
      <c r="K283" s="302">
        <v>0</v>
      </c>
      <c r="L283" s="302">
        <v>0</v>
      </c>
      <c r="M283" s="302">
        <v>0</v>
      </c>
      <c r="N283" s="301">
        <v>0</v>
      </c>
      <c r="O283" s="303">
        <v>0</v>
      </c>
      <c r="P283" s="303">
        <v>0</v>
      </c>
      <c r="Q283" s="301">
        <v>2</v>
      </c>
      <c r="R283" s="301">
        <v>1</v>
      </c>
      <c r="S283" s="335"/>
      <c r="T283" s="335"/>
      <c r="U283" s="335"/>
      <c r="V283" s="335"/>
      <c r="W283" s="335"/>
    </row>
    <row r="284" spans="1:23" s="325" customFormat="1" ht="18" customHeight="1">
      <c r="A284" s="294" t="s">
        <v>486</v>
      </c>
      <c r="B284" s="295" t="s">
        <v>487</v>
      </c>
      <c r="C284" s="296" t="s">
        <v>42</v>
      </c>
      <c r="D284" s="297" t="s">
        <v>228</v>
      </c>
      <c r="E284" s="298" t="s">
        <v>119</v>
      </c>
      <c r="F284" s="299">
        <v>6.3374394902660702</v>
      </c>
      <c r="G284" s="299">
        <v>0.19606872830800001</v>
      </c>
      <c r="H284" s="300">
        <v>6.1413707619580702</v>
      </c>
      <c r="I284" s="301">
        <v>1</v>
      </c>
      <c r="J284" s="302">
        <v>0.2</v>
      </c>
      <c r="K284" s="302">
        <v>6.14</v>
      </c>
      <c r="L284" s="302">
        <v>0</v>
      </c>
      <c r="M284" s="302">
        <v>0</v>
      </c>
      <c r="N284" s="301">
        <v>25</v>
      </c>
      <c r="O284" s="303">
        <v>0</v>
      </c>
      <c r="P284" s="303">
        <v>0</v>
      </c>
      <c r="Q284" s="301">
        <v>2</v>
      </c>
      <c r="R284" s="301">
        <v>1</v>
      </c>
      <c r="S284" s="335"/>
      <c r="T284" s="335"/>
      <c r="U284" s="335"/>
      <c r="V284" s="335"/>
      <c r="W284" s="335"/>
    </row>
    <row r="285" spans="1:23" s="325" customFormat="1" ht="18" customHeight="1">
      <c r="A285" s="294" t="s">
        <v>488</v>
      </c>
      <c r="B285" s="295" t="s">
        <v>489</v>
      </c>
      <c r="C285" s="296" t="s">
        <v>42</v>
      </c>
      <c r="D285" s="297" t="s">
        <v>228</v>
      </c>
      <c r="E285" s="298" t="s">
        <v>119</v>
      </c>
      <c r="F285" s="299">
        <v>30.012788213299999</v>
      </c>
      <c r="G285" s="299">
        <v>30.012788213299999</v>
      </c>
      <c r="H285" s="300"/>
      <c r="I285" s="301">
        <v>1</v>
      </c>
      <c r="J285" s="299">
        <v>1</v>
      </c>
      <c r="K285" s="302"/>
      <c r="L285" s="302">
        <v>0</v>
      </c>
      <c r="M285" s="302">
        <v>0</v>
      </c>
      <c r="N285" s="301">
        <v>15</v>
      </c>
      <c r="O285" s="329">
        <v>0</v>
      </c>
      <c r="P285" s="303">
        <v>0</v>
      </c>
      <c r="Q285" s="301">
        <v>2</v>
      </c>
      <c r="R285" s="301">
        <v>1</v>
      </c>
      <c r="S285" s="335"/>
      <c r="T285" s="335"/>
      <c r="U285" s="335"/>
      <c r="V285" s="335"/>
      <c r="W285" s="335"/>
    </row>
    <row r="286" spans="1:23" s="325" customFormat="1" ht="18" customHeight="1">
      <c r="A286" s="294"/>
      <c r="B286" s="295"/>
      <c r="C286" s="296" t="s">
        <v>120</v>
      </c>
      <c r="D286" s="297"/>
      <c r="E286" s="298"/>
      <c r="F286" s="299"/>
      <c r="G286" s="299"/>
      <c r="H286" s="300"/>
      <c r="I286" s="301">
        <v>1</v>
      </c>
      <c r="J286" s="299"/>
      <c r="K286" s="302">
        <v>29.01</v>
      </c>
      <c r="L286" s="302">
        <v>0</v>
      </c>
      <c r="M286" s="302">
        <v>0</v>
      </c>
      <c r="N286" s="301">
        <v>15</v>
      </c>
      <c r="O286" s="329">
        <v>0</v>
      </c>
      <c r="P286" s="303">
        <v>0</v>
      </c>
      <c r="Q286" s="301">
        <v>2</v>
      </c>
      <c r="R286" s="301">
        <v>1</v>
      </c>
      <c r="S286" s="335"/>
      <c r="T286" s="335"/>
      <c r="U286" s="335"/>
      <c r="V286" s="335"/>
      <c r="W286" s="335"/>
    </row>
    <row r="287" spans="1:23" s="325" customFormat="1" ht="18" customHeight="1">
      <c r="A287" s="294" t="s">
        <v>490</v>
      </c>
      <c r="B287" s="295" t="s">
        <v>491</v>
      </c>
      <c r="C287" s="296" t="s">
        <v>42</v>
      </c>
      <c r="D287" s="297" t="s">
        <v>228</v>
      </c>
      <c r="E287" s="298" t="s">
        <v>119</v>
      </c>
      <c r="F287" s="299">
        <v>7.0327704407500002</v>
      </c>
      <c r="G287" s="299">
        <v>7.0327704407500002</v>
      </c>
      <c r="H287" s="300"/>
      <c r="I287" s="301">
        <v>1</v>
      </c>
      <c r="J287" s="302">
        <v>7.03</v>
      </c>
      <c r="K287" s="302">
        <v>0</v>
      </c>
      <c r="L287" s="302">
        <v>0</v>
      </c>
      <c r="M287" s="302">
        <v>0</v>
      </c>
      <c r="N287" s="301">
        <v>18</v>
      </c>
      <c r="O287" s="303">
        <v>0</v>
      </c>
      <c r="P287" s="303">
        <v>0</v>
      </c>
      <c r="Q287" s="301">
        <v>2</v>
      </c>
      <c r="R287" s="301">
        <v>1</v>
      </c>
      <c r="S287" s="335"/>
      <c r="T287" s="335"/>
      <c r="U287" s="335"/>
      <c r="V287" s="335"/>
      <c r="W287" s="335"/>
    </row>
    <row r="288" spans="1:23" s="325" customFormat="1" ht="18" customHeight="1">
      <c r="A288" s="294" t="s">
        <v>492</v>
      </c>
      <c r="B288" s="295" t="s">
        <v>493</v>
      </c>
      <c r="C288" s="296" t="s">
        <v>42</v>
      </c>
      <c r="D288" s="297" t="s">
        <v>228</v>
      </c>
      <c r="E288" s="298" t="s">
        <v>119</v>
      </c>
      <c r="F288" s="299">
        <v>5.1182591090907001</v>
      </c>
      <c r="G288" s="299">
        <v>2.3183504389699999E-2</v>
      </c>
      <c r="H288" s="300">
        <v>5.095075604701</v>
      </c>
      <c r="I288" s="301">
        <v>1</v>
      </c>
      <c r="J288" s="302">
        <v>0</v>
      </c>
      <c r="K288" s="302">
        <v>20</v>
      </c>
      <c r="L288" s="302">
        <v>0</v>
      </c>
      <c r="M288" s="302">
        <v>0</v>
      </c>
      <c r="N288" s="301">
        <v>13</v>
      </c>
      <c r="O288" s="303">
        <v>0</v>
      </c>
      <c r="P288" s="303">
        <v>0</v>
      </c>
      <c r="Q288" s="301">
        <v>2</v>
      </c>
      <c r="R288" s="301">
        <v>1</v>
      </c>
      <c r="S288" s="335"/>
      <c r="T288" s="335"/>
      <c r="U288" s="335"/>
      <c r="V288" s="335"/>
      <c r="W288" s="335"/>
    </row>
    <row r="289" spans="1:23" s="325" customFormat="1" ht="18" customHeight="1">
      <c r="A289" s="294" t="s">
        <v>494</v>
      </c>
      <c r="B289" s="295" t="s">
        <v>495</v>
      </c>
      <c r="C289" s="296" t="s">
        <v>42</v>
      </c>
      <c r="D289" s="297" t="s">
        <v>228</v>
      </c>
      <c r="E289" s="298" t="s">
        <v>119</v>
      </c>
      <c r="F289" s="299">
        <v>106.3406319020649</v>
      </c>
      <c r="G289" s="299">
        <v>4.06056251524</v>
      </c>
      <c r="H289" s="300">
        <v>102.28006938682491</v>
      </c>
      <c r="I289" s="301">
        <v>1</v>
      </c>
      <c r="J289" s="299">
        <v>4.06056251524</v>
      </c>
      <c r="K289" s="302"/>
      <c r="L289" s="302">
        <v>0</v>
      </c>
      <c r="M289" s="302">
        <v>0</v>
      </c>
      <c r="N289" s="301">
        <v>20</v>
      </c>
      <c r="O289" s="329">
        <v>0</v>
      </c>
      <c r="P289" s="303">
        <v>0</v>
      </c>
      <c r="Q289" s="301">
        <v>2</v>
      </c>
      <c r="R289" s="301">
        <v>1</v>
      </c>
      <c r="S289" s="335"/>
      <c r="T289" s="335"/>
      <c r="U289" s="335"/>
      <c r="V289" s="335"/>
      <c r="W289" s="335"/>
    </row>
    <row r="290" spans="1:23" s="325" customFormat="1" ht="18" customHeight="1">
      <c r="A290" s="294"/>
      <c r="B290" s="295"/>
      <c r="C290" s="296" t="s">
        <v>120</v>
      </c>
      <c r="D290" s="297"/>
      <c r="E290" s="298"/>
      <c r="F290" s="299"/>
      <c r="G290" s="299"/>
      <c r="H290" s="300"/>
      <c r="I290" s="301">
        <v>1</v>
      </c>
      <c r="J290" s="299"/>
      <c r="K290" s="302">
        <v>102.28006938682491</v>
      </c>
      <c r="L290" s="302">
        <v>0</v>
      </c>
      <c r="M290" s="302">
        <v>0</v>
      </c>
      <c r="N290" s="301">
        <v>20</v>
      </c>
      <c r="O290" s="329">
        <v>0</v>
      </c>
      <c r="P290" s="303">
        <v>0</v>
      </c>
      <c r="Q290" s="301">
        <v>2</v>
      </c>
      <c r="R290" s="301">
        <v>1</v>
      </c>
      <c r="S290" s="335"/>
      <c r="T290" s="335"/>
      <c r="U290" s="335"/>
      <c r="V290" s="335"/>
      <c r="W290" s="335"/>
    </row>
    <row r="291" spans="1:23" s="325" customFormat="1" ht="18" customHeight="1">
      <c r="A291" s="294" t="s">
        <v>496</v>
      </c>
      <c r="B291" s="295" t="s">
        <v>497</v>
      </c>
      <c r="C291" s="296" t="s">
        <v>42</v>
      </c>
      <c r="D291" s="297" t="s">
        <v>228</v>
      </c>
      <c r="E291" s="298" t="s">
        <v>119</v>
      </c>
      <c r="F291" s="299">
        <v>10.372203900443562</v>
      </c>
      <c r="G291" s="299">
        <v>5.7420669735599998E-2</v>
      </c>
      <c r="H291" s="300">
        <v>10.314783230707961</v>
      </c>
      <c r="I291" s="301">
        <v>1</v>
      </c>
      <c r="J291" s="302">
        <v>0.06</v>
      </c>
      <c r="K291" s="302">
        <v>10.31</v>
      </c>
      <c r="L291" s="302">
        <v>0</v>
      </c>
      <c r="M291" s="302">
        <v>0</v>
      </c>
      <c r="N291" s="301">
        <v>18</v>
      </c>
      <c r="O291" s="303">
        <v>0</v>
      </c>
      <c r="P291" s="303">
        <v>0</v>
      </c>
      <c r="Q291" s="301">
        <v>2</v>
      </c>
      <c r="R291" s="301">
        <v>1</v>
      </c>
      <c r="S291" s="335"/>
      <c r="T291" s="335"/>
      <c r="U291" s="335"/>
      <c r="V291" s="335"/>
      <c r="W291" s="335"/>
    </row>
    <row r="292" spans="1:23" s="325" customFormat="1" ht="18" customHeight="1">
      <c r="A292" s="294" t="s">
        <v>498</v>
      </c>
      <c r="B292" s="295" t="s">
        <v>499</v>
      </c>
      <c r="C292" s="296" t="s">
        <v>42</v>
      </c>
      <c r="D292" s="297" t="s">
        <v>228</v>
      </c>
      <c r="E292" s="298" t="s">
        <v>119</v>
      </c>
      <c r="F292" s="299">
        <v>11.997680033</v>
      </c>
      <c r="G292" s="299">
        <v>11.997680033</v>
      </c>
      <c r="H292" s="300"/>
      <c r="I292" s="301">
        <v>1</v>
      </c>
      <c r="J292" s="299">
        <v>11.997680033</v>
      </c>
      <c r="K292" s="302">
        <v>0</v>
      </c>
      <c r="L292" s="302">
        <v>0</v>
      </c>
      <c r="M292" s="302">
        <v>0</v>
      </c>
      <c r="N292" s="301">
        <v>15</v>
      </c>
      <c r="O292" s="329">
        <v>0</v>
      </c>
      <c r="P292" s="303">
        <v>0</v>
      </c>
      <c r="Q292" s="301">
        <v>2</v>
      </c>
      <c r="R292" s="301">
        <v>1</v>
      </c>
      <c r="S292" s="335"/>
      <c r="T292" s="335"/>
      <c r="U292" s="335"/>
      <c r="V292" s="335"/>
      <c r="W292" s="335"/>
    </row>
    <row r="293" spans="1:23" s="325" customFormat="1" ht="18" customHeight="1">
      <c r="A293" s="294" t="s">
        <v>500</v>
      </c>
      <c r="B293" s="295" t="s">
        <v>501</v>
      </c>
      <c r="C293" s="296" t="s">
        <v>42</v>
      </c>
      <c r="D293" s="297" t="s">
        <v>228</v>
      </c>
      <c r="E293" s="298" t="s">
        <v>119</v>
      </c>
      <c r="F293" s="299">
        <v>7.2448794682499997</v>
      </c>
      <c r="G293" s="299">
        <v>7.2448794682499997</v>
      </c>
      <c r="H293" s="300"/>
      <c r="I293" s="301">
        <v>1</v>
      </c>
      <c r="J293" s="302">
        <v>7.24</v>
      </c>
      <c r="K293" s="302">
        <v>0</v>
      </c>
      <c r="L293" s="302">
        <v>0</v>
      </c>
      <c r="M293" s="302">
        <v>0</v>
      </c>
      <c r="N293" s="301">
        <v>15</v>
      </c>
      <c r="O293" s="303">
        <v>0</v>
      </c>
      <c r="P293" s="303">
        <v>0</v>
      </c>
      <c r="Q293" s="301">
        <v>2</v>
      </c>
      <c r="R293" s="301">
        <v>1</v>
      </c>
      <c r="S293" s="335"/>
      <c r="T293" s="335"/>
      <c r="U293" s="335"/>
      <c r="V293" s="335"/>
      <c r="W293" s="335"/>
    </row>
    <row r="294" spans="1:23" s="325" customFormat="1" ht="18" customHeight="1">
      <c r="A294" s="294" t="s">
        <v>502</v>
      </c>
      <c r="B294" s="295" t="s">
        <v>503</v>
      </c>
      <c r="C294" s="296" t="s">
        <v>42</v>
      </c>
      <c r="D294" s="297" t="s">
        <v>228</v>
      </c>
      <c r="E294" s="298" t="s">
        <v>119</v>
      </c>
      <c r="F294" s="299">
        <v>134.75710592300001</v>
      </c>
      <c r="G294" s="299">
        <v>134.75710592300001</v>
      </c>
      <c r="H294" s="300"/>
      <c r="I294" s="301">
        <v>1</v>
      </c>
      <c r="J294" s="299">
        <v>4.76</v>
      </c>
      <c r="K294" s="302">
        <v>0</v>
      </c>
      <c r="L294" s="302">
        <v>0</v>
      </c>
      <c r="M294" s="302">
        <v>0</v>
      </c>
      <c r="N294" s="301">
        <v>15</v>
      </c>
      <c r="O294" s="329">
        <v>0</v>
      </c>
      <c r="P294" s="303">
        <v>0</v>
      </c>
      <c r="Q294" s="301">
        <v>2</v>
      </c>
      <c r="R294" s="301">
        <v>1</v>
      </c>
      <c r="S294" s="335"/>
      <c r="T294" s="335"/>
      <c r="U294" s="335"/>
      <c r="V294" s="335"/>
      <c r="W294" s="335"/>
    </row>
    <row r="295" spans="1:23" s="325" customFormat="1" ht="18" customHeight="1">
      <c r="A295" s="294"/>
      <c r="B295" s="295"/>
      <c r="C295" s="296" t="s">
        <v>120</v>
      </c>
      <c r="D295" s="297"/>
      <c r="E295" s="298"/>
      <c r="F295" s="299"/>
      <c r="G295" s="299"/>
      <c r="H295" s="300"/>
      <c r="I295" s="301">
        <v>1</v>
      </c>
      <c r="J295" s="299"/>
      <c r="K295" s="302">
        <v>130</v>
      </c>
      <c r="L295" s="302">
        <v>0</v>
      </c>
      <c r="M295" s="302">
        <v>0</v>
      </c>
      <c r="N295" s="301">
        <v>15</v>
      </c>
      <c r="O295" s="329">
        <v>0</v>
      </c>
      <c r="P295" s="303">
        <v>0</v>
      </c>
      <c r="Q295" s="301">
        <v>2</v>
      </c>
      <c r="R295" s="301">
        <v>1</v>
      </c>
      <c r="S295" s="335"/>
      <c r="T295" s="335"/>
      <c r="U295" s="335"/>
      <c r="V295" s="335"/>
      <c r="W295" s="335"/>
    </row>
    <row r="296" spans="1:23" s="325" customFormat="1" ht="18" customHeight="1">
      <c r="A296" s="294" t="s">
        <v>504</v>
      </c>
      <c r="B296" s="295" t="s">
        <v>505</v>
      </c>
      <c r="C296" s="296" t="s">
        <v>42</v>
      </c>
      <c r="D296" s="297" t="s">
        <v>228</v>
      </c>
      <c r="E296" s="298" t="s">
        <v>119</v>
      </c>
      <c r="F296" s="299">
        <v>10.349485018399999</v>
      </c>
      <c r="G296" s="299">
        <v>10.349485018399999</v>
      </c>
      <c r="H296" s="300"/>
      <c r="I296" s="301">
        <v>1</v>
      </c>
      <c r="J296" s="302">
        <v>10.35</v>
      </c>
      <c r="K296" s="302">
        <v>0</v>
      </c>
      <c r="L296" s="302">
        <v>0</v>
      </c>
      <c r="M296" s="302">
        <v>0</v>
      </c>
      <c r="N296" s="301">
        <v>23</v>
      </c>
      <c r="O296" s="303">
        <v>0</v>
      </c>
      <c r="P296" s="303">
        <v>0</v>
      </c>
      <c r="Q296" s="301">
        <v>2</v>
      </c>
      <c r="R296" s="301">
        <v>1</v>
      </c>
      <c r="S296" s="335"/>
      <c r="T296" s="335"/>
      <c r="U296" s="335"/>
      <c r="V296" s="335"/>
      <c r="W296" s="335"/>
    </row>
    <row r="297" spans="1:23" s="325" customFormat="1" ht="18" customHeight="1">
      <c r="A297" s="294" t="s">
        <v>506</v>
      </c>
      <c r="B297" s="295" t="s">
        <v>507</v>
      </c>
      <c r="C297" s="296" t="s">
        <v>42</v>
      </c>
      <c r="D297" s="297" t="s">
        <v>228</v>
      </c>
      <c r="E297" s="298" t="s">
        <v>119</v>
      </c>
      <c r="F297" s="299">
        <v>6.1449736853500001</v>
      </c>
      <c r="G297" s="299">
        <v>6.1449736853500001</v>
      </c>
      <c r="H297" s="300"/>
      <c r="I297" s="301">
        <v>1</v>
      </c>
      <c r="J297" s="302">
        <v>6.14</v>
      </c>
      <c r="K297" s="302">
        <v>0</v>
      </c>
      <c r="L297" s="302">
        <v>0</v>
      </c>
      <c r="M297" s="302">
        <v>0</v>
      </c>
      <c r="N297" s="301">
        <v>20</v>
      </c>
      <c r="O297" s="303">
        <v>0</v>
      </c>
      <c r="P297" s="303">
        <v>0</v>
      </c>
      <c r="Q297" s="301">
        <v>2</v>
      </c>
      <c r="R297" s="301">
        <v>1</v>
      </c>
      <c r="S297" s="335"/>
      <c r="T297" s="335"/>
      <c r="U297" s="335"/>
      <c r="V297" s="335"/>
      <c r="W297" s="335"/>
    </row>
    <row r="298" spans="1:23" s="325" customFormat="1" ht="18" customHeight="1">
      <c r="A298" s="294" t="s">
        <v>508</v>
      </c>
      <c r="B298" s="295" t="s">
        <v>509</v>
      </c>
      <c r="C298" s="296" t="s">
        <v>42</v>
      </c>
      <c r="D298" s="297" t="s">
        <v>228</v>
      </c>
      <c r="E298" s="298" t="s">
        <v>119</v>
      </c>
      <c r="F298" s="299">
        <v>13.428271321508999</v>
      </c>
      <c r="G298" s="299">
        <v>0.86816191061900005</v>
      </c>
      <c r="H298" s="300">
        <v>12.56010941089</v>
      </c>
      <c r="I298" s="301">
        <v>1</v>
      </c>
      <c r="J298" s="302">
        <v>0.87</v>
      </c>
      <c r="K298" s="302">
        <v>12.56</v>
      </c>
      <c r="L298" s="302">
        <v>0</v>
      </c>
      <c r="M298" s="302">
        <v>0</v>
      </c>
      <c r="N298" s="301">
        <v>20</v>
      </c>
      <c r="O298" s="303">
        <v>0</v>
      </c>
      <c r="P298" s="303">
        <v>0</v>
      </c>
      <c r="Q298" s="301">
        <v>2</v>
      </c>
      <c r="R298" s="301">
        <v>1</v>
      </c>
      <c r="S298" s="335"/>
      <c r="T298" s="335"/>
      <c r="U298" s="335"/>
      <c r="V298" s="335"/>
      <c r="W298" s="335"/>
    </row>
    <row r="299" spans="1:23" s="325" customFormat="1" ht="18" customHeight="1">
      <c r="A299" s="294" t="s">
        <v>510</v>
      </c>
      <c r="B299" s="295" t="s">
        <v>511</v>
      </c>
      <c r="C299" s="296" t="s">
        <v>42</v>
      </c>
      <c r="D299" s="297" t="s">
        <v>228</v>
      </c>
      <c r="E299" s="298" t="s">
        <v>119</v>
      </c>
      <c r="F299" s="299">
        <v>7.3952580589999997</v>
      </c>
      <c r="G299" s="299">
        <v>7.3952580589999997</v>
      </c>
      <c r="H299" s="300"/>
      <c r="I299" s="301">
        <v>1</v>
      </c>
      <c r="J299" s="302">
        <v>7.4</v>
      </c>
      <c r="K299" s="302">
        <v>0</v>
      </c>
      <c r="L299" s="302">
        <v>0</v>
      </c>
      <c r="M299" s="302">
        <v>0</v>
      </c>
      <c r="N299" s="301">
        <v>7</v>
      </c>
      <c r="O299" s="303">
        <v>7.4</v>
      </c>
      <c r="P299" s="303">
        <v>100</v>
      </c>
      <c r="Q299" s="301">
        <v>2</v>
      </c>
      <c r="R299" s="301">
        <v>1</v>
      </c>
      <c r="S299" s="335"/>
      <c r="T299" s="335"/>
      <c r="U299" s="335"/>
      <c r="V299" s="335"/>
      <c r="W299" s="335"/>
    </row>
    <row r="300" spans="1:23" s="325" customFormat="1">
      <c r="A300" s="294" t="s">
        <v>512</v>
      </c>
      <c r="B300" s="295" t="s">
        <v>513</v>
      </c>
      <c r="C300" s="296" t="s">
        <v>42</v>
      </c>
      <c r="D300" s="297" t="s">
        <v>228</v>
      </c>
      <c r="E300" s="298" t="s">
        <v>119</v>
      </c>
      <c r="F300" s="299">
        <v>10.601303527000001</v>
      </c>
      <c r="G300" s="299">
        <v>10.601303527000001</v>
      </c>
      <c r="H300" s="300"/>
      <c r="I300" s="301">
        <v>1</v>
      </c>
      <c r="J300" s="299">
        <v>10.601303527000001</v>
      </c>
      <c r="K300" s="302">
        <v>0</v>
      </c>
      <c r="L300" s="302">
        <v>0</v>
      </c>
      <c r="M300" s="302">
        <v>0</v>
      </c>
      <c r="N300" s="301">
        <v>12</v>
      </c>
      <c r="O300" s="329">
        <v>10.601303527000001</v>
      </c>
      <c r="P300" s="303">
        <v>100</v>
      </c>
      <c r="Q300" s="301">
        <v>2</v>
      </c>
      <c r="R300" s="301">
        <v>1</v>
      </c>
      <c r="S300" s="335"/>
      <c r="T300" s="335"/>
      <c r="U300" s="335"/>
      <c r="V300" s="335"/>
      <c r="W300" s="335"/>
    </row>
    <row r="301" spans="1:23" s="325" customFormat="1">
      <c r="A301" s="294" t="s">
        <v>514</v>
      </c>
      <c r="B301" s="295" t="s">
        <v>515</v>
      </c>
      <c r="C301" s="296" t="s">
        <v>42</v>
      </c>
      <c r="D301" s="297" t="s">
        <v>228</v>
      </c>
      <c r="E301" s="298" t="s">
        <v>119</v>
      </c>
      <c r="F301" s="299">
        <v>5.1154993144700001</v>
      </c>
      <c r="G301" s="299">
        <v>5.1154993144700001</v>
      </c>
      <c r="H301" s="300"/>
      <c r="I301" s="301">
        <v>1</v>
      </c>
      <c r="J301" s="302">
        <v>5.12</v>
      </c>
      <c r="K301" s="302">
        <v>0</v>
      </c>
      <c r="L301" s="302">
        <v>0</v>
      </c>
      <c r="M301" s="302">
        <v>0</v>
      </c>
      <c r="N301" s="301">
        <v>15</v>
      </c>
      <c r="O301" s="303">
        <v>0</v>
      </c>
      <c r="P301" s="303">
        <v>0</v>
      </c>
      <c r="Q301" s="301">
        <v>2</v>
      </c>
      <c r="R301" s="301">
        <v>1</v>
      </c>
      <c r="S301" s="335"/>
      <c r="T301" s="335"/>
      <c r="U301" s="335"/>
      <c r="V301" s="335"/>
      <c r="W301" s="335"/>
    </row>
    <row r="302" spans="1:23" s="325" customFormat="1">
      <c r="A302" s="294" t="s">
        <v>516</v>
      </c>
      <c r="B302" s="295" t="s">
        <v>517</v>
      </c>
      <c r="C302" s="296" t="s">
        <v>42</v>
      </c>
      <c r="D302" s="297" t="s">
        <v>228</v>
      </c>
      <c r="E302" s="298" t="s">
        <v>119</v>
      </c>
      <c r="F302" s="299">
        <v>20.776301199300001</v>
      </c>
      <c r="G302" s="299">
        <v>20.776301199300001</v>
      </c>
      <c r="H302" s="300"/>
      <c r="I302" s="301">
        <v>1</v>
      </c>
      <c r="J302" s="299"/>
      <c r="K302" s="302">
        <v>20.78</v>
      </c>
      <c r="L302" s="302">
        <v>0</v>
      </c>
      <c r="M302" s="302">
        <v>0</v>
      </c>
      <c r="N302" s="301">
        <v>18</v>
      </c>
      <c r="O302" s="329">
        <v>0</v>
      </c>
      <c r="P302" s="303">
        <v>0</v>
      </c>
      <c r="Q302" s="301">
        <v>2</v>
      </c>
      <c r="R302" s="301">
        <v>1</v>
      </c>
      <c r="S302" s="335"/>
      <c r="T302" s="335"/>
      <c r="U302" s="335"/>
      <c r="V302" s="335"/>
      <c r="W302" s="335"/>
    </row>
    <row r="303" spans="1:23" s="325" customFormat="1">
      <c r="A303" s="294" t="s">
        <v>518</v>
      </c>
      <c r="B303" s="295" t="s">
        <v>519</v>
      </c>
      <c r="C303" s="296" t="s">
        <v>42</v>
      </c>
      <c r="D303" s="297" t="s">
        <v>228</v>
      </c>
      <c r="E303" s="298" t="s">
        <v>119</v>
      </c>
      <c r="F303" s="299">
        <v>9.7747694482420009</v>
      </c>
      <c r="G303" s="299">
        <v>5.5481002222700004</v>
      </c>
      <c r="H303" s="300">
        <v>4.2266692259720005</v>
      </c>
      <c r="I303" s="301">
        <v>1</v>
      </c>
      <c r="J303" s="302">
        <v>5.55</v>
      </c>
      <c r="K303" s="302">
        <v>4.2300000000000004</v>
      </c>
      <c r="L303" s="302">
        <v>0</v>
      </c>
      <c r="M303" s="302">
        <v>0</v>
      </c>
      <c r="N303" s="301">
        <v>18</v>
      </c>
      <c r="O303" s="303">
        <v>0</v>
      </c>
      <c r="P303" s="303">
        <v>0</v>
      </c>
      <c r="Q303" s="301">
        <v>2</v>
      </c>
      <c r="R303" s="301">
        <v>1</v>
      </c>
      <c r="S303" s="335"/>
      <c r="T303" s="335"/>
      <c r="U303" s="335"/>
      <c r="V303" s="335"/>
      <c r="W303" s="335"/>
    </row>
    <row r="304" spans="1:23" s="325" customFormat="1">
      <c r="A304" s="294" t="s">
        <v>520</v>
      </c>
      <c r="B304" s="295" t="s">
        <v>521</v>
      </c>
      <c r="C304" s="296" t="s">
        <v>42</v>
      </c>
      <c r="D304" s="297" t="s">
        <v>228</v>
      </c>
      <c r="E304" s="298" t="s">
        <v>119</v>
      </c>
      <c r="F304" s="299">
        <v>8.9697169128799992</v>
      </c>
      <c r="G304" s="299">
        <v>8.9697169128799992</v>
      </c>
      <c r="H304" s="300"/>
      <c r="I304" s="301">
        <v>2</v>
      </c>
      <c r="J304" s="302">
        <v>0</v>
      </c>
      <c r="K304" s="302">
        <v>8.9700000000000006</v>
      </c>
      <c r="L304" s="302">
        <v>0</v>
      </c>
      <c r="M304" s="302">
        <v>0</v>
      </c>
      <c r="N304" s="301">
        <v>0</v>
      </c>
      <c r="O304" s="303">
        <v>0</v>
      </c>
      <c r="P304" s="303">
        <v>0</v>
      </c>
      <c r="Q304" s="301">
        <v>2</v>
      </c>
      <c r="R304" s="301">
        <v>1</v>
      </c>
      <c r="S304" s="335"/>
      <c r="T304" s="335"/>
      <c r="U304" s="335"/>
      <c r="V304" s="335"/>
      <c r="W304" s="335"/>
    </row>
    <row r="305" spans="1:23" s="325" customFormat="1">
      <c r="A305" s="294" t="s">
        <v>522</v>
      </c>
      <c r="B305" s="295" t="s">
        <v>523</v>
      </c>
      <c r="C305" s="296" t="s">
        <v>42</v>
      </c>
      <c r="D305" s="297" t="s">
        <v>228</v>
      </c>
      <c r="E305" s="298" t="s">
        <v>119</v>
      </c>
      <c r="F305" s="299">
        <v>7.5577652041249994</v>
      </c>
      <c r="G305" s="299">
        <v>0.74858074812499997</v>
      </c>
      <c r="H305" s="300">
        <v>6.8091844559999997</v>
      </c>
      <c r="I305" s="301">
        <v>1</v>
      </c>
      <c r="J305" s="302">
        <v>0.75</v>
      </c>
      <c r="K305" s="302">
        <v>6.81</v>
      </c>
      <c r="L305" s="302">
        <v>0</v>
      </c>
      <c r="M305" s="302">
        <v>0</v>
      </c>
      <c r="N305" s="301">
        <v>16</v>
      </c>
      <c r="O305" s="303">
        <v>0</v>
      </c>
      <c r="P305" s="303">
        <v>0</v>
      </c>
      <c r="Q305" s="301">
        <v>2</v>
      </c>
      <c r="R305" s="301">
        <v>1</v>
      </c>
      <c r="S305" s="335"/>
      <c r="T305" s="335"/>
      <c r="U305" s="335"/>
      <c r="V305" s="335"/>
      <c r="W305" s="335"/>
    </row>
    <row r="306" spans="1:23" s="325" customFormat="1">
      <c r="A306" s="294" t="s">
        <v>524</v>
      </c>
      <c r="B306" s="295" t="s">
        <v>525</v>
      </c>
      <c r="C306" s="296" t="s">
        <v>42</v>
      </c>
      <c r="D306" s="297" t="s">
        <v>228</v>
      </c>
      <c r="E306" s="298" t="s">
        <v>119</v>
      </c>
      <c r="F306" s="299">
        <v>17.778299821299999</v>
      </c>
      <c r="G306" s="299">
        <v>17.778299821299999</v>
      </c>
      <c r="H306" s="300"/>
      <c r="I306" s="301">
        <v>1</v>
      </c>
      <c r="J306" s="302">
        <v>17.78</v>
      </c>
      <c r="K306" s="302">
        <v>0</v>
      </c>
      <c r="L306" s="302">
        <v>0</v>
      </c>
      <c r="M306" s="302">
        <v>0</v>
      </c>
      <c r="N306" s="301">
        <v>20</v>
      </c>
      <c r="O306" s="303">
        <v>0</v>
      </c>
      <c r="P306" s="303">
        <v>0</v>
      </c>
      <c r="Q306" s="301">
        <v>2</v>
      </c>
      <c r="R306" s="301">
        <v>1</v>
      </c>
      <c r="S306" s="335"/>
      <c r="T306" s="335"/>
      <c r="U306" s="335"/>
      <c r="V306" s="335"/>
      <c r="W306" s="335"/>
    </row>
    <row r="307" spans="1:23" s="325" customFormat="1">
      <c r="A307" s="294" t="s">
        <v>526</v>
      </c>
      <c r="B307" s="295" t="s">
        <v>527</v>
      </c>
      <c r="C307" s="296" t="s">
        <v>42</v>
      </c>
      <c r="D307" s="297" t="s">
        <v>228</v>
      </c>
      <c r="E307" s="298" t="s">
        <v>119</v>
      </c>
      <c r="F307" s="299">
        <v>10.257332646798</v>
      </c>
      <c r="G307" s="299">
        <v>0.13834894125800001</v>
      </c>
      <c r="H307" s="300">
        <v>10.11898370554</v>
      </c>
      <c r="I307" s="301">
        <v>1</v>
      </c>
      <c r="J307" s="302">
        <v>10.26</v>
      </c>
      <c r="K307" s="302"/>
      <c r="L307" s="302">
        <v>0</v>
      </c>
      <c r="M307" s="302">
        <v>0</v>
      </c>
      <c r="N307" s="301">
        <v>25</v>
      </c>
      <c r="O307" s="303">
        <v>0</v>
      </c>
      <c r="P307" s="303">
        <v>0</v>
      </c>
      <c r="Q307" s="301">
        <v>2</v>
      </c>
      <c r="R307" s="301">
        <v>1</v>
      </c>
      <c r="S307" s="335"/>
      <c r="T307" s="335"/>
      <c r="U307" s="335"/>
      <c r="V307" s="335"/>
      <c r="W307" s="335"/>
    </row>
    <row r="308" spans="1:23" s="325" customFormat="1">
      <c r="A308" s="294" t="s">
        <v>528</v>
      </c>
      <c r="B308" s="295" t="s">
        <v>529</v>
      </c>
      <c r="C308" s="296" t="s">
        <v>42</v>
      </c>
      <c r="D308" s="297" t="s">
        <v>228</v>
      </c>
      <c r="E308" s="298" t="s">
        <v>119</v>
      </c>
      <c r="F308" s="299">
        <v>5.8934579763199997</v>
      </c>
      <c r="G308" s="299">
        <v>5.8934579763199997</v>
      </c>
      <c r="H308" s="300"/>
      <c r="I308" s="301">
        <v>1</v>
      </c>
      <c r="J308" s="302">
        <v>5.89</v>
      </c>
      <c r="K308" s="302">
        <v>0</v>
      </c>
      <c r="L308" s="302">
        <v>0</v>
      </c>
      <c r="M308" s="302">
        <v>0</v>
      </c>
      <c r="N308" s="301">
        <v>17</v>
      </c>
      <c r="O308" s="303">
        <v>0</v>
      </c>
      <c r="P308" s="303">
        <v>0</v>
      </c>
      <c r="Q308" s="301">
        <v>2</v>
      </c>
      <c r="R308" s="301">
        <v>1</v>
      </c>
      <c r="S308" s="335"/>
      <c r="T308" s="335"/>
      <c r="U308" s="335"/>
      <c r="V308" s="335"/>
      <c r="W308" s="335"/>
    </row>
    <row r="309" spans="1:23" s="325" customFormat="1">
      <c r="A309" s="294" t="s">
        <v>530</v>
      </c>
      <c r="B309" s="295" t="s">
        <v>531</v>
      </c>
      <c r="C309" s="296" t="s">
        <v>42</v>
      </c>
      <c r="D309" s="297" t="s">
        <v>228</v>
      </c>
      <c r="E309" s="298" t="s">
        <v>119</v>
      </c>
      <c r="F309" s="299">
        <v>28.067870452499999</v>
      </c>
      <c r="G309" s="299">
        <v>28.067870452499999</v>
      </c>
      <c r="H309" s="300"/>
      <c r="I309" s="301">
        <v>1</v>
      </c>
      <c r="J309" s="299">
        <v>20</v>
      </c>
      <c r="K309" s="302">
        <v>0</v>
      </c>
      <c r="L309" s="302">
        <v>0</v>
      </c>
      <c r="M309" s="302">
        <v>0</v>
      </c>
      <c r="N309" s="301">
        <v>15</v>
      </c>
      <c r="O309" s="329">
        <v>0</v>
      </c>
      <c r="P309" s="303">
        <v>0</v>
      </c>
      <c r="Q309" s="301">
        <v>2</v>
      </c>
      <c r="R309" s="301">
        <v>1</v>
      </c>
      <c r="S309" s="335"/>
      <c r="T309" s="335"/>
      <c r="U309" s="335"/>
      <c r="V309" s="335"/>
      <c r="W309" s="335"/>
    </row>
    <row r="310" spans="1:23" s="325" customFormat="1">
      <c r="A310" s="294"/>
      <c r="B310" s="295"/>
      <c r="C310" s="296" t="s">
        <v>120</v>
      </c>
      <c r="D310" s="297"/>
      <c r="E310" s="298"/>
      <c r="F310" s="299"/>
      <c r="G310" s="299"/>
      <c r="H310" s="300"/>
      <c r="I310" s="301">
        <v>1</v>
      </c>
      <c r="J310" s="299"/>
      <c r="K310" s="302">
        <v>8.07</v>
      </c>
      <c r="L310" s="302">
        <v>0</v>
      </c>
      <c r="M310" s="302">
        <v>0</v>
      </c>
      <c r="N310" s="301">
        <v>15</v>
      </c>
      <c r="O310" s="329">
        <v>0</v>
      </c>
      <c r="P310" s="303">
        <v>0</v>
      </c>
      <c r="Q310" s="301">
        <v>2</v>
      </c>
      <c r="R310" s="301">
        <v>1</v>
      </c>
      <c r="S310" s="335"/>
      <c r="T310" s="335"/>
      <c r="U310" s="335"/>
      <c r="V310" s="335"/>
      <c r="W310" s="335"/>
    </row>
    <row r="311" spans="1:23" s="325" customFormat="1">
      <c r="A311" s="294" t="s">
        <v>532</v>
      </c>
      <c r="B311" s="295" t="s">
        <v>533</v>
      </c>
      <c r="C311" s="296" t="s">
        <v>42</v>
      </c>
      <c r="D311" s="297" t="s">
        <v>228</v>
      </c>
      <c r="E311" s="298" t="s">
        <v>119</v>
      </c>
      <c r="F311" s="299">
        <v>25.734994368199999</v>
      </c>
      <c r="G311" s="299">
        <v>25.734994368199999</v>
      </c>
      <c r="H311" s="300"/>
      <c r="I311" s="301">
        <v>1</v>
      </c>
      <c r="J311" s="299"/>
      <c r="K311" s="299">
        <v>25.734994368199999</v>
      </c>
      <c r="L311" s="302">
        <v>0</v>
      </c>
      <c r="M311" s="302">
        <v>0</v>
      </c>
      <c r="N311" s="301">
        <v>16</v>
      </c>
      <c r="O311" s="329">
        <v>0</v>
      </c>
      <c r="P311" s="303">
        <v>0</v>
      </c>
      <c r="Q311" s="301">
        <v>2</v>
      </c>
      <c r="R311" s="301">
        <v>1</v>
      </c>
      <c r="S311" s="335"/>
      <c r="T311" s="335"/>
      <c r="U311" s="335"/>
      <c r="V311" s="335"/>
      <c r="W311" s="335"/>
    </row>
    <row r="312" spans="1:23" s="325" customFormat="1">
      <c r="A312" s="294" t="s">
        <v>534</v>
      </c>
      <c r="B312" s="295" t="s">
        <v>535</v>
      </c>
      <c r="C312" s="296" t="s">
        <v>42</v>
      </c>
      <c r="D312" s="297" t="s">
        <v>228</v>
      </c>
      <c r="E312" s="298" t="s">
        <v>119</v>
      </c>
      <c r="F312" s="299">
        <v>10.414369889</v>
      </c>
      <c r="G312" s="299">
        <v>10.414369889</v>
      </c>
      <c r="H312" s="300"/>
      <c r="I312" s="301">
        <v>1</v>
      </c>
      <c r="J312" s="302">
        <v>10.41</v>
      </c>
      <c r="K312" s="302">
        <v>0</v>
      </c>
      <c r="L312" s="302">
        <v>0</v>
      </c>
      <c r="M312" s="302">
        <v>0</v>
      </c>
      <c r="N312" s="301">
        <v>20</v>
      </c>
      <c r="O312" s="303">
        <v>0</v>
      </c>
      <c r="P312" s="303">
        <v>0</v>
      </c>
      <c r="Q312" s="301">
        <v>2</v>
      </c>
      <c r="R312" s="301">
        <v>1</v>
      </c>
      <c r="S312" s="335"/>
      <c r="T312" s="335"/>
      <c r="U312" s="335"/>
      <c r="V312" s="335"/>
      <c r="W312" s="335"/>
    </row>
    <row r="313" spans="1:23" s="325" customFormat="1">
      <c r="A313" s="294" t="s">
        <v>536</v>
      </c>
      <c r="B313" s="295" t="s">
        <v>537</v>
      </c>
      <c r="C313" s="296" t="s">
        <v>42</v>
      </c>
      <c r="D313" s="297" t="s">
        <v>228</v>
      </c>
      <c r="E313" s="298" t="s">
        <v>119</v>
      </c>
      <c r="F313" s="299">
        <v>29.711170329000002</v>
      </c>
      <c r="G313" s="299">
        <v>29.711170329000002</v>
      </c>
      <c r="H313" s="300"/>
      <c r="I313" s="301">
        <v>1</v>
      </c>
      <c r="J313" s="299">
        <v>14.85</v>
      </c>
      <c r="K313" s="302">
        <v>0</v>
      </c>
      <c r="L313" s="302">
        <v>0</v>
      </c>
      <c r="M313" s="302">
        <v>0</v>
      </c>
      <c r="N313" s="301">
        <v>24</v>
      </c>
      <c r="O313" s="329">
        <v>0</v>
      </c>
      <c r="P313" s="303">
        <v>0</v>
      </c>
      <c r="Q313" s="301">
        <v>2</v>
      </c>
      <c r="R313" s="301">
        <v>1</v>
      </c>
      <c r="S313" s="335"/>
      <c r="T313" s="335"/>
      <c r="U313" s="335"/>
      <c r="V313" s="335"/>
      <c r="W313" s="335"/>
    </row>
    <row r="314" spans="1:23" s="325" customFormat="1">
      <c r="A314" s="294"/>
      <c r="B314" s="295"/>
      <c r="C314" s="296"/>
      <c r="D314" s="297"/>
      <c r="E314" s="298"/>
      <c r="F314" s="299"/>
      <c r="G314" s="299"/>
      <c r="H314" s="300"/>
      <c r="I314" s="301">
        <v>1</v>
      </c>
      <c r="J314" s="299"/>
      <c r="K314" s="302">
        <v>14.86</v>
      </c>
      <c r="L314" s="302">
        <v>0</v>
      </c>
      <c r="M314" s="302">
        <v>0</v>
      </c>
      <c r="N314" s="301">
        <v>24</v>
      </c>
      <c r="O314" s="329">
        <v>0</v>
      </c>
      <c r="P314" s="303">
        <v>0</v>
      </c>
      <c r="Q314" s="301">
        <v>2</v>
      </c>
      <c r="R314" s="301">
        <v>1</v>
      </c>
      <c r="S314" s="335"/>
      <c r="T314" s="335"/>
      <c r="U314" s="335"/>
      <c r="V314" s="335"/>
      <c r="W314" s="335"/>
    </row>
    <row r="315" spans="1:23" s="325" customFormat="1">
      <c r="A315" s="294" t="s">
        <v>538</v>
      </c>
      <c r="B315" s="295" t="s">
        <v>539</v>
      </c>
      <c r="C315" s="296" t="s">
        <v>42</v>
      </c>
      <c r="D315" s="297" t="s">
        <v>228</v>
      </c>
      <c r="E315" s="298" t="s">
        <v>119</v>
      </c>
      <c r="F315" s="299">
        <v>7.0909543624399998</v>
      </c>
      <c r="G315" s="299">
        <v>7.0909543624399998</v>
      </c>
      <c r="H315" s="300"/>
      <c r="I315" s="301">
        <v>1</v>
      </c>
      <c r="J315" s="302"/>
      <c r="K315" s="302">
        <v>7.09</v>
      </c>
      <c r="L315" s="302">
        <v>0</v>
      </c>
      <c r="M315" s="302">
        <v>0</v>
      </c>
      <c r="N315" s="301">
        <v>18</v>
      </c>
      <c r="O315" s="303">
        <v>0</v>
      </c>
      <c r="P315" s="303">
        <v>0</v>
      </c>
      <c r="Q315" s="301">
        <v>2</v>
      </c>
      <c r="R315" s="301">
        <v>1</v>
      </c>
      <c r="S315" s="335"/>
      <c r="T315" s="335"/>
      <c r="U315" s="335"/>
      <c r="V315" s="335"/>
      <c r="W315" s="335"/>
    </row>
    <row r="316" spans="1:23" s="325" customFormat="1">
      <c r="A316" s="294" t="s">
        <v>540</v>
      </c>
      <c r="B316" s="295" t="s">
        <v>541</v>
      </c>
      <c r="C316" s="296" t="s">
        <v>42</v>
      </c>
      <c r="D316" s="297" t="s">
        <v>228</v>
      </c>
      <c r="E316" s="298" t="s">
        <v>119</v>
      </c>
      <c r="F316" s="299">
        <v>5.8043436987700003</v>
      </c>
      <c r="G316" s="299">
        <v>5.8043436987700003</v>
      </c>
      <c r="H316" s="300"/>
      <c r="I316" s="301">
        <v>1</v>
      </c>
      <c r="J316" s="302">
        <v>5.8</v>
      </c>
      <c r="K316" s="302">
        <v>0</v>
      </c>
      <c r="L316" s="302">
        <v>0</v>
      </c>
      <c r="M316" s="302">
        <v>0</v>
      </c>
      <c r="N316" s="301">
        <v>15</v>
      </c>
      <c r="O316" s="303">
        <v>0</v>
      </c>
      <c r="P316" s="303">
        <v>0</v>
      </c>
      <c r="Q316" s="301">
        <v>2</v>
      </c>
      <c r="R316" s="301">
        <v>1</v>
      </c>
      <c r="S316" s="335"/>
      <c r="T316" s="335"/>
      <c r="U316" s="335"/>
      <c r="V316" s="335"/>
      <c r="W316" s="335"/>
    </row>
    <row r="317" spans="1:23" s="325" customFormat="1">
      <c r="A317" s="294" t="s">
        <v>542</v>
      </c>
      <c r="B317" s="295" t="s">
        <v>543</v>
      </c>
      <c r="C317" s="296" t="s">
        <v>42</v>
      </c>
      <c r="D317" s="297" t="s">
        <v>228</v>
      </c>
      <c r="E317" s="298" t="s">
        <v>119</v>
      </c>
      <c r="F317" s="299">
        <v>16.870996615300001</v>
      </c>
      <c r="G317" s="299">
        <v>16.870996615300001</v>
      </c>
      <c r="H317" s="300"/>
      <c r="I317" s="301">
        <v>1</v>
      </c>
      <c r="J317" s="302">
        <v>16.87</v>
      </c>
      <c r="K317" s="302">
        <v>0</v>
      </c>
      <c r="L317" s="302">
        <v>0</v>
      </c>
      <c r="M317" s="302">
        <v>0</v>
      </c>
      <c r="N317" s="301">
        <v>20</v>
      </c>
      <c r="O317" s="303">
        <v>0</v>
      </c>
      <c r="P317" s="303">
        <v>0</v>
      </c>
      <c r="Q317" s="301">
        <v>2</v>
      </c>
      <c r="R317" s="301">
        <v>1</v>
      </c>
      <c r="S317" s="335"/>
      <c r="T317" s="335"/>
      <c r="U317" s="335"/>
      <c r="V317" s="335"/>
      <c r="W317" s="335"/>
    </row>
    <row r="318" spans="1:23" s="325" customFormat="1">
      <c r="A318" s="294" t="s">
        <v>544</v>
      </c>
      <c r="B318" s="295" t="s">
        <v>545</v>
      </c>
      <c r="C318" s="296" t="s">
        <v>42</v>
      </c>
      <c r="D318" s="297" t="s">
        <v>228</v>
      </c>
      <c r="E318" s="298" t="s">
        <v>119</v>
      </c>
      <c r="F318" s="299">
        <v>45.159581181100002</v>
      </c>
      <c r="G318" s="299">
        <v>45.159581181100002</v>
      </c>
      <c r="H318" s="300"/>
      <c r="I318" s="301">
        <v>1</v>
      </c>
      <c r="J318" s="299">
        <v>45.159581181100002</v>
      </c>
      <c r="K318" s="302">
        <v>0</v>
      </c>
      <c r="L318" s="302">
        <v>0</v>
      </c>
      <c r="M318" s="302">
        <v>0</v>
      </c>
      <c r="N318" s="301">
        <v>20</v>
      </c>
      <c r="O318" s="329">
        <v>0</v>
      </c>
      <c r="P318" s="303">
        <v>0</v>
      </c>
      <c r="Q318" s="301">
        <v>2</v>
      </c>
      <c r="R318" s="301">
        <v>1</v>
      </c>
      <c r="S318" s="335"/>
      <c r="T318" s="335"/>
      <c r="U318" s="335"/>
      <c r="V318" s="335"/>
      <c r="W318" s="335"/>
    </row>
    <row r="319" spans="1:23" s="325" customFormat="1">
      <c r="A319" s="294" t="s">
        <v>546</v>
      </c>
      <c r="B319" s="295" t="s">
        <v>547</v>
      </c>
      <c r="C319" s="296" t="s">
        <v>42</v>
      </c>
      <c r="D319" s="297" t="s">
        <v>228</v>
      </c>
      <c r="E319" s="298" t="s">
        <v>119</v>
      </c>
      <c r="F319" s="299">
        <v>15.809917288199999</v>
      </c>
      <c r="G319" s="299">
        <v>15.809917288199999</v>
      </c>
      <c r="H319" s="300"/>
      <c r="I319" s="301">
        <v>1</v>
      </c>
      <c r="J319" s="299"/>
      <c r="K319" s="299">
        <v>15.809917288199999</v>
      </c>
      <c r="L319" s="302">
        <v>0</v>
      </c>
      <c r="M319" s="302">
        <v>0</v>
      </c>
      <c r="N319" s="301">
        <v>17</v>
      </c>
      <c r="O319" s="329">
        <v>0</v>
      </c>
      <c r="P319" s="303">
        <v>0</v>
      </c>
      <c r="Q319" s="301">
        <v>2</v>
      </c>
      <c r="R319" s="301">
        <v>1</v>
      </c>
      <c r="S319" s="335"/>
      <c r="T319" s="335"/>
      <c r="U319" s="335"/>
      <c r="V319" s="335"/>
      <c r="W319" s="335"/>
    </row>
    <row r="320" spans="1:23" s="325" customFormat="1">
      <c r="A320" s="294" t="s">
        <v>548</v>
      </c>
      <c r="B320" s="295" t="s">
        <v>549</v>
      </c>
      <c r="C320" s="296" t="s">
        <v>42</v>
      </c>
      <c r="D320" s="297" t="s">
        <v>228</v>
      </c>
      <c r="E320" s="298" t="s">
        <v>119</v>
      </c>
      <c r="F320" s="299">
        <v>27.116497757400001</v>
      </c>
      <c r="G320" s="299">
        <v>27.116497757400001</v>
      </c>
      <c r="H320" s="300"/>
      <c r="I320" s="301">
        <v>1</v>
      </c>
      <c r="J320" s="299">
        <v>17.12</v>
      </c>
      <c r="K320" s="302">
        <v>0</v>
      </c>
      <c r="L320" s="302">
        <v>0</v>
      </c>
      <c r="M320" s="302">
        <v>0</v>
      </c>
      <c r="N320" s="301">
        <v>20</v>
      </c>
      <c r="O320" s="329">
        <v>0</v>
      </c>
      <c r="P320" s="303">
        <v>0</v>
      </c>
      <c r="Q320" s="301">
        <v>2</v>
      </c>
      <c r="R320" s="301">
        <v>1</v>
      </c>
      <c r="S320" s="335"/>
      <c r="T320" s="335"/>
      <c r="U320" s="335"/>
      <c r="V320" s="335"/>
      <c r="W320" s="335"/>
    </row>
    <row r="321" spans="1:23" s="325" customFormat="1">
      <c r="A321" s="294"/>
      <c r="B321" s="295"/>
      <c r="C321" s="296"/>
      <c r="D321" s="297"/>
      <c r="E321" s="298"/>
      <c r="F321" s="299"/>
      <c r="G321" s="299"/>
      <c r="H321" s="300"/>
      <c r="I321" s="301">
        <v>1</v>
      </c>
      <c r="J321" s="299"/>
      <c r="K321" s="302">
        <v>10</v>
      </c>
      <c r="L321" s="302">
        <v>0</v>
      </c>
      <c r="M321" s="302">
        <v>0</v>
      </c>
      <c r="N321" s="301">
        <v>20</v>
      </c>
      <c r="O321" s="329">
        <v>0</v>
      </c>
      <c r="P321" s="303">
        <v>0</v>
      </c>
      <c r="Q321" s="301">
        <v>2</v>
      </c>
      <c r="R321" s="301">
        <v>1</v>
      </c>
      <c r="S321" s="335"/>
      <c r="T321" s="335"/>
      <c r="U321" s="335"/>
      <c r="V321" s="335"/>
      <c r="W321" s="335"/>
    </row>
    <row r="322" spans="1:23" s="325" customFormat="1">
      <c r="A322" s="294" t="s">
        <v>550</v>
      </c>
      <c r="B322" s="295" t="s">
        <v>551</v>
      </c>
      <c r="C322" s="296" t="s">
        <v>42</v>
      </c>
      <c r="D322" s="297" t="s">
        <v>228</v>
      </c>
      <c r="E322" s="298" t="s">
        <v>119</v>
      </c>
      <c r="F322" s="299">
        <v>7.4811374113099998</v>
      </c>
      <c r="G322" s="299">
        <v>7.4811374113099998</v>
      </c>
      <c r="H322" s="300"/>
      <c r="I322" s="301">
        <v>1</v>
      </c>
      <c r="J322" s="302">
        <v>7.48</v>
      </c>
      <c r="K322" s="302">
        <v>0</v>
      </c>
      <c r="L322" s="302">
        <v>0</v>
      </c>
      <c r="M322" s="302">
        <v>0</v>
      </c>
      <c r="N322" s="301">
        <v>14</v>
      </c>
      <c r="O322" s="303">
        <v>0</v>
      </c>
      <c r="P322" s="303">
        <v>0</v>
      </c>
      <c r="Q322" s="301">
        <v>2</v>
      </c>
      <c r="R322" s="301">
        <v>1</v>
      </c>
      <c r="S322" s="335"/>
      <c r="T322" s="335"/>
      <c r="U322" s="335"/>
      <c r="V322" s="335"/>
      <c r="W322" s="335"/>
    </row>
    <row r="323" spans="1:23" s="325" customFormat="1">
      <c r="A323" s="294" t="s">
        <v>552</v>
      </c>
      <c r="B323" s="295" t="s">
        <v>553</v>
      </c>
      <c r="C323" s="296" t="s">
        <v>42</v>
      </c>
      <c r="D323" s="297" t="s">
        <v>228</v>
      </c>
      <c r="E323" s="298" t="s">
        <v>119</v>
      </c>
      <c r="F323" s="299">
        <v>36.397705567000003</v>
      </c>
      <c r="G323" s="299">
        <v>36.397705567000003</v>
      </c>
      <c r="H323" s="300"/>
      <c r="I323" s="301">
        <v>1</v>
      </c>
      <c r="J323" s="299">
        <v>36.397705567000003</v>
      </c>
      <c r="K323" s="302">
        <v>0</v>
      </c>
      <c r="L323" s="302">
        <v>0</v>
      </c>
      <c r="M323" s="302">
        <v>0</v>
      </c>
      <c r="N323" s="301">
        <v>15</v>
      </c>
      <c r="O323" s="329">
        <v>0</v>
      </c>
      <c r="P323" s="303">
        <v>0</v>
      </c>
      <c r="Q323" s="301">
        <v>2</v>
      </c>
      <c r="R323" s="301">
        <v>1</v>
      </c>
      <c r="S323" s="335"/>
      <c r="T323" s="335"/>
      <c r="U323" s="335"/>
      <c r="V323" s="335"/>
      <c r="W323" s="335"/>
    </row>
    <row r="324" spans="1:23" s="325" customFormat="1">
      <c r="A324" s="294" t="s">
        <v>554</v>
      </c>
      <c r="B324" s="295" t="s">
        <v>555</v>
      </c>
      <c r="C324" s="296" t="s">
        <v>42</v>
      </c>
      <c r="D324" s="297" t="s">
        <v>228</v>
      </c>
      <c r="E324" s="298" t="s">
        <v>119</v>
      </c>
      <c r="F324" s="299">
        <v>83.417236678799995</v>
      </c>
      <c r="G324" s="299">
        <v>83.417236678799995</v>
      </c>
      <c r="H324" s="300"/>
      <c r="I324" s="301">
        <v>1</v>
      </c>
      <c r="J324" s="299">
        <v>73.42</v>
      </c>
      <c r="K324" s="302" t="s">
        <v>148</v>
      </c>
      <c r="L324" s="302">
        <v>0</v>
      </c>
      <c r="M324" s="302">
        <v>0</v>
      </c>
      <c r="N324" s="301">
        <v>20</v>
      </c>
      <c r="O324" s="329">
        <v>0</v>
      </c>
      <c r="P324" s="303">
        <v>0</v>
      </c>
      <c r="Q324" s="301">
        <v>2</v>
      </c>
      <c r="R324" s="301">
        <v>1</v>
      </c>
      <c r="S324" s="335"/>
      <c r="T324" s="335"/>
      <c r="U324" s="335"/>
      <c r="V324" s="335"/>
      <c r="W324" s="335"/>
    </row>
    <row r="325" spans="1:23" s="325" customFormat="1">
      <c r="A325" s="294"/>
      <c r="B325" s="295"/>
      <c r="C325" s="296" t="s">
        <v>120</v>
      </c>
      <c r="D325" s="297"/>
      <c r="E325" s="298"/>
      <c r="F325" s="299"/>
      <c r="G325" s="299"/>
      <c r="H325" s="300"/>
      <c r="I325" s="301">
        <v>1</v>
      </c>
      <c r="J325" s="299"/>
      <c r="K325" s="302">
        <v>10</v>
      </c>
      <c r="L325" s="302">
        <v>0</v>
      </c>
      <c r="M325" s="302">
        <v>0</v>
      </c>
      <c r="N325" s="301">
        <v>20</v>
      </c>
      <c r="O325" s="329">
        <v>0</v>
      </c>
      <c r="P325" s="303">
        <v>0</v>
      </c>
      <c r="Q325" s="301">
        <v>2</v>
      </c>
      <c r="R325" s="301">
        <v>1</v>
      </c>
      <c r="S325" s="335"/>
      <c r="T325" s="335"/>
      <c r="U325" s="335"/>
      <c r="V325" s="335"/>
      <c r="W325" s="335"/>
    </row>
    <row r="326" spans="1:23" s="325" customFormat="1">
      <c r="A326" s="294" t="s">
        <v>556</v>
      </c>
      <c r="B326" s="295" t="s">
        <v>557</v>
      </c>
      <c r="C326" s="296" t="s">
        <v>42</v>
      </c>
      <c r="D326" s="297" t="s">
        <v>228</v>
      </c>
      <c r="E326" s="298" t="s">
        <v>119</v>
      </c>
      <c r="F326" s="299">
        <v>7.2497067593100004</v>
      </c>
      <c r="G326" s="299">
        <v>7.2497067593100004</v>
      </c>
      <c r="H326" s="300"/>
      <c r="I326" s="301">
        <v>2</v>
      </c>
      <c r="J326" s="302" t="s">
        <v>148</v>
      </c>
      <c r="K326" s="302">
        <v>7.25</v>
      </c>
      <c r="L326" s="302">
        <v>0</v>
      </c>
      <c r="M326" s="302">
        <v>0</v>
      </c>
      <c r="N326" s="301">
        <v>0</v>
      </c>
      <c r="O326" s="303">
        <v>0</v>
      </c>
      <c r="P326" s="303">
        <v>0</v>
      </c>
      <c r="Q326" s="301">
        <v>2</v>
      </c>
      <c r="R326" s="301">
        <v>1</v>
      </c>
      <c r="S326" s="335"/>
      <c r="T326" s="335"/>
      <c r="U326" s="335"/>
      <c r="V326" s="335"/>
      <c r="W326" s="335"/>
    </row>
    <row r="327" spans="1:23" s="325" customFormat="1">
      <c r="A327" s="294" t="s">
        <v>558</v>
      </c>
      <c r="B327" s="295" t="s">
        <v>559</v>
      </c>
      <c r="C327" s="296" t="s">
        <v>42</v>
      </c>
      <c r="D327" s="297" t="s">
        <v>228</v>
      </c>
      <c r="E327" s="298" t="s">
        <v>119</v>
      </c>
      <c r="F327" s="299">
        <v>10.1169153163</v>
      </c>
      <c r="G327" s="299">
        <v>10.1169153163</v>
      </c>
      <c r="H327" s="300"/>
      <c r="I327" s="301">
        <v>1</v>
      </c>
      <c r="J327" s="302">
        <v>10.119999999999999</v>
      </c>
      <c r="K327" s="302">
        <v>0</v>
      </c>
      <c r="L327" s="302">
        <v>0</v>
      </c>
      <c r="M327" s="302">
        <v>0</v>
      </c>
      <c r="N327" s="301">
        <v>20</v>
      </c>
      <c r="O327" s="303">
        <v>0</v>
      </c>
      <c r="P327" s="303">
        <v>0</v>
      </c>
      <c r="Q327" s="301">
        <v>2</v>
      </c>
      <c r="R327" s="301">
        <v>1</v>
      </c>
      <c r="S327" s="335"/>
      <c r="T327" s="335"/>
      <c r="U327" s="335"/>
      <c r="V327" s="335"/>
      <c r="W327" s="335"/>
    </row>
    <row r="328" spans="1:23" s="325" customFormat="1">
      <c r="A328" s="294" t="s">
        <v>560</v>
      </c>
      <c r="B328" s="295" t="s">
        <v>561</v>
      </c>
      <c r="C328" s="296" t="s">
        <v>42</v>
      </c>
      <c r="D328" s="297" t="s">
        <v>228</v>
      </c>
      <c r="E328" s="298" t="s">
        <v>119</v>
      </c>
      <c r="F328" s="299">
        <v>12.2247623238</v>
      </c>
      <c r="G328" s="299">
        <v>12.2247623238</v>
      </c>
      <c r="H328" s="300"/>
      <c r="I328" s="301">
        <v>1</v>
      </c>
      <c r="J328" s="300" t="s">
        <v>148</v>
      </c>
      <c r="K328" s="299">
        <v>12.2247623238</v>
      </c>
      <c r="L328" s="302">
        <v>0</v>
      </c>
      <c r="M328" s="302">
        <v>0</v>
      </c>
      <c r="N328" s="301">
        <v>25</v>
      </c>
      <c r="O328" s="329">
        <v>0</v>
      </c>
      <c r="P328" s="303">
        <v>0</v>
      </c>
      <c r="Q328" s="301">
        <v>2</v>
      </c>
      <c r="R328" s="301">
        <v>1</v>
      </c>
      <c r="S328" s="335"/>
      <c r="T328" s="335"/>
      <c r="U328" s="335"/>
      <c r="V328" s="335"/>
      <c r="W328" s="335"/>
    </row>
    <row r="329" spans="1:23" s="325" customFormat="1">
      <c r="A329" s="294" t="s">
        <v>562</v>
      </c>
      <c r="B329" s="295" t="s">
        <v>563</v>
      </c>
      <c r="C329" s="296" t="s">
        <v>42</v>
      </c>
      <c r="D329" s="297" t="s">
        <v>228</v>
      </c>
      <c r="E329" s="298" t="s">
        <v>119</v>
      </c>
      <c r="F329" s="299">
        <v>10.0229319884</v>
      </c>
      <c r="G329" s="299">
        <v>10.0229319884</v>
      </c>
      <c r="H329" s="300"/>
      <c r="I329" s="301">
        <v>2</v>
      </c>
      <c r="J329" s="302">
        <v>0</v>
      </c>
      <c r="K329" s="302">
        <v>10.02</v>
      </c>
      <c r="L329" s="302">
        <v>0</v>
      </c>
      <c r="M329" s="302">
        <v>0</v>
      </c>
      <c r="N329" s="301">
        <v>0</v>
      </c>
      <c r="O329" s="303">
        <v>0</v>
      </c>
      <c r="P329" s="303">
        <v>0</v>
      </c>
      <c r="Q329" s="301">
        <v>2</v>
      </c>
      <c r="R329" s="301">
        <v>1</v>
      </c>
      <c r="S329" s="335"/>
      <c r="T329" s="335"/>
      <c r="U329" s="335"/>
      <c r="V329" s="335"/>
      <c r="W329" s="335"/>
    </row>
    <row r="330" spans="1:23" s="325" customFormat="1">
      <c r="A330" s="294" t="s">
        <v>564</v>
      </c>
      <c r="B330" s="295" t="s">
        <v>565</v>
      </c>
      <c r="C330" s="296" t="s">
        <v>42</v>
      </c>
      <c r="D330" s="297" t="s">
        <v>228</v>
      </c>
      <c r="E330" s="298" t="s">
        <v>119</v>
      </c>
      <c r="F330" s="299">
        <v>44.070431076299997</v>
      </c>
      <c r="G330" s="299">
        <v>44.070431076299997</v>
      </c>
      <c r="H330" s="300"/>
      <c r="I330" s="301">
        <v>2</v>
      </c>
      <c r="J330" s="302">
        <v>44.07</v>
      </c>
      <c r="K330" s="300" t="s">
        <v>148</v>
      </c>
      <c r="L330" s="302">
        <v>0</v>
      </c>
      <c r="M330" s="302">
        <v>0</v>
      </c>
      <c r="N330" s="301">
        <v>0</v>
      </c>
      <c r="O330" s="329">
        <v>0</v>
      </c>
      <c r="P330" s="303">
        <v>0</v>
      </c>
      <c r="Q330" s="301">
        <v>2</v>
      </c>
      <c r="R330" s="301">
        <v>1</v>
      </c>
      <c r="S330" s="335"/>
      <c r="T330" s="335"/>
      <c r="U330" s="335"/>
      <c r="V330" s="335"/>
      <c r="W330" s="335"/>
    </row>
    <row r="331" spans="1:23" s="325" customFormat="1">
      <c r="A331" s="294" t="s">
        <v>566</v>
      </c>
      <c r="B331" s="295" t="s">
        <v>567</v>
      </c>
      <c r="C331" s="296" t="s">
        <v>42</v>
      </c>
      <c r="D331" s="297" t="s">
        <v>228</v>
      </c>
      <c r="E331" s="298" t="s">
        <v>119</v>
      </c>
      <c r="F331" s="299">
        <v>8.5476670706199993</v>
      </c>
      <c r="G331" s="299">
        <v>8.5476670706199993</v>
      </c>
      <c r="H331" s="300"/>
      <c r="I331" s="301">
        <v>1</v>
      </c>
      <c r="J331" s="302" t="s">
        <v>568</v>
      </c>
      <c r="K331" s="302">
        <v>0</v>
      </c>
      <c r="L331" s="302">
        <v>0</v>
      </c>
      <c r="M331" s="302">
        <v>0</v>
      </c>
      <c r="N331" s="301">
        <v>20</v>
      </c>
      <c r="O331" s="303">
        <v>0</v>
      </c>
      <c r="P331" s="303">
        <v>0</v>
      </c>
      <c r="Q331" s="301">
        <v>2</v>
      </c>
      <c r="R331" s="301">
        <v>1</v>
      </c>
      <c r="S331" s="335"/>
      <c r="T331" s="335"/>
      <c r="U331" s="335"/>
      <c r="V331" s="335"/>
      <c r="W331" s="335"/>
    </row>
    <row r="332" spans="1:23" s="325" customFormat="1">
      <c r="A332" s="294" t="s">
        <v>569</v>
      </c>
      <c r="B332" s="295" t="s">
        <v>570</v>
      </c>
      <c r="C332" s="296" t="s">
        <v>42</v>
      </c>
      <c r="D332" s="297" t="s">
        <v>228</v>
      </c>
      <c r="E332" s="298" t="s">
        <v>119</v>
      </c>
      <c r="F332" s="299">
        <v>5.7783020165999996</v>
      </c>
      <c r="G332" s="299">
        <v>5.7783020165999996</v>
      </c>
      <c r="H332" s="300"/>
      <c r="I332" s="301">
        <v>1</v>
      </c>
      <c r="J332" s="302"/>
      <c r="K332" s="302">
        <v>5.78</v>
      </c>
      <c r="L332" s="302">
        <v>0</v>
      </c>
      <c r="M332" s="302">
        <v>0</v>
      </c>
      <c r="N332" s="301">
        <v>20</v>
      </c>
      <c r="O332" s="303">
        <v>0</v>
      </c>
      <c r="P332" s="303">
        <v>0</v>
      </c>
      <c r="Q332" s="301">
        <v>2</v>
      </c>
      <c r="R332" s="301">
        <v>1</v>
      </c>
      <c r="S332" s="335"/>
      <c r="T332" s="335"/>
      <c r="U332" s="335"/>
      <c r="V332" s="335"/>
      <c r="W332" s="335"/>
    </row>
    <row r="333" spans="1:23" s="325" customFormat="1">
      <c r="A333" s="294" t="s">
        <v>571</v>
      </c>
      <c r="B333" s="295" t="s">
        <v>572</v>
      </c>
      <c r="C333" s="296" t="s">
        <v>42</v>
      </c>
      <c r="D333" s="297" t="s">
        <v>228</v>
      </c>
      <c r="E333" s="298" t="s">
        <v>119</v>
      </c>
      <c r="F333" s="299">
        <v>8.5925376453099993</v>
      </c>
      <c r="G333" s="299">
        <v>8.5925376453099993</v>
      </c>
      <c r="H333" s="300"/>
      <c r="I333" s="301">
        <v>1</v>
      </c>
      <c r="J333" s="302">
        <v>8.59</v>
      </c>
      <c r="K333" s="302">
        <v>0</v>
      </c>
      <c r="L333" s="302">
        <v>0</v>
      </c>
      <c r="M333" s="302">
        <v>0</v>
      </c>
      <c r="N333" s="301">
        <v>18</v>
      </c>
      <c r="O333" s="303">
        <v>0</v>
      </c>
      <c r="P333" s="303">
        <v>0</v>
      </c>
      <c r="Q333" s="301">
        <v>2</v>
      </c>
      <c r="R333" s="301">
        <v>1</v>
      </c>
      <c r="S333" s="335"/>
      <c r="T333" s="335"/>
      <c r="U333" s="335"/>
      <c r="V333" s="335"/>
      <c r="W333" s="335"/>
    </row>
    <row r="334" spans="1:23" s="325" customFormat="1">
      <c r="A334" s="294" t="s">
        <v>573</v>
      </c>
      <c r="B334" s="295" t="s">
        <v>574</v>
      </c>
      <c r="C334" s="296" t="s">
        <v>42</v>
      </c>
      <c r="D334" s="297" t="s">
        <v>228</v>
      </c>
      <c r="E334" s="298" t="s">
        <v>119</v>
      </c>
      <c r="F334" s="299">
        <v>8.4371412039999996</v>
      </c>
      <c r="G334" s="299">
        <v>8.4371412039999996</v>
      </c>
      <c r="H334" s="300"/>
      <c r="I334" s="301">
        <v>1</v>
      </c>
      <c r="J334" s="302">
        <v>8.44</v>
      </c>
      <c r="K334" s="302">
        <v>0</v>
      </c>
      <c r="L334" s="302">
        <v>0</v>
      </c>
      <c r="M334" s="302">
        <v>0</v>
      </c>
      <c r="N334" s="301">
        <v>18</v>
      </c>
      <c r="O334" s="303">
        <v>0</v>
      </c>
      <c r="P334" s="303">
        <v>0</v>
      </c>
      <c r="Q334" s="301">
        <v>2</v>
      </c>
      <c r="R334" s="301">
        <v>1</v>
      </c>
      <c r="S334" s="335"/>
      <c r="T334" s="335"/>
      <c r="U334" s="335"/>
      <c r="V334" s="335"/>
      <c r="W334" s="335"/>
    </row>
    <row r="335" spans="1:23" s="325" customFormat="1">
      <c r="A335" s="294" t="s">
        <v>575</v>
      </c>
      <c r="B335" s="295" t="s">
        <v>576</v>
      </c>
      <c r="C335" s="296" t="s">
        <v>42</v>
      </c>
      <c r="D335" s="297" t="s">
        <v>228</v>
      </c>
      <c r="E335" s="298" t="s">
        <v>119</v>
      </c>
      <c r="F335" s="299">
        <v>15.5748506258</v>
      </c>
      <c r="G335" s="299">
        <v>15.5748506258</v>
      </c>
      <c r="H335" s="300"/>
      <c r="I335" s="301">
        <v>1</v>
      </c>
      <c r="J335" s="302">
        <v>16</v>
      </c>
      <c r="K335" s="302">
        <v>0</v>
      </c>
      <c r="L335" s="302">
        <v>0</v>
      </c>
      <c r="M335" s="302">
        <v>0</v>
      </c>
      <c r="N335" s="301">
        <v>23</v>
      </c>
      <c r="O335" s="303">
        <v>0</v>
      </c>
      <c r="P335" s="303">
        <v>0</v>
      </c>
      <c r="Q335" s="301">
        <v>2</v>
      </c>
      <c r="R335" s="301">
        <v>1</v>
      </c>
      <c r="S335" s="335"/>
      <c r="T335" s="335"/>
      <c r="U335" s="335"/>
      <c r="V335" s="335"/>
      <c r="W335" s="335"/>
    </row>
    <row r="336" spans="1:23" s="325" customFormat="1">
      <c r="A336" s="294" t="s">
        <v>577</v>
      </c>
      <c r="B336" s="295" t="s">
        <v>578</v>
      </c>
      <c r="C336" s="296" t="s">
        <v>42</v>
      </c>
      <c r="D336" s="297" t="s">
        <v>228</v>
      </c>
      <c r="E336" s="298" t="s">
        <v>119</v>
      </c>
      <c r="F336" s="299">
        <v>14.065974176599999</v>
      </c>
      <c r="G336" s="299">
        <v>14.065974176599999</v>
      </c>
      <c r="H336" s="300"/>
      <c r="I336" s="301">
        <v>1</v>
      </c>
      <c r="J336" s="299">
        <v>14.065974176599999</v>
      </c>
      <c r="K336" s="302" t="s">
        <v>148</v>
      </c>
      <c r="L336" s="302">
        <v>0</v>
      </c>
      <c r="M336" s="302">
        <v>0</v>
      </c>
      <c r="N336" s="301">
        <v>16</v>
      </c>
      <c r="O336" s="329">
        <v>0</v>
      </c>
      <c r="P336" s="303">
        <v>0</v>
      </c>
      <c r="Q336" s="301">
        <v>2</v>
      </c>
      <c r="R336" s="301">
        <v>1</v>
      </c>
      <c r="S336" s="335"/>
      <c r="T336" s="335"/>
      <c r="U336" s="335"/>
      <c r="V336" s="335"/>
      <c r="W336" s="335"/>
    </row>
    <row r="337" spans="1:23" s="325" customFormat="1">
      <c r="A337" s="294" t="s">
        <v>579</v>
      </c>
      <c r="B337" s="295" t="s">
        <v>580</v>
      </c>
      <c r="C337" s="296" t="s">
        <v>42</v>
      </c>
      <c r="D337" s="297" t="s">
        <v>228</v>
      </c>
      <c r="E337" s="298" t="s">
        <v>119</v>
      </c>
      <c r="F337" s="299">
        <v>21.7367776856</v>
      </c>
      <c r="G337" s="299">
        <v>21.7367776856</v>
      </c>
      <c r="H337" s="300"/>
      <c r="I337" s="301">
        <v>1</v>
      </c>
      <c r="J337" s="299"/>
      <c r="K337" s="302">
        <v>21.74</v>
      </c>
      <c r="L337" s="302">
        <v>0</v>
      </c>
      <c r="M337" s="302">
        <v>0</v>
      </c>
      <c r="N337" s="301">
        <v>15</v>
      </c>
      <c r="O337" s="329">
        <v>0</v>
      </c>
      <c r="P337" s="303">
        <v>0</v>
      </c>
      <c r="Q337" s="301">
        <v>2</v>
      </c>
      <c r="R337" s="301">
        <v>1</v>
      </c>
      <c r="S337" s="335"/>
      <c r="T337" s="335"/>
      <c r="U337" s="335"/>
      <c r="V337" s="335"/>
      <c r="W337" s="335"/>
    </row>
    <row r="338" spans="1:23" s="325" customFormat="1">
      <c r="A338" s="294" t="s">
        <v>581</v>
      </c>
      <c r="B338" s="295" t="s">
        <v>582</v>
      </c>
      <c r="C338" s="296" t="s">
        <v>42</v>
      </c>
      <c r="D338" s="297" t="s">
        <v>228</v>
      </c>
      <c r="E338" s="298" t="s">
        <v>119</v>
      </c>
      <c r="F338" s="299">
        <v>9.2304110661899994</v>
      </c>
      <c r="G338" s="299">
        <v>9.2304110661899994</v>
      </c>
      <c r="H338" s="300"/>
      <c r="I338" s="301">
        <v>1</v>
      </c>
      <c r="J338" s="302">
        <v>9.23</v>
      </c>
      <c r="K338" s="302"/>
      <c r="L338" s="302">
        <v>0</v>
      </c>
      <c r="M338" s="302">
        <v>0</v>
      </c>
      <c r="N338" s="301">
        <v>6</v>
      </c>
      <c r="O338" s="303">
        <v>9.23</v>
      </c>
      <c r="P338" s="303">
        <v>100</v>
      </c>
      <c r="Q338" s="301">
        <v>2</v>
      </c>
      <c r="R338" s="301">
        <v>1</v>
      </c>
      <c r="S338" s="335"/>
      <c r="T338" s="335"/>
      <c r="U338" s="335"/>
      <c r="V338" s="335"/>
      <c r="W338" s="335"/>
    </row>
    <row r="339" spans="1:23" s="325" customFormat="1">
      <c r="A339" s="294" t="s">
        <v>583</v>
      </c>
      <c r="B339" s="295" t="s">
        <v>584</v>
      </c>
      <c r="C339" s="296" t="s">
        <v>42</v>
      </c>
      <c r="D339" s="297" t="s">
        <v>228</v>
      </c>
      <c r="E339" s="298" t="s">
        <v>119</v>
      </c>
      <c r="F339" s="299">
        <v>9.9099811368800008</v>
      </c>
      <c r="G339" s="299">
        <v>9.9099811368800008</v>
      </c>
      <c r="H339" s="300"/>
      <c r="I339" s="301">
        <v>1</v>
      </c>
      <c r="J339" s="302">
        <v>9.91</v>
      </c>
      <c r="K339" s="302">
        <v>0</v>
      </c>
      <c r="L339" s="302">
        <v>0</v>
      </c>
      <c r="M339" s="302">
        <v>0</v>
      </c>
      <c r="N339" s="301">
        <v>18</v>
      </c>
      <c r="O339" s="303">
        <v>0</v>
      </c>
      <c r="P339" s="303">
        <v>0</v>
      </c>
      <c r="Q339" s="301">
        <v>2</v>
      </c>
      <c r="R339" s="301">
        <v>1</v>
      </c>
      <c r="S339" s="335"/>
      <c r="T339" s="335"/>
      <c r="U339" s="335"/>
      <c r="V339" s="335"/>
      <c r="W339" s="335"/>
    </row>
    <row r="340" spans="1:23" s="325" customFormat="1">
      <c r="A340" s="294" t="s">
        <v>154</v>
      </c>
      <c r="B340" s="295" t="s">
        <v>585</v>
      </c>
      <c r="C340" s="296" t="s">
        <v>42</v>
      </c>
      <c r="D340" s="297" t="s">
        <v>228</v>
      </c>
      <c r="E340" s="298" t="s">
        <v>119</v>
      </c>
      <c r="F340" s="299">
        <v>7.0074746109400001</v>
      </c>
      <c r="G340" s="299">
        <v>7.0074746109400001</v>
      </c>
      <c r="H340" s="300"/>
      <c r="I340" s="301">
        <v>1</v>
      </c>
      <c r="J340" s="302">
        <v>0</v>
      </c>
      <c r="K340" s="302">
        <v>7.01</v>
      </c>
      <c r="L340" s="302">
        <v>0</v>
      </c>
      <c r="M340" s="302">
        <v>0</v>
      </c>
      <c r="N340" s="301">
        <v>18</v>
      </c>
      <c r="O340" s="303">
        <v>0</v>
      </c>
      <c r="P340" s="303">
        <v>0</v>
      </c>
      <c r="Q340" s="301">
        <v>2</v>
      </c>
      <c r="R340" s="301">
        <v>1</v>
      </c>
      <c r="S340" s="335"/>
      <c r="T340" s="335"/>
      <c r="U340" s="335"/>
      <c r="V340" s="335"/>
      <c r="W340" s="335"/>
    </row>
    <row r="341" spans="1:23" s="325" customFormat="1">
      <c r="A341" s="294" t="s">
        <v>155</v>
      </c>
      <c r="B341" s="295" t="s">
        <v>586</v>
      </c>
      <c r="C341" s="296" t="s">
        <v>42</v>
      </c>
      <c r="D341" s="297" t="s">
        <v>228</v>
      </c>
      <c r="E341" s="298" t="s">
        <v>119</v>
      </c>
      <c r="F341" s="299">
        <v>10.676942106</v>
      </c>
      <c r="G341" s="299">
        <v>10.676942106</v>
      </c>
      <c r="H341" s="300"/>
      <c r="I341" s="301">
        <v>1</v>
      </c>
      <c r="J341" s="302">
        <v>10.68</v>
      </c>
      <c r="K341" s="302">
        <v>0</v>
      </c>
      <c r="L341" s="302">
        <v>0</v>
      </c>
      <c r="M341" s="302">
        <v>0</v>
      </c>
      <c r="N341" s="301">
        <v>17</v>
      </c>
      <c r="O341" s="303">
        <v>0</v>
      </c>
      <c r="P341" s="303">
        <v>0</v>
      </c>
      <c r="Q341" s="301">
        <v>2</v>
      </c>
      <c r="R341" s="301">
        <v>1</v>
      </c>
      <c r="S341" s="335"/>
      <c r="T341" s="335"/>
      <c r="U341" s="335"/>
      <c r="V341" s="335"/>
      <c r="W341" s="335"/>
    </row>
    <row r="342" spans="1:23" s="325" customFormat="1">
      <c r="A342" s="294" t="s">
        <v>587</v>
      </c>
      <c r="B342" s="295" t="s">
        <v>588</v>
      </c>
      <c r="C342" s="296" t="s">
        <v>42</v>
      </c>
      <c r="D342" s="297" t="s">
        <v>228</v>
      </c>
      <c r="E342" s="298" t="s">
        <v>119</v>
      </c>
      <c r="F342" s="299">
        <v>29.433854225899999</v>
      </c>
      <c r="G342" s="299">
        <v>29.433854225899999</v>
      </c>
      <c r="H342" s="300"/>
      <c r="I342" s="301">
        <v>2</v>
      </c>
      <c r="J342" s="299"/>
      <c r="K342" s="299">
        <v>29.433854225899999</v>
      </c>
      <c r="L342" s="302">
        <v>0</v>
      </c>
      <c r="M342" s="302">
        <v>0</v>
      </c>
      <c r="N342" s="301">
        <v>15</v>
      </c>
      <c r="O342" s="303">
        <v>0</v>
      </c>
      <c r="P342" s="303">
        <v>0</v>
      </c>
      <c r="Q342" s="301">
        <v>2</v>
      </c>
      <c r="R342" s="301">
        <v>1</v>
      </c>
      <c r="S342" s="335"/>
      <c r="T342" s="335"/>
      <c r="U342" s="335"/>
      <c r="V342" s="335"/>
      <c r="W342" s="335"/>
    </row>
    <row r="343" spans="1:23" s="325" customFormat="1">
      <c r="A343" s="294" t="s">
        <v>589</v>
      </c>
      <c r="B343" s="295" t="s">
        <v>590</v>
      </c>
      <c r="C343" s="296" t="s">
        <v>42</v>
      </c>
      <c r="D343" s="297" t="s">
        <v>228</v>
      </c>
      <c r="E343" s="298" t="s">
        <v>119</v>
      </c>
      <c r="F343" s="299">
        <v>15.8670873061</v>
      </c>
      <c r="G343" s="299">
        <v>15.8670873061</v>
      </c>
      <c r="H343" s="300"/>
      <c r="I343" s="301">
        <v>1</v>
      </c>
      <c r="J343" s="299"/>
      <c r="K343" s="299">
        <v>15.8670873061</v>
      </c>
      <c r="L343" s="302">
        <v>0</v>
      </c>
      <c r="M343" s="302">
        <v>0</v>
      </c>
      <c r="N343" s="301">
        <v>21</v>
      </c>
      <c r="O343" s="303">
        <v>0</v>
      </c>
      <c r="P343" s="303">
        <v>0</v>
      </c>
      <c r="Q343" s="301">
        <v>2</v>
      </c>
      <c r="R343" s="301">
        <v>1</v>
      </c>
      <c r="S343" s="335"/>
      <c r="T343" s="335"/>
      <c r="U343" s="335"/>
      <c r="V343" s="335"/>
      <c r="W343" s="335"/>
    </row>
    <row r="344" spans="1:23" s="325" customFormat="1">
      <c r="A344" s="294" t="s">
        <v>591</v>
      </c>
      <c r="B344" s="295" t="s">
        <v>592</v>
      </c>
      <c r="C344" s="296" t="s">
        <v>42</v>
      </c>
      <c r="D344" s="297" t="s">
        <v>228</v>
      </c>
      <c r="E344" s="298" t="s">
        <v>119</v>
      </c>
      <c r="F344" s="299">
        <v>15.297231400699999</v>
      </c>
      <c r="G344" s="299">
        <v>15.297231400699999</v>
      </c>
      <c r="H344" s="300"/>
      <c r="I344" s="301">
        <v>1</v>
      </c>
      <c r="J344" s="299">
        <v>14</v>
      </c>
      <c r="K344" s="302"/>
      <c r="L344" s="302">
        <v>0</v>
      </c>
      <c r="M344" s="302">
        <v>0</v>
      </c>
      <c r="N344" s="301">
        <v>13</v>
      </c>
      <c r="O344" s="329">
        <v>14</v>
      </c>
      <c r="P344" s="303">
        <v>100</v>
      </c>
      <c r="Q344" s="301">
        <v>2</v>
      </c>
      <c r="R344" s="301">
        <v>1</v>
      </c>
      <c r="S344" s="335"/>
      <c r="T344" s="335"/>
      <c r="U344" s="335"/>
      <c r="V344" s="335"/>
      <c r="W344" s="335"/>
    </row>
    <row r="345" spans="1:23" s="325" customFormat="1">
      <c r="A345" s="294"/>
      <c r="B345" s="295"/>
      <c r="C345" s="296" t="s">
        <v>120</v>
      </c>
      <c r="D345" s="297"/>
      <c r="E345" s="298"/>
      <c r="F345" s="299"/>
      <c r="G345" s="299"/>
      <c r="H345" s="300"/>
      <c r="I345" s="301">
        <v>1</v>
      </c>
      <c r="J345" s="299"/>
      <c r="K345" s="302">
        <v>1.3</v>
      </c>
      <c r="L345" s="302">
        <v>0</v>
      </c>
      <c r="M345" s="302">
        <v>0</v>
      </c>
      <c r="N345" s="301">
        <v>13</v>
      </c>
      <c r="O345" s="303">
        <v>0</v>
      </c>
      <c r="P345" s="303">
        <v>0</v>
      </c>
      <c r="Q345" s="301">
        <v>2</v>
      </c>
      <c r="R345" s="301">
        <v>1</v>
      </c>
      <c r="S345" s="335"/>
      <c r="T345" s="335"/>
      <c r="U345" s="335"/>
      <c r="V345" s="335"/>
      <c r="W345" s="335"/>
    </row>
    <row r="346" spans="1:23" s="325" customFormat="1">
      <c r="A346" s="294" t="s">
        <v>593</v>
      </c>
      <c r="B346" s="295" t="s">
        <v>594</v>
      </c>
      <c r="C346" s="296" t="s">
        <v>42</v>
      </c>
      <c r="D346" s="297" t="s">
        <v>228</v>
      </c>
      <c r="E346" s="298" t="s">
        <v>119</v>
      </c>
      <c r="F346" s="299">
        <v>9.7890828951300008</v>
      </c>
      <c r="G346" s="299">
        <v>9.7890828951300008</v>
      </c>
      <c r="H346" s="300"/>
      <c r="I346" s="301">
        <v>1</v>
      </c>
      <c r="J346" s="302">
        <v>10</v>
      </c>
      <c r="K346" s="302"/>
      <c r="L346" s="302">
        <v>0</v>
      </c>
      <c r="M346" s="302">
        <v>0</v>
      </c>
      <c r="N346" s="301">
        <v>12</v>
      </c>
      <c r="O346" s="303">
        <v>10</v>
      </c>
      <c r="P346" s="303">
        <v>100</v>
      </c>
      <c r="Q346" s="301">
        <v>2</v>
      </c>
      <c r="R346" s="301">
        <v>1</v>
      </c>
      <c r="S346" s="335"/>
      <c r="T346" s="335"/>
      <c r="U346" s="335"/>
      <c r="V346" s="335"/>
      <c r="W346" s="335"/>
    </row>
    <row r="347" spans="1:23" s="325" customFormat="1">
      <c r="A347" s="294" t="s">
        <v>595</v>
      </c>
      <c r="B347" s="295" t="s">
        <v>596</v>
      </c>
      <c r="C347" s="296" t="s">
        <v>42</v>
      </c>
      <c r="D347" s="297" t="s">
        <v>228</v>
      </c>
      <c r="E347" s="298" t="s">
        <v>119</v>
      </c>
      <c r="F347" s="299">
        <v>28.7670243584</v>
      </c>
      <c r="G347" s="299">
        <v>28.7670243584</v>
      </c>
      <c r="H347" s="300"/>
      <c r="I347" s="301">
        <v>2</v>
      </c>
      <c r="J347" s="299">
        <v>26.77</v>
      </c>
      <c r="K347" s="302"/>
      <c r="L347" s="302">
        <v>0</v>
      </c>
      <c r="M347" s="302">
        <v>0</v>
      </c>
      <c r="N347" s="301">
        <v>0</v>
      </c>
      <c r="O347" s="329">
        <v>0</v>
      </c>
      <c r="P347" s="303">
        <v>0</v>
      </c>
      <c r="Q347" s="301">
        <v>2</v>
      </c>
      <c r="R347" s="301">
        <v>1</v>
      </c>
      <c r="S347" s="335"/>
      <c r="T347" s="335"/>
      <c r="U347" s="335"/>
      <c r="V347" s="335"/>
      <c r="W347" s="335"/>
    </row>
    <row r="348" spans="1:23" s="325" customFormat="1">
      <c r="A348" s="294"/>
      <c r="B348" s="295"/>
      <c r="C348" s="296" t="s">
        <v>120</v>
      </c>
      <c r="D348" s="297"/>
      <c r="E348" s="298"/>
      <c r="F348" s="299"/>
      <c r="G348" s="299"/>
      <c r="H348" s="300"/>
      <c r="I348" s="301">
        <v>2</v>
      </c>
      <c r="J348" s="299"/>
      <c r="K348" s="302">
        <v>2</v>
      </c>
      <c r="L348" s="302">
        <v>0</v>
      </c>
      <c r="M348" s="302">
        <v>0</v>
      </c>
      <c r="N348" s="301">
        <v>0</v>
      </c>
      <c r="O348" s="329">
        <v>0</v>
      </c>
      <c r="P348" s="303">
        <v>0</v>
      </c>
      <c r="Q348" s="301">
        <v>2</v>
      </c>
      <c r="R348" s="301">
        <v>1</v>
      </c>
      <c r="S348" s="335"/>
      <c r="T348" s="335"/>
      <c r="U348" s="335"/>
      <c r="V348" s="335"/>
      <c r="W348" s="335"/>
    </row>
    <row r="349" spans="1:23" s="325" customFormat="1">
      <c r="A349" s="294" t="s">
        <v>597</v>
      </c>
      <c r="B349" s="295" t="s">
        <v>598</v>
      </c>
      <c r="C349" s="296" t="s">
        <v>42</v>
      </c>
      <c r="D349" s="297" t="s">
        <v>228</v>
      </c>
      <c r="E349" s="298" t="s">
        <v>119</v>
      </c>
      <c r="F349" s="299">
        <v>28.854038588800002</v>
      </c>
      <c r="G349" s="299">
        <v>28.854038588800002</v>
      </c>
      <c r="H349" s="300"/>
      <c r="I349" s="301">
        <v>1</v>
      </c>
      <c r="J349" s="299">
        <v>12.15</v>
      </c>
      <c r="K349" s="299"/>
      <c r="L349" s="302">
        <v>0</v>
      </c>
      <c r="M349" s="302">
        <v>0</v>
      </c>
      <c r="N349" s="301">
        <v>26</v>
      </c>
      <c r="O349" s="329">
        <v>0</v>
      </c>
      <c r="P349" s="303">
        <v>0</v>
      </c>
      <c r="Q349" s="301">
        <v>2</v>
      </c>
      <c r="R349" s="301">
        <v>1</v>
      </c>
      <c r="S349" s="335"/>
      <c r="T349" s="335"/>
      <c r="U349" s="335"/>
      <c r="V349" s="335"/>
      <c r="W349" s="335"/>
    </row>
    <row r="350" spans="1:23" s="325" customFormat="1">
      <c r="A350" s="380"/>
      <c r="B350" s="295"/>
      <c r="C350" s="296" t="s">
        <v>120</v>
      </c>
      <c r="D350" s="297"/>
      <c r="E350" s="298"/>
      <c r="F350" s="299"/>
      <c r="G350" s="299"/>
      <c r="H350" s="300"/>
      <c r="I350" s="301">
        <v>1</v>
      </c>
      <c r="J350" s="299"/>
      <c r="K350" s="299">
        <v>16.7</v>
      </c>
      <c r="L350" s="302">
        <v>0</v>
      </c>
      <c r="M350" s="302">
        <v>0</v>
      </c>
      <c r="N350" s="301">
        <v>26</v>
      </c>
      <c r="O350" s="329">
        <v>0</v>
      </c>
      <c r="P350" s="303">
        <v>0</v>
      </c>
      <c r="Q350" s="301">
        <v>2</v>
      </c>
      <c r="R350" s="301">
        <v>1</v>
      </c>
      <c r="S350" s="335"/>
      <c r="T350" s="335"/>
      <c r="U350" s="335"/>
      <c r="V350" s="335"/>
      <c r="W350" s="335"/>
    </row>
  </sheetData>
  <mergeCells count="28">
    <mergeCell ref="A9:E9"/>
    <mergeCell ref="W6:W8"/>
    <mergeCell ref="F7:F8"/>
    <mergeCell ref="G7:H7"/>
    <mergeCell ref="J7:J8"/>
    <mergeCell ref="K7:K8"/>
    <mergeCell ref="L7:L8"/>
    <mergeCell ref="M7:M8"/>
    <mergeCell ref="S7:S8"/>
    <mergeCell ref="T7:U7"/>
    <mergeCell ref="P6:P8"/>
    <mergeCell ref="Q6:Q8"/>
    <mergeCell ref="R6:R8"/>
    <mergeCell ref="S6:U6"/>
    <mergeCell ref="V6:V8"/>
    <mergeCell ref="F6:H6"/>
    <mergeCell ref="A1:W1"/>
    <mergeCell ref="A2:D4"/>
    <mergeCell ref="E2:I4"/>
    <mergeCell ref="I6:I8"/>
    <mergeCell ref="J6:M6"/>
    <mergeCell ref="N6:N8"/>
    <mergeCell ref="O6:O8"/>
    <mergeCell ref="A6:A8"/>
    <mergeCell ref="B6:B8"/>
    <mergeCell ref="C6:C8"/>
    <mergeCell ref="D6:D8"/>
    <mergeCell ref="E6:E8"/>
  </mergeCells>
  <dataValidations count="4">
    <dataValidation type="whole" allowBlank="1" showInputMessage="1" showErrorMessage="1" error="กรอกเฉพาะ 0 1 2 3" sqref="R351:R1048576 R6:R8">
      <formula1>0</formula1>
      <formula2>3</formula2>
    </dataValidation>
    <dataValidation type="whole" allowBlank="1" showInputMessage="1" showErrorMessage="1" error="กรอกเฉพาะ 0 1 2" sqref="Q351:Q1048576 Q6:Q8">
      <formula1>0</formula1>
      <formula2>2</formula2>
    </dataValidation>
    <dataValidation type="whole" allowBlank="1" showInputMessage="1" showErrorMessage="1" error="กรอกเฉพาะจำนวนเต็ม" sqref="N351:N1048576 N6:N8">
      <formula1>0</formula1>
      <formula2>100</formula2>
    </dataValidation>
    <dataValidation type="whole" allowBlank="1" showInputMessage="1" showErrorMessage="1" error="กรอกเฉพาะ 0 1 2 3 9" sqref="I351:I1048576 I5:I8">
      <formula1>0</formula1>
      <formula2>9</formula2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80"/>
  <sheetViews>
    <sheetView topLeftCell="N1" workbookViewId="0">
      <selection activeCell="AA21" sqref="AA21"/>
    </sheetView>
  </sheetViews>
  <sheetFormatPr defaultRowHeight="14.25"/>
  <sheetData>
    <row r="1" spans="1:28" ht="18.75">
      <c r="A1">
        <v>717.79</v>
      </c>
      <c r="B1">
        <v>0</v>
      </c>
      <c r="C1" t="s">
        <v>125</v>
      </c>
      <c r="D1">
        <v>717.79</v>
      </c>
      <c r="F1" s="2">
        <v>4.53</v>
      </c>
      <c r="G1" s="2" t="s">
        <v>148</v>
      </c>
      <c r="H1" s="2">
        <v>0</v>
      </c>
      <c r="I1" s="2">
        <v>0</v>
      </c>
      <c r="K1">
        <v>19.690000000000001</v>
      </c>
      <c r="L1">
        <v>0</v>
      </c>
      <c r="M1" t="s">
        <v>125</v>
      </c>
      <c r="N1">
        <v>19.690000000000001</v>
      </c>
      <c r="P1" t="s">
        <v>148</v>
      </c>
      <c r="Q1">
        <v>0</v>
      </c>
      <c r="R1" t="s">
        <v>146</v>
      </c>
      <c r="S1">
        <v>61.21</v>
      </c>
      <c r="U1">
        <v>0</v>
      </c>
      <c r="V1">
        <v>0</v>
      </c>
      <c r="W1" t="s">
        <v>147</v>
      </c>
      <c r="X1">
        <v>6.96</v>
      </c>
      <c r="Z1" s="46">
        <v>20</v>
      </c>
      <c r="AB1">
        <v>17.72</v>
      </c>
    </row>
    <row r="2" spans="1:28" ht="18.75">
      <c r="A2">
        <v>165.98</v>
      </c>
      <c r="B2">
        <v>0</v>
      </c>
      <c r="C2">
        <v>0</v>
      </c>
      <c r="D2">
        <v>0</v>
      </c>
      <c r="F2" s="2">
        <v>5.44</v>
      </c>
      <c r="G2" s="2" t="s">
        <v>148</v>
      </c>
      <c r="H2" s="2">
        <v>0</v>
      </c>
      <c r="I2" s="2">
        <v>0</v>
      </c>
      <c r="K2">
        <v>48.06</v>
      </c>
      <c r="L2">
        <v>0</v>
      </c>
      <c r="M2" t="s">
        <v>125</v>
      </c>
      <c r="N2">
        <v>48.06</v>
      </c>
      <c r="P2" t="s">
        <v>148</v>
      </c>
      <c r="Q2">
        <v>0</v>
      </c>
      <c r="R2" t="s">
        <v>146</v>
      </c>
      <c r="S2">
        <v>9.7899999999999991</v>
      </c>
      <c r="U2">
        <v>0</v>
      </c>
      <c r="V2">
        <v>0</v>
      </c>
      <c r="W2" t="s">
        <v>147</v>
      </c>
      <c r="X2">
        <v>2.19</v>
      </c>
      <c r="Z2" s="46">
        <v>7.66</v>
      </c>
      <c r="AB2">
        <v>38.5</v>
      </c>
    </row>
    <row r="3" spans="1:28" ht="18.75">
      <c r="A3">
        <v>49.01</v>
      </c>
      <c r="B3">
        <v>0</v>
      </c>
      <c r="C3">
        <v>0</v>
      </c>
      <c r="D3">
        <v>0</v>
      </c>
      <c r="F3" s="2">
        <v>4.0199999999999996</v>
      </c>
      <c r="G3" s="2" t="s">
        <v>148</v>
      </c>
      <c r="H3" s="2">
        <v>0</v>
      </c>
      <c r="I3" s="2">
        <v>0</v>
      </c>
      <c r="K3">
        <v>171.81</v>
      </c>
      <c r="L3">
        <v>0</v>
      </c>
      <c r="M3">
        <v>0</v>
      </c>
      <c r="N3">
        <v>0</v>
      </c>
      <c r="P3" t="s">
        <v>148</v>
      </c>
      <c r="Q3">
        <v>0</v>
      </c>
      <c r="R3" t="s">
        <v>146</v>
      </c>
      <c r="S3">
        <v>3.37</v>
      </c>
      <c r="U3">
        <v>0</v>
      </c>
      <c r="V3">
        <v>0</v>
      </c>
      <c r="W3" t="s">
        <v>147</v>
      </c>
      <c r="X3">
        <v>8.82</v>
      </c>
      <c r="Z3" s="46">
        <v>6.29</v>
      </c>
      <c r="AB3">
        <v>7.34</v>
      </c>
    </row>
    <row r="4" spans="1:28">
      <c r="A4">
        <v>6.54</v>
      </c>
      <c r="B4">
        <v>0</v>
      </c>
      <c r="C4">
        <v>0</v>
      </c>
      <c r="D4">
        <v>0</v>
      </c>
      <c r="F4" s="2">
        <v>4.24</v>
      </c>
      <c r="G4" s="2" t="s">
        <v>148</v>
      </c>
      <c r="H4" s="2">
        <v>0</v>
      </c>
      <c r="I4" s="2">
        <v>0</v>
      </c>
      <c r="K4">
        <v>86.11</v>
      </c>
      <c r="L4">
        <v>0</v>
      </c>
      <c r="M4">
        <v>0</v>
      </c>
      <c r="N4">
        <v>0</v>
      </c>
      <c r="P4" t="s">
        <v>148</v>
      </c>
      <c r="Q4">
        <v>0</v>
      </c>
      <c r="R4" t="s">
        <v>146</v>
      </c>
      <c r="S4">
        <v>3.1</v>
      </c>
      <c r="U4">
        <v>0</v>
      </c>
      <c r="V4">
        <v>0</v>
      </c>
      <c r="W4" t="s">
        <v>147</v>
      </c>
      <c r="X4">
        <v>6.23</v>
      </c>
      <c r="Z4" s="53">
        <f>SUM(Z1:Z3)</f>
        <v>33.950000000000003</v>
      </c>
      <c r="AB4" s="52">
        <f>SUM(AB1:AB3)</f>
        <v>63.56</v>
      </c>
    </row>
    <row r="5" spans="1:28">
      <c r="A5">
        <v>26.75</v>
      </c>
      <c r="B5">
        <v>0</v>
      </c>
      <c r="C5">
        <v>0</v>
      </c>
      <c r="D5">
        <v>0</v>
      </c>
      <c r="F5" s="2">
        <v>8.61</v>
      </c>
      <c r="G5" s="2" t="s">
        <v>148</v>
      </c>
      <c r="H5" s="2">
        <v>0</v>
      </c>
      <c r="I5" s="2">
        <v>0</v>
      </c>
      <c r="K5">
        <v>37.369999999999997</v>
      </c>
      <c r="L5">
        <v>0</v>
      </c>
      <c r="M5" t="s">
        <v>125</v>
      </c>
      <c r="N5">
        <v>37.369999999999997</v>
      </c>
      <c r="P5" t="s">
        <v>148</v>
      </c>
      <c r="Q5">
        <v>0</v>
      </c>
      <c r="R5" t="s">
        <v>146</v>
      </c>
      <c r="S5">
        <v>7.41</v>
      </c>
      <c r="U5">
        <v>0</v>
      </c>
      <c r="V5">
        <v>0</v>
      </c>
      <c r="W5" t="s">
        <v>147</v>
      </c>
      <c r="X5">
        <v>12.84</v>
      </c>
    </row>
    <row r="6" spans="1:28">
      <c r="A6">
        <v>11.08</v>
      </c>
      <c r="B6">
        <v>0</v>
      </c>
      <c r="C6">
        <v>0</v>
      </c>
      <c r="D6">
        <v>0</v>
      </c>
      <c r="F6" s="2">
        <v>11.08</v>
      </c>
      <c r="G6" s="2" t="s">
        <v>148</v>
      </c>
      <c r="H6" s="2">
        <v>0</v>
      </c>
      <c r="I6" s="2">
        <v>0</v>
      </c>
      <c r="K6">
        <v>71.3</v>
      </c>
      <c r="L6">
        <v>0</v>
      </c>
      <c r="M6">
        <v>0</v>
      </c>
      <c r="N6">
        <v>0</v>
      </c>
      <c r="P6">
        <v>1.43</v>
      </c>
      <c r="Q6">
        <v>0</v>
      </c>
      <c r="R6">
        <v>0</v>
      </c>
      <c r="S6">
        <v>1.43</v>
      </c>
      <c r="U6">
        <v>0</v>
      </c>
      <c r="V6">
        <v>1.22</v>
      </c>
      <c r="W6">
        <v>0</v>
      </c>
      <c r="X6">
        <v>1.22</v>
      </c>
    </row>
    <row r="7" spans="1:28">
      <c r="A7">
        <v>25.95</v>
      </c>
      <c r="B7">
        <v>0</v>
      </c>
      <c r="C7">
        <v>0</v>
      </c>
      <c r="D7">
        <v>0</v>
      </c>
      <c r="F7" s="2">
        <v>2.78</v>
      </c>
      <c r="G7" s="2" t="s">
        <v>148</v>
      </c>
      <c r="H7" s="2">
        <v>0</v>
      </c>
      <c r="I7" s="2">
        <v>0</v>
      </c>
      <c r="K7">
        <v>40.32</v>
      </c>
      <c r="L7">
        <v>0</v>
      </c>
      <c r="M7">
        <v>0</v>
      </c>
      <c r="N7">
        <v>0</v>
      </c>
      <c r="S7" s="52">
        <f>SUM(S1:S6)</f>
        <v>86.31</v>
      </c>
      <c r="U7">
        <v>0</v>
      </c>
      <c r="V7">
        <v>2.74</v>
      </c>
      <c r="W7">
        <v>0</v>
      </c>
      <c r="X7">
        <v>2.74</v>
      </c>
      <c r="Z7">
        <v>362.26</v>
      </c>
    </row>
    <row r="8" spans="1:28">
      <c r="A8">
        <v>14.34</v>
      </c>
      <c r="B8">
        <v>0</v>
      </c>
      <c r="C8">
        <v>0</v>
      </c>
      <c r="D8">
        <v>0</v>
      </c>
      <c r="F8" s="2">
        <v>4.57</v>
      </c>
      <c r="G8" s="2" t="s">
        <v>148</v>
      </c>
      <c r="H8" s="2">
        <v>0</v>
      </c>
      <c r="I8" s="2">
        <v>0</v>
      </c>
      <c r="K8">
        <v>77.849999999999994</v>
      </c>
      <c r="L8">
        <v>0</v>
      </c>
      <c r="M8">
        <v>0</v>
      </c>
      <c r="N8">
        <v>0</v>
      </c>
      <c r="U8">
        <v>0</v>
      </c>
      <c r="V8">
        <v>0</v>
      </c>
      <c r="W8" t="s">
        <v>146</v>
      </c>
      <c r="X8">
        <v>14.1</v>
      </c>
      <c r="Z8">
        <v>119.49</v>
      </c>
    </row>
    <row r="9" spans="1:28">
      <c r="A9">
        <v>66.95</v>
      </c>
      <c r="B9">
        <v>0</v>
      </c>
      <c r="C9">
        <v>0</v>
      </c>
      <c r="D9">
        <v>0</v>
      </c>
      <c r="F9" s="2">
        <v>12.45</v>
      </c>
      <c r="G9" s="2" t="s">
        <v>148</v>
      </c>
      <c r="H9" s="2">
        <v>0</v>
      </c>
      <c r="I9" s="2">
        <v>0</v>
      </c>
      <c r="K9">
        <v>23.96</v>
      </c>
      <c r="L9">
        <v>0</v>
      </c>
      <c r="M9">
        <v>0</v>
      </c>
      <c r="N9">
        <v>0</v>
      </c>
      <c r="U9">
        <v>0</v>
      </c>
      <c r="V9">
        <v>0</v>
      </c>
      <c r="W9" t="s">
        <v>146</v>
      </c>
      <c r="X9">
        <v>2.86</v>
      </c>
      <c r="Z9" s="52">
        <f>SUM(Z7:Z8)</f>
        <v>481.75</v>
      </c>
    </row>
    <row r="10" spans="1:28">
      <c r="A10">
        <v>15.22</v>
      </c>
      <c r="B10">
        <v>0</v>
      </c>
      <c r="C10">
        <v>0</v>
      </c>
      <c r="D10">
        <v>0</v>
      </c>
      <c r="F10" s="2">
        <v>6.6</v>
      </c>
      <c r="G10" s="2" t="s">
        <v>148</v>
      </c>
      <c r="H10" s="2">
        <v>0</v>
      </c>
      <c r="I10" s="2">
        <v>0</v>
      </c>
      <c r="K10">
        <v>31.51</v>
      </c>
      <c r="L10">
        <v>0</v>
      </c>
      <c r="M10">
        <v>0</v>
      </c>
      <c r="N10">
        <v>0</v>
      </c>
      <c r="U10">
        <v>0</v>
      </c>
      <c r="V10">
        <v>0</v>
      </c>
      <c r="W10" t="s">
        <v>146</v>
      </c>
      <c r="X10">
        <v>4.01</v>
      </c>
    </row>
    <row r="11" spans="1:28">
      <c r="A11">
        <v>61.74</v>
      </c>
      <c r="B11">
        <v>0</v>
      </c>
      <c r="C11">
        <v>0</v>
      </c>
      <c r="D11">
        <v>0</v>
      </c>
      <c r="F11" s="2">
        <v>6.45</v>
      </c>
      <c r="G11" s="2" t="s">
        <v>148</v>
      </c>
      <c r="H11" s="2">
        <v>0</v>
      </c>
      <c r="I11" s="2">
        <v>0</v>
      </c>
      <c r="K11">
        <v>7.52</v>
      </c>
      <c r="L11">
        <v>0</v>
      </c>
      <c r="M11">
        <v>0</v>
      </c>
      <c r="N11">
        <v>0</v>
      </c>
      <c r="U11">
        <v>0</v>
      </c>
      <c r="V11">
        <v>0</v>
      </c>
      <c r="W11" t="s">
        <v>146</v>
      </c>
      <c r="X11">
        <v>11.72</v>
      </c>
    </row>
    <row r="12" spans="1:28">
      <c r="A12">
        <v>62.55</v>
      </c>
      <c r="B12">
        <v>0</v>
      </c>
      <c r="C12">
        <v>0</v>
      </c>
      <c r="D12">
        <v>0</v>
      </c>
      <c r="F12" s="2">
        <v>7.61</v>
      </c>
      <c r="G12" s="2" t="s">
        <v>148</v>
      </c>
      <c r="H12" s="2">
        <v>0</v>
      </c>
      <c r="I12" s="2">
        <v>0</v>
      </c>
      <c r="K12" s="52">
        <f>SUM(K1:K11)</f>
        <v>615.5</v>
      </c>
      <c r="X12" s="52">
        <f>SUM(X1:X11)</f>
        <v>73.69</v>
      </c>
    </row>
    <row r="13" spans="1:28">
      <c r="A13">
        <v>8.1199999999999992</v>
      </c>
      <c r="B13">
        <v>0</v>
      </c>
      <c r="C13">
        <v>0</v>
      </c>
      <c r="D13">
        <v>0</v>
      </c>
      <c r="F13" s="2">
        <v>8.24</v>
      </c>
      <c r="G13" s="2" t="s">
        <v>148</v>
      </c>
      <c r="H13" s="2">
        <v>0</v>
      </c>
      <c r="I13" s="2">
        <v>0</v>
      </c>
    </row>
    <row r="14" spans="1:28">
      <c r="A14">
        <v>24.83</v>
      </c>
      <c r="B14">
        <v>0</v>
      </c>
      <c r="C14">
        <v>0</v>
      </c>
      <c r="D14">
        <v>0</v>
      </c>
      <c r="F14" s="2">
        <v>4.0599999999999996</v>
      </c>
      <c r="G14" s="2" t="s">
        <v>148</v>
      </c>
      <c r="H14" s="2">
        <v>0</v>
      </c>
      <c r="I14" s="2">
        <v>0</v>
      </c>
    </row>
    <row r="15" spans="1:28">
      <c r="A15">
        <v>60.55</v>
      </c>
      <c r="B15">
        <v>0</v>
      </c>
      <c r="C15">
        <v>0</v>
      </c>
      <c r="D15">
        <v>0</v>
      </c>
      <c r="F15" s="2">
        <v>7.05</v>
      </c>
      <c r="G15" s="2" t="s">
        <v>148</v>
      </c>
      <c r="H15" s="2">
        <v>0</v>
      </c>
      <c r="I15" s="2">
        <v>0</v>
      </c>
    </row>
    <row r="16" spans="1:28">
      <c r="A16">
        <v>98.02</v>
      </c>
      <c r="B16">
        <v>0</v>
      </c>
      <c r="C16">
        <v>0</v>
      </c>
      <c r="D16">
        <v>0</v>
      </c>
      <c r="F16" s="2">
        <v>7.56</v>
      </c>
      <c r="G16" s="2" t="s">
        <v>148</v>
      </c>
      <c r="H16" s="2">
        <v>0</v>
      </c>
      <c r="I16" s="2">
        <v>0</v>
      </c>
    </row>
    <row r="17" spans="1:9">
      <c r="A17">
        <v>43.19</v>
      </c>
      <c r="B17">
        <v>0</v>
      </c>
      <c r="C17">
        <v>0</v>
      </c>
      <c r="D17">
        <v>0</v>
      </c>
      <c r="F17" s="2">
        <v>19.71</v>
      </c>
      <c r="G17" s="2" t="s">
        <v>148</v>
      </c>
      <c r="H17" s="2">
        <v>0</v>
      </c>
      <c r="I17" s="2">
        <v>0</v>
      </c>
    </row>
    <row r="18" spans="1:9">
      <c r="A18">
        <v>52.24</v>
      </c>
      <c r="B18">
        <v>0</v>
      </c>
      <c r="C18">
        <v>0</v>
      </c>
      <c r="D18">
        <v>0</v>
      </c>
      <c r="F18" s="2">
        <v>3.85</v>
      </c>
      <c r="G18" s="2" t="s">
        <v>148</v>
      </c>
      <c r="H18" s="2">
        <v>0</v>
      </c>
      <c r="I18" s="2">
        <v>0</v>
      </c>
    </row>
    <row r="19" spans="1:9">
      <c r="A19">
        <v>103.02</v>
      </c>
      <c r="B19">
        <v>0</v>
      </c>
      <c r="C19">
        <v>0</v>
      </c>
      <c r="D19">
        <v>0</v>
      </c>
      <c r="F19" s="2">
        <v>5.3</v>
      </c>
      <c r="G19" s="2" t="s">
        <v>148</v>
      </c>
      <c r="H19" s="2">
        <v>0</v>
      </c>
      <c r="I19" s="2">
        <v>0</v>
      </c>
    </row>
    <row r="20" spans="1:9">
      <c r="A20">
        <v>56.23</v>
      </c>
      <c r="B20">
        <v>0</v>
      </c>
      <c r="C20">
        <v>0</v>
      </c>
      <c r="D20">
        <v>0</v>
      </c>
      <c r="F20" s="2">
        <v>18.010000000000002</v>
      </c>
      <c r="G20" s="2" t="s">
        <v>148</v>
      </c>
      <c r="H20" s="2">
        <v>0</v>
      </c>
      <c r="I20" s="2">
        <v>0</v>
      </c>
    </row>
    <row r="21" spans="1:9">
      <c r="A21">
        <v>67.680000000000007</v>
      </c>
      <c r="B21">
        <v>0</v>
      </c>
      <c r="C21">
        <v>0</v>
      </c>
      <c r="D21">
        <v>0</v>
      </c>
      <c r="F21" s="2">
        <v>10.46</v>
      </c>
      <c r="G21" s="2" t="s">
        <v>148</v>
      </c>
      <c r="H21" s="2">
        <v>0</v>
      </c>
      <c r="I21" s="2">
        <v>0</v>
      </c>
    </row>
    <row r="22" spans="1:9">
      <c r="A22">
        <v>54.6</v>
      </c>
      <c r="B22">
        <v>0</v>
      </c>
      <c r="C22">
        <v>0</v>
      </c>
      <c r="D22">
        <v>0</v>
      </c>
      <c r="F22" s="2">
        <v>4.6100000000000003</v>
      </c>
      <c r="G22" s="2" t="s">
        <v>148</v>
      </c>
      <c r="H22" s="2">
        <v>0</v>
      </c>
      <c r="I22" s="2">
        <v>0</v>
      </c>
    </row>
    <row r="23" spans="1:9">
      <c r="A23">
        <v>12.96</v>
      </c>
      <c r="B23">
        <v>0</v>
      </c>
      <c r="C23">
        <v>0</v>
      </c>
      <c r="D23">
        <v>0</v>
      </c>
      <c r="F23" s="2">
        <v>5.53</v>
      </c>
      <c r="G23" s="2" t="s">
        <v>148</v>
      </c>
      <c r="H23" s="2">
        <v>0</v>
      </c>
      <c r="I23" s="2">
        <v>0</v>
      </c>
    </row>
    <row r="24" spans="1:9">
      <c r="A24">
        <v>8.94</v>
      </c>
      <c r="B24">
        <v>0</v>
      </c>
      <c r="C24">
        <v>0</v>
      </c>
      <c r="D24">
        <v>0</v>
      </c>
      <c r="F24" s="2">
        <v>5.89</v>
      </c>
      <c r="G24" s="2" t="s">
        <v>148</v>
      </c>
      <c r="H24" s="2">
        <v>0</v>
      </c>
      <c r="I24" s="2">
        <v>0</v>
      </c>
    </row>
    <row r="25" spans="1:9">
      <c r="A25">
        <v>41.79</v>
      </c>
      <c r="B25">
        <v>0</v>
      </c>
      <c r="C25">
        <v>0</v>
      </c>
      <c r="D25">
        <v>0</v>
      </c>
      <c r="F25" s="2">
        <v>14.45</v>
      </c>
      <c r="G25" s="2" t="s">
        <v>148</v>
      </c>
      <c r="H25" s="2">
        <v>0</v>
      </c>
      <c r="I25" s="2">
        <v>0</v>
      </c>
    </row>
    <row r="26" spans="1:9">
      <c r="A26">
        <v>45.07</v>
      </c>
      <c r="B26">
        <v>0</v>
      </c>
      <c r="C26">
        <v>0</v>
      </c>
      <c r="D26">
        <v>0</v>
      </c>
      <c r="F26" s="2">
        <v>9.4700000000000006</v>
      </c>
      <c r="G26" s="2" t="s">
        <v>148</v>
      </c>
      <c r="H26" s="2">
        <v>0</v>
      </c>
      <c r="I26" s="2">
        <v>0</v>
      </c>
    </row>
    <row r="27" spans="1:9">
      <c r="A27">
        <v>29.59</v>
      </c>
      <c r="B27">
        <v>0</v>
      </c>
      <c r="C27">
        <v>0</v>
      </c>
      <c r="D27">
        <v>0</v>
      </c>
      <c r="F27" s="2">
        <v>4.75</v>
      </c>
      <c r="G27" s="2" t="s">
        <v>148</v>
      </c>
      <c r="H27" s="2">
        <v>0</v>
      </c>
      <c r="I27" s="2">
        <v>0</v>
      </c>
    </row>
    <row r="28" spans="1:9">
      <c r="A28">
        <v>51.7</v>
      </c>
      <c r="B28">
        <v>0</v>
      </c>
      <c r="C28">
        <v>0</v>
      </c>
      <c r="D28">
        <v>0</v>
      </c>
      <c r="F28" s="2">
        <v>11.85</v>
      </c>
      <c r="G28" s="2" t="s">
        <v>148</v>
      </c>
      <c r="H28" s="2">
        <v>0</v>
      </c>
      <c r="I28" s="2">
        <v>0</v>
      </c>
    </row>
    <row r="29" spans="1:9">
      <c r="A29">
        <v>119.47</v>
      </c>
      <c r="B29">
        <v>0</v>
      </c>
      <c r="C29">
        <v>0</v>
      </c>
      <c r="D29">
        <v>0</v>
      </c>
      <c r="F29" s="2">
        <v>19.47</v>
      </c>
      <c r="G29" s="2" t="s">
        <v>148</v>
      </c>
      <c r="H29" s="2">
        <v>0</v>
      </c>
      <c r="I29" s="2">
        <v>0</v>
      </c>
    </row>
    <row r="30" spans="1:9">
      <c r="A30">
        <v>97.61</v>
      </c>
      <c r="B30">
        <v>0</v>
      </c>
      <c r="C30">
        <v>0</v>
      </c>
      <c r="D30">
        <v>0</v>
      </c>
      <c r="F30" s="2">
        <v>4.43</v>
      </c>
      <c r="G30" s="2" t="s">
        <v>148</v>
      </c>
      <c r="H30" s="2">
        <v>0</v>
      </c>
      <c r="I30" s="2">
        <v>0</v>
      </c>
    </row>
    <row r="31" spans="1:9">
      <c r="A31">
        <v>46.15</v>
      </c>
      <c r="B31">
        <v>0</v>
      </c>
      <c r="C31">
        <v>0</v>
      </c>
      <c r="D31">
        <v>0</v>
      </c>
      <c r="F31" s="2">
        <v>17.34</v>
      </c>
      <c r="G31" s="2" t="s">
        <v>148</v>
      </c>
      <c r="H31" s="2">
        <v>0</v>
      </c>
      <c r="I31" s="2">
        <v>0</v>
      </c>
    </row>
    <row r="32" spans="1:9">
      <c r="A32">
        <v>87.92</v>
      </c>
      <c r="B32">
        <v>0</v>
      </c>
      <c r="C32">
        <v>0</v>
      </c>
      <c r="D32">
        <v>0</v>
      </c>
      <c r="F32" s="2">
        <v>6.52</v>
      </c>
      <c r="G32" s="2" t="s">
        <v>148</v>
      </c>
      <c r="H32" s="2">
        <v>0</v>
      </c>
      <c r="I32" s="2">
        <v>0</v>
      </c>
    </row>
    <row r="33" spans="1:9">
      <c r="A33">
        <v>107.32</v>
      </c>
      <c r="B33">
        <v>0</v>
      </c>
      <c r="C33">
        <v>0</v>
      </c>
      <c r="D33">
        <v>0</v>
      </c>
      <c r="F33" s="2">
        <v>4.96</v>
      </c>
      <c r="G33" s="2" t="s">
        <v>148</v>
      </c>
      <c r="H33" s="2">
        <v>0</v>
      </c>
      <c r="I33" s="2">
        <v>0</v>
      </c>
    </row>
    <row r="34" spans="1:9">
      <c r="A34">
        <v>56.34</v>
      </c>
      <c r="B34">
        <v>0</v>
      </c>
      <c r="C34">
        <v>0</v>
      </c>
      <c r="D34">
        <v>0</v>
      </c>
      <c r="F34" s="2">
        <v>6.91</v>
      </c>
      <c r="G34" s="2" t="s">
        <v>148</v>
      </c>
      <c r="H34" s="2">
        <v>0</v>
      </c>
      <c r="I34" s="2">
        <v>0</v>
      </c>
    </row>
    <row r="35" spans="1:9">
      <c r="A35">
        <v>22.4</v>
      </c>
      <c r="B35">
        <v>0</v>
      </c>
      <c r="C35">
        <v>0</v>
      </c>
      <c r="D35">
        <v>0</v>
      </c>
      <c r="F35" s="2">
        <v>12.18</v>
      </c>
      <c r="G35" s="2" t="s">
        <v>148</v>
      </c>
      <c r="H35" s="2">
        <v>0</v>
      </c>
      <c r="I35" s="2">
        <v>0</v>
      </c>
    </row>
    <row r="36" spans="1:9">
      <c r="A36">
        <v>66.84</v>
      </c>
      <c r="B36">
        <v>0</v>
      </c>
      <c r="C36">
        <v>0</v>
      </c>
      <c r="D36">
        <v>0</v>
      </c>
      <c r="F36" s="2">
        <v>8.8000000000000007</v>
      </c>
      <c r="G36" s="2" t="s">
        <v>148</v>
      </c>
      <c r="H36" s="2">
        <v>0</v>
      </c>
      <c r="I36" s="2">
        <v>0</v>
      </c>
    </row>
    <row r="37" spans="1:9">
      <c r="A37">
        <v>97.75</v>
      </c>
      <c r="B37">
        <v>0</v>
      </c>
      <c r="C37">
        <v>0</v>
      </c>
      <c r="D37">
        <v>0</v>
      </c>
      <c r="F37" s="2">
        <v>6.8</v>
      </c>
      <c r="G37" s="2" t="s">
        <v>148</v>
      </c>
      <c r="H37" s="2">
        <v>0</v>
      </c>
      <c r="I37" s="2">
        <v>0</v>
      </c>
    </row>
    <row r="38" spans="1:9">
      <c r="A38">
        <v>35.28</v>
      </c>
      <c r="B38">
        <v>0</v>
      </c>
      <c r="C38">
        <v>0</v>
      </c>
      <c r="D38">
        <v>0</v>
      </c>
      <c r="F38" s="2">
        <v>6.33</v>
      </c>
      <c r="G38" s="2" t="s">
        <v>148</v>
      </c>
      <c r="H38" s="2">
        <v>0</v>
      </c>
      <c r="I38" s="2">
        <v>0</v>
      </c>
    </row>
    <row r="39" spans="1:9">
      <c r="A39">
        <v>28.52</v>
      </c>
      <c r="B39">
        <v>0</v>
      </c>
      <c r="C39">
        <v>0</v>
      </c>
      <c r="D39">
        <v>0</v>
      </c>
      <c r="F39" s="2">
        <v>9.07</v>
      </c>
      <c r="G39" s="2" t="s">
        <v>148</v>
      </c>
      <c r="H39" s="2">
        <v>0</v>
      </c>
      <c r="I39" s="2">
        <v>0</v>
      </c>
    </row>
    <row r="40" spans="1:9">
      <c r="A40">
        <v>221.01</v>
      </c>
      <c r="B40">
        <v>221.01</v>
      </c>
      <c r="C40">
        <v>0</v>
      </c>
      <c r="D40">
        <v>0</v>
      </c>
      <c r="F40" s="2">
        <v>8.3000000000000007</v>
      </c>
      <c r="G40" s="2" t="s">
        <v>148</v>
      </c>
      <c r="H40" s="2">
        <v>0</v>
      </c>
      <c r="I40" s="2">
        <v>0</v>
      </c>
    </row>
    <row r="41" spans="1:9">
      <c r="A41">
        <v>8.4499999999999993</v>
      </c>
      <c r="B41">
        <v>0</v>
      </c>
      <c r="C41">
        <v>0</v>
      </c>
      <c r="D41">
        <v>0</v>
      </c>
      <c r="F41" s="2">
        <v>5.56</v>
      </c>
      <c r="G41" s="2" t="s">
        <v>148</v>
      </c>
      <c r="H41" s="2">
        <v>0</v>
      </c>
      <c r="I41" s="2">
        <v>0</v>
      </c>
    </row>
    <row r="42" spans="1:9">
      <c r="A42">
        <v>30.85</v>
      </c>
      <c r="B42">
        <v>0</v>
      </c>
      <c r="C42">
        <v>0</v>
      </c>
      <c r="D42">
        <v>0</v>
      </c>
      <c r="F42" s="2">
        <v>4.3600000000000003</v>
      </c>
      <c r="G42" s="2" t="s">
        <v>148</v>
      </c>
      <c r="H42" s="2">
        <v>0</v>
      </c>
      <c r="I42" s="2">
        <v>0</v>
      </c>
    </row>
    <row r="43" spans="1:9">
      <c r="A43">
        <v>45.47</v>
      </c>
      <c r="B43">
        <v>0</v>
      </c>
      <c r="C43">
        <v>0</v>
      </c>
      <c r="D43">
        <v>0</v>
      </c>
      <c r="F43" s="2">
        <v>8.48</v>
      </c>
      <c r="G43" s="2" t="s">
        <v>148</v>
      </c>
      <c r="H43" s="2">
        <v>0</v>
      </c>
      <c r="I43" s="2">
        <v>0</v>
      </c>
    </row>
    <row r="44" spans="1:9">
      <c r="A44">
        <v>81.772999999999996</v>
      </c>
      <c r="B44">
        <v>0</v>
      </c>
      <c r="C44">
        <v>0</v>
      </c>
      <c r="D44">
        <v>0</v>
      </c>
      <c r="F44" s="2">
        <v>4.45</v>
      </c>
      <c r="G44" s="2" t="s">
        <v>148</v>
      </c>
      <c r="H44" s="2">
        <v>0</v>
      </c>
      <c r="I44" s="2">
        <v>0</v>
      </c>
    </row>
    <row r="45" spans="1:9">
      <c r="A45">
        <v>55.36</v>
      </c>
      <c r="B45">
        <v>0</v>
      </c>
      <c r="C45">
        <v>0</v>
      </c>
      <c r="D45">
        <v>0</v>
      </c>
      <c r="F45" s="2">
        <v>1.84</v>
      </c>
      <c r="G45" s="2" t="s">
        <v>148</v>
      </c>
      <c r="H45" s="2">
        <v>0</v>
      </c>
      <c r="I45" s="2">
        <v>0</v>
      </c>
    </row>
    <row r="46" spans="1:9">
      <c r="A46">
        <v>41.58</v>
      </c>
      <c r="B46">
        <v>0</v>
      </c>
      <c r="C46">
        <v>0</v>
      </c>
      <c r="D46">
        <v>0</v>
      </c>
      <c r="F46" s="2">
        <v>3.8</v>
      </c>
      <c r="G46" s="2" t="s">
        <v>148</v>
      </c>
      <c r="H46" s="2">
        <v>0</v>
      </c>
      <c r="I46" s="2">
        <v>0</v>
      </c>
    </row>
    <row r="47" spans="1:9">
      <c r="A47" s="52">
        <f>SUM(A1:A46)</f>
        <v>3232.5230000000006</v>
      </c>
      <c r="F47" s="2">
        <v>3.84</v>
      </c>
      <c r="G47" s="2" t="s">
        <v>148</v>
      </c>
      <c r="H47" s="2">
        <v>0</v>
      </c>
      <c r="I47" s="2">
        <v>0</v>
      </c>
    </row>
    <row r="48" spans="1:9">
      <c r="F48" s="2">
        <v>5.34</v>
      </c>
      <c r="G48" s="2" t="s">
        <v>148</v>
      </c>
      <c r="H48" s="2">
        <v>0</v>
      </c>
      <c r="I48" s="2">
        <v>0</v>
      </c>
    </row>
    <row r="49" spans="6:9">
      <c r="F49" s="2">
        <v>3.7</v>
      </c>
      <c r="G49" s="2" t="s">
        <v>148</v>
      </c>
      <c r="H49" s="2">
        <v>0</v>
      </c>
      <c r="I49" s="2">
        <v>0</v>
      </c>
    </row>
    <row r="50" spans="6:9">
      <c r="F50" s="2">
        <v>12.31</v>
      </c>
      <c r="G50" s="2" t="s">
        <v>148</v>
      </c>
      <c r="H50" s="2">
        <v>0</v>
      </c>
      <c r="I50" s="2">
        <v>0</v>
      </c>
    </row>
    <row r="51" spans="6:9">
      <c r="F51" s="2">
        <v>4.26</v>
      </c>
      <c r="G51" s="2" t="s">
        <v>148</v>
      </c>
      <c r="H51" s="2">
        <v>0</v>
      </c>
      <c r="I51" s="2">
        <v>0</v>
      </c>
    </row>
    <row r="52" spans="6:9">
      <c r="F52" s="2">
        <v>8.8000000000000007</v>
      </c>
      <c r="G52" s="2" t="s">
        <v>148</v>
      </c>
      <c r="H52" s="2">
        <v>0</v>
      </c>
      <c r="I52" s="2">
        <v>0</v>
      </c>
    </row>
    <row r="53" spans="6:9">
      <c r="F53" s="2">
        <v>19.38</v>
      </c>
      <c r="G53" s="2" t="s">
        <v>148</v>
      </c>
      <c r="H53" s="2">
        <v>0</v>
      </c>
      <c r="I53" s="2">
        <v>0</v>
      </c>
    </row>
    <row r="54" spans="6:9">
      <c r="F54" s="2">
        <v>7.52</v>
      </c>
      <c r="G54" s="2" t="s">
        <v>148</v>
      </c>
      <c r="H54" s="2">
        <v>0</v>
      </c>
      <c r="I54" s="2">
        <v>0</v>
      </c>
    </row>
    <row r="55" spans="6:9">
      <c r="F55" s="2">
        <v>10.210000000000001</v>
      </c>
      <c r="G55" s="2" t="s">
        <v>148</v>
      </c>
      <c r="H55" s="2">
        <v>0</v>
      </c>
      <c r="I55" s="2">
        <v>0</v>
      </c>
    </row>
    <row r="56" spans="6:9">
      <c r="F56" s="2">
        <v>10.77</v>
      </c>
      <c r="G56" s="2" t="s">
        <v>148</v>
      </c>
      <c r="H56" s="2">
        <v>0</v>
      </c>
      <c r="I56" s="2">
        <v>0</v>
      </c>
    </row>
    <row r="57" spans="6:9">
      <c r="F57" s="2">
        <v>15.19</v>
      </c>
      <c r="G57" s="2" t="s">
        <v>148</v>
      </c>
      <c r="H57" s="2">
        <v>0</v>
      </c>
      <c r="I57" s="2">
        <v>0</v>
      </c>
    </row>
    <row r="58" spans="6:9">
      <c r="F58" s="2">
        <v>11.88</v>
      </c>
      <c r="G58" s="2" t="s">
        <v>148</v>
      </c>
      <c r="H58" s="2">
        <v>0</v>
      </c>
      <c r="I58" s="2">
        <v>0</v>
      </c>
    </row>
    <row r="59" spans="6:9">
      <c r="F59" s="2">
        <v>19.02</v>
      </c>
      <c r="G59" s="2" t="s">
        <v>148</v>
      </c>
      <c r="H59" s="2">
        <v>0</v>
      </c>
      <c r="I59" s="2">
        <v>0</v>
      </c>
    </row>
    <row r="60" spans="6:9">
      <c r="F60" s="2">
        <v>6.92</v>
      </c>
      <c r="G60" s="2" t="s">
        <v>148</v>
      </c>
      <c r="H60" s="2">
        <v>0</v>
      </c>
      <c r="I60" s="2">
        <v>0</v>
      </c>
    </row>
    <row r="61" spans="6:9">
      <c r="F61" s="2">
        <v>9.01</v>
      </c>
      <c r="G61" s="2" t="s">
        <v>148</v>
      </c>
      <c r="H61" s="2">
        <v>0</v>
      </c>
      <c r="I61" s="2">
        <v>0</v>
      </c>
    </row>
    <row r="62" spans="6:9">
      <c r="F62" s="2">
        <v>22.58</v>
      </c>
      <c r="G62" s="2" t="s">
        <v>148</v>
      </c>
      <c r="H62" s="2">
        <v>0</v>
      </c>
      <c r="I62" s="2">
        <v>0</v>
      </c>
    </row>
    <row r="63" spans="6:9">
      <c r="F63" s="2">
        <v>13.51</v>
      </c>
      <c r="G63" s="2" t="s">
        <v>148</v>
      </c>
      <c r="H63" s="2">
        <v>0</v>
      </c>
      <c r="I63" s="2">
        <v>0</v>
      </c>
    </row>
    <row r="64" spans="6:9">
      <c r="F64" s="2">
        <v>13.8</v>
      </c>
      <c r="G64" s="2" t="s">
        <v>148</v>
      </c>
      <c r="H64" s="2">
        <v>0</v>
      </c>
      <c r="I64" s="2">
        <v>0</v>
      </c>
    </row>
    <row r="65" spans="6:9">
      <c r="F65" s="2">
        <v>14.75</v>
      </c>
      <c r="G65" s="2" t="s">
        <v>148</v>
      </c>
      <c r="H65" s="2">
        <v>0</v>
      </c>
      <c r="I65" s="2">
        <v>0</v>
      </c>
    </row>
    <row r="66" spans="6:9">
      <c r="F66" s="2">
        <v>3.91</v>
      </c>
      <c r="G66" s="2" t="s">
        <v>148</v>
      </c>
      <c r="H66" s="2">
        <v>0</v>
      </c>
      <c r="I66" s="2">
        <v>0</v>
      </c>
    </row>
    <row r="67" spans="6:9">
      <c r="F67" s="2">
        <v>9.58</v>
      </c>
      <c r="G67" s="2" t="s">
        <v>148</v>
      </c>
      <c r="H67" s="2">
        <v>0</v>
      </c>
      <c r="I67" s="2">
        <v>0</v>
      </c>
    </row>
    <row r="68" spans="6:9">
      <c r="F68" s="2">
        <v>7.47</v>
      </c>
      <c r="G68" s="2" t="s">
        <v>148</v>
      </c>
      <c r="H68" s="2">
        <v>0</v>
      </c>
      <c r="I68" s="2">
        <v>0</v>
      </c>
    </row>
    <row r="69" spans="6:9">
      <c r="F69" s="2">
        <v>8.91</v>
      </c>
      <c r="G69" s="2" t="s">
        <v>148</v>
      </c>
      <c r="H69" s="2">
        <v>0</v>
      </c>
      <c r="I69" s="2">
        <v>0</v>
      </c>
    </row>
    <row r="70" spans="6:9">
      <c r="F70" s="2">
        <v>3.29</v>
      </c>
      <c r="G70" s="2" t="s">
        <v>148</v>
      </c>
      <c r="H70" s="2">
        <v>0</v>
      </c>
      <c r="I70" s="2">
        <v>0</v>
      </c>
    </row>
    <row r="71" spans="6:9">
      <c r="F71" s="2">
        <v>4.1500000000000004</v>
      </c>
      <c r="G71" s="2" t="s">
        <v>148</v>
      </c>
      <c r="H71" s="2">
        <v>0</v>
      </c>
      <c r="I71" s="2">
        <v>0</v>
      </c>
    </row>
    <row r="72" spans="6:9">
      <c r="F72" s="2">
        <v>2.59</v>
      </c>
      <c r="G72" s="2" t="s">
        <v>148</v>
      </c>
      <c r="H72" s="2">
        <v>0</v>
      </c>
      <c r="I72" s="2">
        <v>0</v>
      </c>
    </row>
    <row r="73" spans="6:9">
      <c r="F73" s="2">
        <v>5.52</v>
      </c>
      <c r="G73" s="2" t="s">
        <v>148</v>
      </c>
      <c r="H73" s="2">
        <v>0</v>
      </c>
      <c r="I73" s="2">
        <v>0</v>
      </c>
    </row>
    <row r="74" spans="6:9">
      <c r="F74" s="2">
        <v>7.54</v>
      </c>
      <c r="G74" s="2" t="s">
        <v>148</v>
      </c>
      <c r="H74" s="2">
        <v>0</v>
      </c>
      <c r="I74" s="2">
        <v>0</v>
      </c>
    </row>
    <row r="75" spans="6:9">
      <c r="F75" s="2">
        <v>9.35</v>
      </c>
      <c r="G75" s="2" t="s">
        <v>148</v>
      </c>
      <c r="H75" s="2">
        <v>0</v>
      </c>
      <c r="I75" s="2">
        <v>0</v>
      </c>
    </row>
    <row r="76" spans="6:9">
      <c r="F76" s="2">
        <v>6.39</v>
      </c>
      <c r="G76" s="2" t="s">
        <v>148</v>
      </c>
      <c r="H76" s="2">
        <v>0</v>
      </c>
      <c r="I76" s="2">
        <v>0</v>
      </c>
    </row>
    <row r="77" spans="6:9">
      <c r="F77" s="2">
        <v>12.23</v>
      </c>
      <c r="G77" s="2" t="s">
        <v>148</v>
      </c>
      <c r="H77" s="2">
        <v>0</v>
      </c>
      <c r="I77" s="2">
        <v>0</v>
      </c>
    </row>
    <row r="78" spans="6:9">
      <c r="F78" s="2">
        <v>10.02</v>
      </c>
      <c r="G78" s="2" t="s">
        <v>148</v>
      </c>
      <c r="H78" s="2">
        <v>0</v>
      </c>
      <c r="I78" s="2">
        <v>0</v>
      </c>
    </row>
    <row r="79" spans="6:9">
      <c r="F79" s="2">
        <v>2.19</v>
      </c>
      <c r="G79" s="2" t="s">
        <v>148</v>
      </c>
      <c r="H79" s="2">
        <v>0</v>
      </c>
      <c r="I79" s="2">
        <v>0</v>
      </c>
    </row>
    <row r="80" spans="6:9">
      <c r="F80" s="2">
        <v>3.4</v>
      </c>
      <c r="G80" s="2" t="s">
        <v>148</v>
      </c>
      <c r="H80" s="2">
        <v>0</v>
      </c>
      <c r="I80" s="2">
        <v>0</v>
      </c>
    </row>
    <row r="81" spans="6:9">
      <c r="F81" s="2">
        <v>22.46</v>
      </c>
      <c r="G81" s="2" t="s">
        <v>148</v>
      </c>
      <c r="H81" s="2">
        <v>0</v>
      </c>
      <c r="I81" s="2">
        <v>0</v>
      </c>
    </row>
    <row r="82" spans="6:9">
      <c r="F82" s="2">
        <v>4.63</v>
      </c>
      <c r="G82" s="2" t="s">
        <v>148</v>
      </c>
      <c r="H82" s="2">
        <v>0</v>
      </c>
      <c r="I82" s="2">
        <v>0</v>
      </c>
    </row>
    <row r="83" spans="6:9">
      <c r="F83" s="2">
        <v>8.74</v>
      </c>
      <c r="G83" s="2" t="s">
        <v>148</v>
      </c>
      <c r="H83" s="2">
        <v>0</v>
      </c>
      <c r="I83" s="2">
        <v>0</v>
      </c>
    </row>
    <row r="84" spans="6:9">
      <c r="F84" s="2">
        <v>3.59</v>
      </c>
      <c r="G84" s="2" t="s">
        <v>148</v>
      </c>
      <c r="H84" s="2">
        <v>0</v>
      </c>
      <c r="I84" s="2">
        <v>0</v>
      </c>
    </row>
    <row r="85" spans="6:9">
      <c r="F85" s="2">
        <v>12.09</v>
      </c>
      <c r="G85" s="2" t="s">
        <v>148</v>
      </c>
      <c r="H85" s="2">
        <v>0</v>
      </c>
      <c r="I85" s="2">
        <v>0</v>
      </c>
    </row>
    <row r="86" spans="6:9">
      <c r="F86" s="2">
        <v>6.34</v>
      </c>
      <c r="G86" s="2" t="s">
        <v>148</v>
      </c>
      <c r="H86" s="2">
        <v>0</v>
      </c>
      <c r="I86" s="2">
        <v>0</v>
      </c>
    </row>
    <row r="87" spans="6:9">
      <c r="F87" s="2">
        <v>1.35</v>
      </c>
      <c r="G87" s="2" t="s">
        <v>148</v>
      </c>
      <c r="H87" s="2">
        <v>0</v>
      </c>
      <c r="I87" s="2">
        <v>0</v>
      </c>
    </row>
    <row r="88" spans="6:9">
      <c r="F88" s="2">
        <v>9.9600000000000009</v>
      </c>
      <c r="G88" s="2" t="s">
        <v>148</v>
      </c>
      <c r="H88" s="2">
        <v>0</v>
      </c>
      <c r="I88" s="2">
        <v>0</v>
      </c>
    </row>
    <row r="89" spans="6:9">
      <c r="F89" s="2">
        <v>3.15</v>
      </c>
      <c r="G89" s="2" t="s">
        <v>148</v>
      </c>
      <c r="H89" s="2">
        <v>0</v>
      </c>
      <c r="I89" s="2">
        <v>0</v>
      </c>
    </row>
    <row r="90" spans="6:9">
      <c r="F90" s="2">
        <v>10.220000000000001</v>
      </c>
      <c r="G90" s="2" t="s">
        <v>148</v>
      </c>
      <c r="H90" s="2">
        <v>0</v>
      </c>
      <c r="I90" s="2">
        <v>0</v>
      </c>
    </row>
    <row r="91" spans="6:9">
      <c r="F91" s="2">
        <v>8.26</v>
      </c>
      <c r="G91" s="2" t="s">
        <v>148</v>
      </c>
      <c r="H91" s="2">
        <v>0</v>
      </c>
      <c r="I91" s="2">
        <v>0</v>
      </c>
    </row>
    <row r="92" spans="6:9">
      <c r="F92" s="2">
        <v>7.68</v>
      </c>
      <c r="G92" s="2" t="s">
        <v>148</v>
      </c>
      <c r="H92" s="2">
        <v>0</v>
      </c>
      <c r="I92" s="2">
        <v>0</v>
      </c>
    </row>
    <row r="93" spans="6:9">
      <c r="F93" s="2">
        <v>27.31</v>
      </c>
      <c r="G93" s="2" t="s">
        <v>148</v>
      </c>
      <c r="H93" s="2">
        <v>0</v>
      </c>
      <c r="I93" s="2">
        <v>0</v>
      </c>
    </row>
    <row r="94" spans="6:9">
      <c r="F94" s="2">
        <v>4.03</v>
      </c>
      <c r="G94" s="2" t="s">
        <v>148</v>
      </c>
      <c r="H94" s="2">
        <v>0</v>
      </c>
      <c r="I94" s="2">
        <v>0</v>
      </c>
    </row>
    <row r="95" spans="6:9">
      <c r="F95" s="2">
        <v>4.03</v>
      </c>
      <c r="G95" s="2" t="s">
        <v>148</v>
      </c>
      <c r="H95" s="2">
        <v>0</v>
      </c>
      <c r="I95" s="2">
        <v>0</v>
      </c>
    </row>
    <row r="96" spans="6:9">
      <c r="F96" s="2">
        <v>1.1599999999999999</v>
      </c>
      <c r="G96" s="2" t="s">
        <v>148</v>
      </c>
      <c r="H96" s="2">
        <v>0</v>
      </c>
      <c r="I96" s="2">
        <v>0</v>
      </c>
    </row>
    <row r="97" spans="6:9">
      <c r="F97" s="2">
        <v>9.0500000000000007</v>
      </c>
      <c r="G97" s="2" t="s">
        <v>148</v>
      </c>
      <c r="H97" s="2">
        <v>0</v>
      </c>
      <c r="I97" s="2">
        <v>0</v>
      </c>
    </row>
    <row r="98" spans="6:9">
      <c r="F98" s="2">
        <v>9.6999999999999993</v>
      </c>
      <c r="G98" s="2" t="s">
        <v>148</v>
      </c>
      <c r="H98" s="2">
        <v>0</v>
      </c>
      <c r="I98" s="2">
        <v>0</v>
      </c>
    </row>
    <row r="99" spans="6:9">
      <c r="F99" s="2">
        <v>17.489999999999998</v>
      </c>
      <c r="G99" s="2" t="s">
        <v>148</v>
      </c>
      <c r="H99" s="2">
        <v>0</v>
      </c>
      <c r="I99" s="2">
        <v>0</v>
      </c>
    </row>
    <row r="100" spans="6:9">
      <c r="F100" s="2">
        <v>10.210000000000001</v>
      </c>
      <c r="G100" s="2" t="s">
        <v>148</v>
      </c>
      <c r="H100" s="2">
        <v>0</v>
      </c>
      <c r="I100" s="2">
        <v>0</v>
      </c>
    </row>
    <row r="101" spans="6:9">
      <c r="F101" s="2">
        <v>2.2000000000000002</v>
      </c>
      <c r="G101" s="2" t="s">
        <v>148</v>
      </c>
      <c r="H101" s="2">
        <v>0</v>
      </c>
      <c r="I101" s="2">
        <v>0</v>
      </c>
    </row>
    <row r="102" spans="6:9">
      <c r="F102" s="2">
        <v>11.79</v>
      </c>
      <c r="G102" s="2" t="s">
        <v>148</v>
      </c>
      <c r="H102" s="2">
        <v>0</v>
      </c>
      <c r="I102" s="2">
        <v>0</v>
      </c>
    </row>
    <row r="103" spans="6:9">
      <c r="F103" s="2">
        <v>11.32</v>
      </c>
      <c r="G103" s="2" t="s">
        <v>148</v>
      </c>
      <c r="H103" s="2">
        <v>0</v>
      </c>
      <c r="I103" s="2">
        <v>0</v>
      </c>
    </row>
    <row r="104" spans="6:9">
      <c r="F104" s="2">
        <v>14.55</v>
      </c>
      <c r="G104" s="2" t="s">
        <v>148</v>
      </c>
      <c r="H104" s="2">
        <v>0</v>
      </c>
      <c r="I104" s="2">
        <v>0</v>
      </c>
    </row>
    <row r="105" spans="6:9">
      <c r="F105" s="2">
        <v>2.2599999999999998</v>
      </c>
      <c r="G105" s="2" t="s">
        <v>148</v>
      </c>
      <c r="H105" s="2">
        <v>0</v>
      </c>
      <c r="I105" s="2">
        <v>0</v>
      </c>
    </row>
    <row r="106" spans="6:9">
      <c r="F106" s="2">
        <v>2.11</v>
      </c>
      <c r="G106" s="2" t="s">
        <v>148</v>
      </c>
      <c r="H106" s="2">
        <v>0</v>
      </c>
      <c r="I106" s="2">
        <v>0</v>
      </c>
    </row>
    <row r="107" spans="6:9">
      <c r="F107" s="2">
        <v>8.26</v>
      </c>
      <c r="G107" s="2" t="s">
        <v>148</v>
      </c>
      <c r="H107" s="2">
        <v>0</v>
      </c>
      <c r="I107" s="2">
        <v>0</v>
      </c>
    </row>
    <row r="108" spans="6:9">
      <c r="F108" s="2">
        <v>7.65</v>
      </c>
      <c r="G108" s="2" t="s">
        <v>148</v>
      </c>
      <c r="H108" s="2">
        <v>0</v>
      </c>
      <c r="I108" s="2">
        <v>0</v>
      </c>
    </row>
    <row r="109" spans="6:9">
      <c r="F109" s="2">
        <v>11.94</v>
      </c>
      <c r="G109" s="2" t="s">
        <v>148</v>
      </c>
      <c r="H109" s="2">
        <v>0</v>
      </c>
      <c r="I109" s="2">
        <v>0</v>
      </c>
    </row>
    <row r="110" spans="6:9">
      <c r="F110" s="2">
        <v>5.74</v>
      </c>
      <c r="G110" s="2" t="s">
        <v>148</v>
      </c>
      <c r="H110" s="2">
        <v>0</v>
      </c>
      <c r="I110" s="2">
        <v>0</v>
      </c>
    </row>
    <row r="111" spans="6:9">
      <c r="F111" s="2">
        <v>3.31</v>
      </c>
      <c r="G111" s="2" t="s">
        <v>148</v>
      </c>
      <c r="H111" s="2">
        <v>0</v>
      </c>
      <c r="I111" s="2">
        <v>0</v>
      </c>
    </row>
    <row r="112" spans="6:9">
      <c r="F112" s="2">
        <v>4.2699999999999996</v>
      </c>
      <c r="G112" s="2" t="s">
        <v>148</v>
      </c>
      <c r="H112" s="2">
        <v>0</v>
      </c>
      <c r="I112" s="2">
        <v>0</v>
      </c>
    </row>
    <row r="113" spans="6:9">
      <c r="F113" s="2">
        <v>7.66</v>
      </c>
      <c r="G113" s="2" t="s">
        <v>148</v>
      </c>
      <c r="H113" s="2">
        <v>0</v>
      </c>
      <c r="I113" s="2">
        <v>0</v>
      </c>
    </row>
    <row r="114" spans="6:9">
      <c r="F114" s="2">
        <v>6.08</v>
      </c>
      <c r="G114" s="2" t="s">
        <v>148</v>
      </c>
      <c r="H114" s="2">
        <v>0</v>
      </c>
      <c r="I114" s="2">
        <v>0</v>
      </c>
    </row>
    <row r="115" spans="6:9">
      <c r="F115" s="2">
        <v>7.71</v>
      </c>
      <c r="G115" s="2" t="s">
        <v>148</v>
      </c>
      <c r="H115" s="2">
        <v>0</v>
      </c>
      <c r="I115" s="2">
        <v>0</v>
      </c>
    </row>
    <row r="116" spans="6:9">
      <c r="F116" s="2">
        <v>13.07</v>
      </c>
      <c r="G116" s="2" t="s">
        <v>148</v>
      </c>
      <c r="H116" s="2">
        <v>0</v>
      </c>
      <c r="I116" s="2">
        <v>0</v>
      </c>
    </row>
    <row r="117" spans="6:9">
      <c r="F117" s="2">
        <v>10.52</v>
      </c>
      <c r="G117" s="2" t="s">
        <v>148</v>
      </c>
      <c r="H117" s="2">
        <v>0</v>
      </c>
      <c r="I117" s="2">
        <v>0</v>
      </c>
    </row>
    <row r="118" spans="6:9">
      <c r="F118" s="2">
        <v>21.11</v>
      </c>
      <c r="G118" s="2" t="s">
        <v>148</v>
      </c>
      <c r="H118" s="2">
        <v>0</v>
      </c>
      <c r="I118" s="2">
        <v>0</v>
      </c>
    </row>
    <row r="119" spans="6:9">
      <c r="F119" s="2">
        <v>3.08</v>
      </c>
      <c r="G119" s="2" t="s">
        <v>148</v>
      </c>
      <c r="H119" s="2">
        <v>0</v>
      </c>
      <c r="I119" s="2">
        <v>0</v>
      </c>
    </row>
    <row r="120" spans="6:9">
      <c r="F120" s="2">
        <v>9.1</v>
      </c>
      <c r="G120" s="2" t="s">
        <v>148</v>
      </c>
      <c r="H120" s="2">
        <v>0</v>
      </c>
      <c r="I120" s="2">
        <v>0</v>
      </c>
    </row>
    <row r="121" spans="6:9">
      <c r="F121" s="2">
        <v>7.97</v>
      </c>
      <c r="G121" s="2" t="s">
        <v>148</v>
      </c>
      <c r="H121" s="2">
        <v>0</v>
      </c>
      <c r="I121" s="2">
        <v>0</v>
      </c>
    </row>
    <row r="122" spans="6:9">
      <c r="F122" s="2">
        <v>4.47</v>
      </c>
      <c r="G122" s="2" t="s">
        <v>148</v>
      </c>
      <c r="H122" s="2">
        <v>0</v>
      </c>
      <c r="I122" s="2">
        <v>0</v>
      </c>
    </row>
    <row r="123" spans="6:9">
      <c r="F123" s="2">
        <v>7.52</v>
      </c>
      <c r="G123" s="2" t="s">
        <v>148</v>
      </c>
      <c r="H123" s="2">
        <v>0</v>
      </c>
      <c r="I123" s="2">
        <v>0</v>
      </c>
    </row>
    <row r="124" spans="6:9">
      <c r="F124" s="2">
        <v>13.85</v>
      </c>
      <c r="G124" s="2" t="s">
        <v>148</v>
      </c>
      <c r="H124" s="2">
        <v>0</v>
      </c>
      <c r="I124" s="2">
        <v>0</v>
      </c>
    </row>
    <row r="125" spans="6:9">
      <c r="F125" s="2">
        <v>8.58</v>
      </c>
      <c r="G125" s="2" t="s">
        <v>148</v>
      </c>
      <c r="H125" s="2">
        <v>0</v>
      </c>
      <c r="I125" s="2">
        <v>0</v>
      </c>
    </row>
    <row r="126" spans="6:9">
      <c r="F126" s="2">
        <v>8.51</v>
      </c>
      <c r="G126" s="2" t="s">
        <v>148</v>
      </c>
      <c r="H126" s="2">
        <v>0</v>
      </c>
      <c r="I126" s="2">
        <v>0</v>
      </c>
    </row>
    <row r="127" spans="6:9">
      <c r="F127" s="2">
        <v>19.34</v>
      </c>
      <c r="G127" s="2" t="s">
        <v>148</v>
      </c>
      <c r="H127" s="2">
        <v>0</v>
      </c>
      <c r="I127" s="2">
        <v>0</v>
      </c>
    </row>
    <row r="128" spans="6:9">
      <c r="F128" s="2">
        <v>6.42</v>
      </c>
      <c r="G128" s="2" t="s">
        <v>148</v>
      </c>
      <c r="H128" s="2">
        <v>0</v>
      </c>
      <c r="I128" s="2">
        <v>0</v>
      </c>
    </row>
    <row r="129" spans="6:9">
      <c r="F129" s="2">
        <v>11.87</v>
      </c>
      <c r="G129" s="2" t="s">
        <v>148</v>
      </c>
      <c r="H129" s="2">
        <v>0</v>
      </c>
      <c r="I129" s="2">
        <v>0</v>
      </c>
    </row>
    <row r="130" spans="6:9">
      <c r="F130" s="2">
        <v>8.15</v>
      </c>
      <c r="G130" s="2" t="s">
        <v>148</v>
      </c>
      <c r="H130" s="2">
        <v>0</v>
      </c>
      <c r="I130" s="2">
        <v>0</v>
      </c>
    </row>
    <row r="131" spans="6:9">
      <c r="F131" s="2">
        <v>14.49</v>
      </c>
      <c r="G131" s="2" t="s">
        <v>148</v>
      </c>
      <c r="H131" s="2">
        <v>0</v>
      </c>
      <c r="I131" s="2">
        <v>0</v>
      </c>
    </row>
    <row r="132" spans="6:9">
      <c r="F132" s="2">
        <v>22.39</v>
      </c>
      <c r="G132" s="2" t="s">
        <v>148</v>
      </c>
      <c r="H132" s="2">
        <v>0</v>
      </c>
      <c r="I132" s="2">
        <v>0</v>
      </c>
    </row>
    <row r="133" spans="6:9">
      <c r="F133" s="2">
        <v>6.28</v>
      </c>
      <c r="G133" s="2" t="s">
        <v>148</v>
      </c>
      <c r="H133" s="2">
        <v>0</v>
      </c>
      <c r="I133" s="2">
        <v>0</v>
      </c>
    </row>
    <row r="134" spans="6:9">
      <c r="F134" s="2">
        <v>4</v>
      </c>
      <c r="G134" s="2" t="s">
        <v>148</v>
      </c>
      <c r="H134" s="2">
        <v>0</v>
      </c>
      <c r="I134" s="2">
        <v>0</v>
      </c>
    </row>
    <row r="135" spans="6:9">
      <c r="F135" s="2">
        <v>7.3</v>
      </c>
      <c r="G135" s="2" t="s">
        <v>148</v>
      </c>
      <c r="H135" s="2">
        <v>0</v>
      </c>
      <c r="I135" s="2">
        <v>0</v>
      </c>
    </row>
    <row r="136" spans="6:9">
      <c r="F136" s="2">
        <v>16.77</v>
      </c>
      <c r="G136" s="2" t="s">
        <v>148</v>
      </c>
      <c r="H136" s="2">
        <v>0</v>
      </c>
      <c r="I136" s="2">
        <v>0</v>
      </c>
    </row>
    <row r="137" spans="6:9">
      <c r="F137" s="2">
        <v>10.3</v>
      </c>
      <c r="G137" s="2" t="s">
        <v>148</v>
      </c>
      <c r="H137" s="2">
        <v>0</v>
      </c>
      <c r="I137" s="2">
        <v>0</v>
      </c>
    </row>
    <row r="138" spans="6:9">
      <c r="F138" s="2">
        <v>1.34</v>
      </c>
      <c r="G138" s="2" t="s">
        <v>148</v>
      </c>
      <c r="H138" s="2">
        <v>0</v>
      </c>
      <c r="I138" s="2">
        <v>0</v>
      </c>
    </row>
    <row r="139" spans="6:9">
      <c r="F139" s="2">
        <v>4.34</v>
      </c>
      <c r="G139" s="2" t="s">
        <v>148</v>
      </c>
      <c r="H139" s="2">
        <v>0</v>
      </c>
      <c r="I139" s="2">
        <v>0</v>
      </c>
    </row>
    <row r="140" spans="6:9">
      <c r="F140" s="2">
        <v>9.14</v>
      </c>
      <c r="G140" s="2" t="s">
        <v>148</v>
      </c>
      <c r="H140" s="2">
        <v>0</v>
      </c>
      <c r="I140" s="2">
        <v>0</v>
      </c>
    </row>
    <row r="141" spans="6:9">
      <c r="F141" s="2">
        <v>11</v>
      </c>
      <c r="G141" s="2" t="s">
        <v>148</v>
      </c>
      <c r="H141" s="2">
        <v>0</v>
      </c>
      <c r="I141" s="2">
        <v>0</v>
      </c>
    </row>
    <row r="142" spans="6:9">
      <c r="F142" s="2">
        <v>10.61</v>
      </c>
      <c r="G142" s="2" t="s">
        <v>148</v>
      </c>
      <c r="H142" s="2">
        <v>0</v>
      </c>
      <c r="I142" s="2">
        <v>0</v>
      </c>
    </row>
    <row r="143" spans="6:9">
      <c r="F143" s="2">
        <v>9.44</v>
      </c>
      <c r="G143" s="2" t="s">
        <v>148</v>
      </c>
      <c r="H143" s="2">
        <v>0</v>
      </c>
      <c r="I143" s="2">
        <v>0</v>
      </c>
    </row>
    <row r="144" spans="6:9">
      <c r="F144" s="2">
        <v>3.6</v>
      </c>
      <c r="G144" s="2" t="s">
        <v>148</v>
      </c>
      <c r="H144" s="2">
        <v>0</v>
      </c>
      <c r="I144" s="2">
        <v>0</v>
      </c>
    </row>
    <row r="145" spans="6:9">
      <c r="F145" s="2">
        <v>18.93</v>
      </c>
      <c r="G145" s="2" t="s">
        <v>148</v>
      </c>
      <c r="H145" s="2">
        <v>0</v>
      </c>
      <c r="I145" s="2">
        <v>0</v>
      </c>
    </row>
    <row r="146" spans="6:9">
      <c r="F146" s="2">
        <v>18.05</v>
      </c>
      <c r="G146" s="2" t="s">
        <v>148</v>
      </c>
      <c r="H146" s="2">
        <v>0</v>
      </c>
      <c r="I146" s="2">
        <v>0</v>
      </c>
    </row>
    <row r="147" spans="6:9">
      <c r="F147" s="2">
        <v>2.11</v>
      </c>
      <c r="G147" s="2" t="s">
        <v>148</v>
      </c>
      <c r="H147" s="2">
        <v>0</v>
      </c>
      <c r="I147" s="2">
        <v>0</v>
      </c>
    </row>
    <row r="148" spans="6:9">
      <c r="F148" s="2">
        <v>9.7100000000000009</v>
      </c>
      <c r="G148" s="2" t="s">
        <v>148</v>
      </c>
      <c r="H148" s="2">
        <v>0</v>
      </c>
      <c r="I148" s="2">
        <v>0</v>
      </c>
    </row>
    <row r="149" spans="6:9">
      <c r="F149" s="2">
        <v>10.79</v>
      </c>
      <c r="G149" s="2" t="s">
        <v>148</v>
      </c>
      <c r="H149" s="2">
        <v>0</v>
      </c>
      <c r="I149" s="2">
        <v>0</v>
      </c>
    </row>
    <row r="150" spans="6:9">
      <c r="F150" s="2">
        <v>9.41</v>
      </c>
      <c r="G150" s="2" t="s">
        <v>148</v>
      </c>
      <c r="H150" s="2">
        <v>0</v>
      </c>
      <c r="I150" s="2">
        <v>0</v>
      </c>
    </row>
    <row r="151" spans="6:9">
      <c r="F151" s="2">
        <v>4.93</v>
      </c>
      <c r="G151" s="2" t="s">
        <v>148</v>
      </c>
      <c r="H151" s="2">
        <v>0</v>
      </c>
      <c r="I151" s="2">
        <v>0</v>
      </c>
    </row>
    <row r="152" spans="6:9">
      <c r="F152" s="2">
        <v>9.4600000000000009</v>
      </c>
      <c r="G152" s="2" t="s">
        <v>148</v>
      </c>
      <c r="H152" s="2">
        <v>0</v>
      </c>
      <c r="I152" s="2">
        <v>0</v>
      </c>
    </row>
    <row r="153" spans="6:9">
      <c r="F153" s="2">
        <v>3.84</v>
      </c>
      <c r="G153" s="2" t="s">
        <v>148</v>
      </c>
      <c r="H153" s="2">
        <v>0</v>
      </c>
      <c r="I153" s="2">
        <v>0</v>
      </c>
    </row>
    <row r="154" spans="6:9">
      <c r="F154" s="2">
        <v>6.21</v>
      </c>
      <c r="G154" s="2" t="s">
        <v>148</v>
      </c>
      <c r="H154" s="2">
        <v>0</v>
      </c>
      <c r="I154" s="2">
        <v>0</v>
      </c>
    </row>
    <row r="155" spans="6:9">
      <c r="F155" s="2">
        <v>6.14</v>
      </c>
      <c r="G155" s="2" t="s">
        <v>148</v>
      </c>
      <c r="H155" s="2">
        <v>0</v>
      </c>
      <c r="I155" s="2">
        <v>0</v>
      </c>
    </row>
    <row r="156" spans="6:9">
      <c r="F156" s="2">
        <v>6.04</v>
      </c>
      <c r="G156" s="2" t="s">
        <v>148</v>
      </c>
      <c r="H156" s="2">
        <v>0</v>
      </c>
      <c r="I156" s="2">
        <v>0</v>
      </c>
    </row>
    <row r="157" spans="6:9">
      <c r="F157" s="2">
        <v>4.92</v>
      </c>
      <c r="G157" s="2" t="s">
        <v>148</v>
      </c>
      <c r="H157" s="2">
        <v>0</v>
      </c>
      <c r="I157" s="2">
        <v>0</v>
      </c>
    </row>
    <row r="158" spans="6:9">
      <c r="F158" s="2">
        <v>5.35</v>
      </c>
      <c r="G158" s="2" t="s">
        <v>148</v>
      </c>
      <c r="H158" s="2">
        <v>0</v>
      </c>
      <c r="I158" s="2">
        <v>0</v>
      </c>
    </row>
    <row r="159" spans="6:9">
      <c r="F159" s="2">
        <v>3.04</v>
      </c>
      <c r="G159" s="2" t="s">
        <v>148</v>
      </c>
      <c r="H159" s="2">
        <v>0</v>
      </c>
      <c r="I159" s="2">
        <v>0</v>
      </c>
    </row>
    <row r="160" spans="6:9">
      <c r="F160" s="2">
        <v>8.4</v>
      </c>
      <c r="G160" s="2" t="s">
        <v>148</v>
      </c>
      <c r="H160" s="2">
        <v>0</v>
      </c>
      <c r="I160" s="2">
        <v>0</v>
      </c>
    </row>
    <row r="161" spans="6:9">
      <c r="F161" s="2">
        <v>7.56</v>
      </c>
      <c r="G161" s="2" t="s">
        <v>148</v>
      </c>
      <c r="H161" s="2">
        <v>0</v>
      </c>
      <c r="I161" s="2">
        <v>0</v>
      </c>
    </row>
    <row r="162" spans="6:9">
      <c r="F162" s="2">
        <v>1.39</v>
      </c>
      <c r="G162" s="2" t="s">
        <v>148</v>
      </c>
      <c r="H162" s="2">
        <v>0</v>
      </c>
      <c r="I162" s="2">
        <v>0</v>
      </c>
    </row>
    <row r="163" spans="6:9">
      <c r="F163" s="2">
        <v>5.2</v>
      </c>
      <c r="G163" s="2" t="s">
        <v>148</v>
      </c>
      <c r="H163" s="2">
        <v>0</v>
      </c>
      <c r="I163" s="2">
        <v>0</v>
      </c>
    </row>
    <row r="164" spans="6:9">
      <c r="F164" s="2">
        <v>24.38</v>
      </c>
      <c r="G164" s="2" t="s">
        <v>148</v>
      </c>
      <c r="H164" s="2">
        <v>0</v>
      </c>
      <c r="I164" s="2">
        <v>0</v>
      </c>
    </row>
    <row r="165" spans="6:9">
      <c r="F165" s="2">
        <v>2.1</v>
      </c>
      <c r="G165" s="2" t="s">
        <v>148</v>
      </c>
      <c r="H165" s="2">
        <v>0</v>
      </c>
      <c r="I165" s="2">
        <v>0</v>
      </c>
    </row>
    <row r="166" spans="6:9">
      <c r="F166" s="2">
        <v>4.25</v>
      </c>
      <c r="G166" s="2" t="s">
        <v>148</v>
      </c>
      <c r="H166" s="2">
        <v>0</v>
      </c>
      <c r="I166" s="2">
        <v>0</v>
      </c>
    </row>
    <row r="167" spans="6:9">
      <c r="F167" s="2">
        <v>2.0099999999999998</v>
      </c>
      <c r="G167" s="2" t="s">
        <v>148</v>
      </c>
      <c r="H167" s="2">
        <v>0</v>
      </c>
      <c r="I167" s="2">
        <v>0</v>
      </c>
    </row>
    <row r="168" spans="6:9">
      <c r="F168" s="2">
        <v>0.98</v>
      </c>
      <c r="G168" s="2" t="s">
        <v>148</v>
      </c>
      <c r="H168" s="2">
        <v>0</v>
      </c>
      <c r="I168" s="2">
        <v>0</v>
      </c>
    </row>
    <row r="169" spans="6:9">
      <c r="F169" s="2">
        <v>10.18</v>
      </c>
      <c r="G169" s="2" t="s">
        <v>148</v>
      </c>
      <c r="H169" s="2">
        <v>0</v>
      </c>
      <c r="I169" s="2">
        <v>0</v>
      </c>
    </row>
    <row r="170" spans="6:9">
      <c r="F170" s="2">
        <v>20.89</v>
      </c>
      <c r="G170" s="2" t="s">
        <v>148</v>
      </c>
      <c r="H170" s="2">
        <v>0</v>
      </c>
      <c r="I170" s="2">
        <v>0</v>
      </c>
    </row>
    <row r="171" spans="6:9">
      <c r="F171" s="2">
        <v>5.32</v>
      </c>
      <c r="G171" s="2" t="s">
        <v>148</v>
      </c>
      <c r="H171" s="2">
        <v>0</v>
      </c>
      <c r="I171" s="2">
        <v>0</v>
      </c>
    </row>
    <row r="172" spans="6:9">
      <c r="F172" s="2">
        <v>1.25</v>
      </c>
      <c r="G172" s="2" t="s">
        <v>148</v>
      </c>
      <c r="H172" s="2">
        <v>0</v>
      </c>
      <c r="I172" s="2">
        <v>0</v>
      </c>
    </row>
    <row r="173" spans="6:9">
      <c r="F173" s="2">
        <v>3.1</v>
      </c>
      <c r="G173" s="2" t="s">
        <v>148</v>
      </c>
      <c r="H173" s="2">
        <v>0</v>
      </c>
      <c r="I173" s="2">
        <v>0</v>
      </c>
    </row>
    <row r="174" spans="6:9">
      <c r="F174" s="2">
        <v>2.5</v>
      </c>
      <c r="G174" s="2" t="s">
        <v>148</v>
      </c>
      <c r="H174" s="2">
        <v>0</v>
      </c>
      <c r="I174" s="2">
        <v>0</v>
      </c>
    </row>
    <row r="175" spans="6:9">
      <c r="F175" s="2">
        <v>10.43</v>
      </c>
      <c r="G175" s="2" t="s">
        <v>148</v>
      </c>
      <c r="H175" s="2">
        <v>0</v>
      </c>
      <c r="I175" s="2">
        <v>0</v>
      </c>
    </row>
    <row r="176" spans="6:9">
      <c r="F176" s="2">
        <v>10</v>
      </c>
      <c r="G176" s="2" t="s">
        <v>148</v>
      </c>
      <c r="H176" s="2">
        <v>0</v>
      </c>
      <c r="I176" s="2">
        <v>0</v>
      </c>
    </row>
    <row r="177" spans="6:9">
      <c r="F177" s="2">
        <v>9.24</v>
      </c>
      <c r="G177" s="2" t="s">
        <v>148</v>
      </c>
      <c r="H177" s="2">
        <v>0</v>
      </c>
      <c r="I177" s="2">
        <v>0</v>
      </c>
    </row>
    <row r="178" spans="6:9">
      <c r="F178" s="2">
        <v>1053.25</v>
      </c>
      <c r="G178" s="51">
        <v>1053.2482996577314</v>
      </c>
      <c r="H178" s="2">
        <v>0</v>
      </c>
      <c r="I178" s="2">
        <v>0</v>
      </c>
    </row>
    <row r="179" spans="6:9">
      <c r="F179" s="2">
        <v>345.5</v>
      </c>
      <c r="G179" s="2">
        <v>0</v>
      </c>
      <c r="H179" s="2">
        <v>0</v>
      </c>
      <c r="I179" s="2">
        <v>0</v>
      </c>
    </row>
    <row r="180" spans="6:9">
      <c r="F180" s="52">
        <f>SUM(F1:F179)</f>
        <v>2887.8199999999997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Sheet3</vt:lpstr>
      <vt:lpstr>การจัดการไม้ยางพารา!Print_Titles</vt:lpstr>
      <vt:lpstr>การสำรวจผู้ดำเนินการ!Print_Titles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warissara</cp:lastModifiedBy>
  <cp:lastPrinted>2015-09-07T08:12:12Z</cp:lastPrinted>
  <dcterms:created xsi:type="dcterms:W3CDTF">2015-04-23T11:57:55Z</dcterms:created>
  <dcterms:modified xsi:type="dcterms:W3CDTF">2015-10-06T05:19:55Z</dcterms:modified>
</cp:coreProperties>
</file>