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5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25'!$1:$9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M2" i="1" l="1"/>
  <c r="O190" i="15" l="1"/>
  <c r="J9" i="15"/>
  <c r="P9" i="15"/>
  <c r="Q9" i="11"/>
  <c r="P9" i="11"/>
  <c r="Q9" i="10"/>
  <c r="P9" i="10"/>
  <c r="H9" i="15"/>
  <c r="K9" i="15"/>
  <c r="L9" i="15"/>
  <c r="M9" i="15"/>
  <c r="G9" i="15"/>
  <c r="F9" i="15" s="1"/>
  <c r="AV9" i="10"/>
  <c r="AW9" i="10"/>
  <c r="AX9" i="10"/>
  <c r="AY9" i="10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N9" i="11"/>
  <c r="M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N9" i="10"/>
  <c r="M9" i="10"/>
  <c r="L9" i="10"/>
  <c r="K9" i="10"/>
  <c r="I9" i="10"/>
  <c r="H9" i="10"/>
  <c r="G9" i="10" l="1"/>
  <c r="G9" i="11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74" i="11" l="1"/>
  <c r="A117" i="1"/>
  <c r="A11" i="1" l="1"/>
  <c r="A10" i="10"/>
  <c r="I10" i="1"/>
  <c r="K10" i="1"/>
  <c r="L10" i="1"/>
  <c r="M10" i="1"/>
  <c r="N10" i="1"/>
  <c r="P10" i="1"/>
  <c r="Q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H10" i="1"/>
  <c r="A11" i="10"/>
  <c r="A17" i="1"/>
  <c r="A12" i="10" l="1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4" i="1"/>
  <c r="A45" i="1"/>
  <c r="A46" i="1"/>
  <c r="A47" i="1"/>
  <c r="A50" i="1"/>
  <c r="A51" i="1"/>
  <c r="A52" i="1"/>
  <c r="A53" i="1"/>
  <c r="A54" i="1"/>
  <c r="A57" i="1"/>
  <c r="A60" i="1"/>
  <c r="A61" i="1"/>
  <c r="A62" i="1"/>
  <c r="A66" i="1"/>
  <c r="A67" i="1"/>
  <c r="A68" i="1"/>
  <c r="A72" i="1"/>
  <c r="A73" i="1"/>
  <c r="A74" i="1"/>
  <c r="A75" i="1"/>
  <c r="A76" i="1"/>
  <c r="A77" i="1"/>
  <c r="A81" i="1"/>
  <c r="A84" i="1"/>
  <c r="A85" i="1"/>
  <c r="A86" i="1"/>
  <c r="A88" i="1"/>
  <c r="A91" i="1"/>
  <c r="A104" i="1"/>
  <c r="A105" i="1"/>
  <c r="A108" i="1"/>
  <c r="A109" i="1"/>
  <c r="A110" i="1"/>
  <c r="A113" i="1"/>
  <c r="A114" i="1"/>
  <c r="A115" i="1"/>
  <c r="A116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7" i="1"/>
  <c r="A143" i="1"/>
  <c r="A144" i="1"/>
  <c r="A145" i="1"/>
  <c r="A146" i="1"/>
  <c r="A147" i="1"/>
  <c r="A148" i="1"/>
  <c r="A149" i="1"/>
  <c r="A150" i="1"/>
  <c r="A151" i="1"/>
  <c r="A152" i="1"/>
  <c r="A153" i="1"/>
  <c r="A157" i="1"/>
  <c r="A158" i="1"/>
  <c r="A159" i="1"/>
  <c r="A161" i="1"/>
  <c r="A162" i="1"/>
  <c r="A165" i="1"/>
  <c r="A166" i="1"/>
  <c r="A167" i="1"/>
  <c r="A168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6" i="1"/>
  <c r="A197" i="1"/>
  <c r="A198" i="1"/>
  <c r="A216" i="1"/>
  <c r="A217" i="1"/>
  <c r="A219" i="1"/>
  <c r="A220" i="1"/>
  <c r="A221" i="1"/>
  <c r="A222" i="1"/>
  <c r="A234" i="1"/>
  <c r="A235" i="1"/>
  <c r="A236" i="1"/>
  <c r="A237" i="1"/>
  <c r="A238" i="1"/>
  <c r="A239" i="1"/>
  <c r="A240" i="1"/>
  <c r="A245" i="1"/>
  <c r="A246" i="1"/>
  <c r="A247" i="1"/>
  <c r="A248" i="1"/>
  <c r="A251" i="1"/>
  <c r="A252" i="1"/>
  <c r="A253" i="1"/>
  <c r="A254" i="1"/>
  <c r="A255" i="1"/>
  <c r="A256" i="1"/>
  <c r="A257" i="1"/>
  <c r="A258" i="1"/>
  <c r="A259" i="1"/>
  <c r="A260" i="1"/>
  <c r="A261" i="1"/>
  <c r="A270" i="1"/>
  <c r="A272" i="1"/>
  <c r="A273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90" i="1"/>
  <c r="A291" i="1"/>
  <c r="A294" i="1"/>
  <c r="A295" i="1"/>
  <c r="A296" i="1"/>
  <c r="A297" i="1"/>
  <c r="A299" i="1"/>
  <c r="A300" i="1"/>
  <c r="A301" i="1"/>
  <c r="A303" i="1"/>
  <c r="A304" i="1"/>
  <c r="A311" i="1"/>
  <c r="A312" i="1"/>
  <c r="A313" i="1"/>
  <c r="A314" i="1"/>
  <c r="A315" i="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0" i="11"/>
  <c r="G10" i="1" l="1"/>
</calcChain>
</file>

<file path=xl/sharedStrings.xml><?xml version="1.0" encoding="utf-8"?>
<sst xmlns="http://schemas.openxmlformats.org/spreadsheetml/2006/main" count="4553" uniqueCount="304">
  <si>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</si>
  <si>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</si>
  <si>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</si>
  <si>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</si>
  <si>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</si>
  <si>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</si>
  <si>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</si>
  <si>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</si>
  <si>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</si>
  <si>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</si>
  <si>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</si>
  <si>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</si>
  <si>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</si>
  <si>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</si>
  <si>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</si>
  <si>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</si>
  <si>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</si>
  <si>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</si>
  <si>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</si>
  <si>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</si>
  <si>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</si>
  <si>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</si>
  <si>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</si>
  <si>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</si>
  <si>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</si>
  <si>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</si>
  <si>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</si>
  <si>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</si>
  <si>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</si>
  <si>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</si>
  <si>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</si>
  <si>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</si>
  <si>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</si>
  <si>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</si>
  <si>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</si>
  <si>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</si>
  <si>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</si>
  <si>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</si>
  <si>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</si>
  <si>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</si>
  <si>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</si>
  <si>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</si>
  <si>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</si>
  <si>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</si>
  <si>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</si>
  <si>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</si>
  <si>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</si>
  <si>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</si>
  <si>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</si>
  <si>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</si>
  <si>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</si>
  <si>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</si>
  <si>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</si>
  <si>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</si>
  <si>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</si>
  <si>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</si>
  <si>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</si>
  <si>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</si>
  <si>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</si>
  <si>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</si>
  <si>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</si>
  <si>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</si>
  <si>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</si>
  <si>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</si>
  <si>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</si>
  <si>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</si>
  <si>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</si>
  <si>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</si>
  <si>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</si>
  <si>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</si>
  <si>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</si>
  <si>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</si>
  <si>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</si>
  <si>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</si>
  <si>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</si>
  <si>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</si>
  <si>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</si>
  <si>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</si>
  <si>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</si>
  <si>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</si>
  <si>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</si>
  <si>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</si>
  <si>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</si>
  <si>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</si>
  <si>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</si>
  <si>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</si>
  <si>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</si>
  <si>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</si>
  <si>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</si>
  <si>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</si>
  <si>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</si>
  <si>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</si>
  <si>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</si>
  <si>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</si>
  <si>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</si>
  <si>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</si>
  <si>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</si>
  <si>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</si>
  <si>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</si>
  <si>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</si>
  <si>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</si>
  <si>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</si>
  <si>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</si>
  <si>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</si>
  <si>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</si>
  <si>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</si>
  <si>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</si>
  <si>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</si>
  <si>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</si>
  <si>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</si>
  <si>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</si>
  <si>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</si>
  <si>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</si>
  <si>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</si>
  <si>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</si>
  <si>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</si>
  <si>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</si>
  <si>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</si>
  <si>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</si>
  <si>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เขตรักษาพันธุ์สัตว์ป่าคลองยัน</t>
  </si>
  <si>
    <t>R20340002</t>
  </si>
  <si>
    <t>จ.สุราษฎร์ธานี</t>
  </si>
  <si>
    <t>04A</t>
  </si>
  <si>
    <t>R20340004</t>
  </si>
  <si>
    <t>R20340005</t>
  </si>
  <si>
    <t>R20340006</t>
  </si>
  <si>
    <t>R20340007</t>
  </si>
  <si>
    <t>R20340008</t>
  </si>
  <si>
    <t>R20340009</t>
  </si>
  <si>
    <t>R20340010</t>
  </si>
  <si>
    <t>R20340011</t>
  </si>
  <si>
    <t>R20340012</t>
  </si>
  <si>
    <t>R20340013</t>
  </si>
  <si>
    <t>R20340014</t>
  </si>
  <si>
    <t>R20340015</t>
  </si>
  <si>
    <t>R20340016</t>
  </si>
  <si>
    <t>R20340017</t>
  </si>
  <si>
    <t>R20340018</t>
  </si>
  <si>
    <t>R20340019</t>
  </si>
  <si>
    <t>R20340020</t>
  </si>
  <si>
    <t>R20340021</t>
  </si>
  <si>
    <t>R20340022</t>
  </si>
  <si>
    <t>R20340023</t>
  </si>
  <si>
    <t>R20340024</t>
  </si>
  <si>
    <t>R20340025</t>
  </si>
  <si>
    <t>R20340026</t>
  </si>
  <si>
    <t>R20340027</t>
  </si>
  <si>
    <t>R20340028</t>
  </si>
  <si>
    <t>R20340029</t>
  </si>
  <si>
    <t>R20340031</t>
  </si>
  <si>
    <t>0001</t>
  </si>
  <si>
    <t>0002</t>
  </si>
  <si>
    <t>R20340032</t>
  </si>
  <si>
    <t>R20340033</t>
  </si>
  <si>
    <t>R20340034</t>
  </si>
  <si>
    <t>R20340035</t>
  </si>
  <si>
    <t>R20340036</t>
  </si>
  <si>
    <t>R20340037</t>
  </si>
  <si>
    <t>R20340038</t>
  </si>
  <si>
    <t>R20340039</t>
  </si>
  <si>
    <t>R20340040</t>
  </si>
  <si>
    <t>R20340041</t>
  </si>
  <si>
    <t>R20340042</t>
  </si>
  <si>
    <t>R20340043</t>
  </si>
  <si>
    <t>R20340044</t>
  </si>
  <si>
    <t>R20340045</t>
  </si>
  <si>
    <t>R20340046</t>
  </si>
  <si>
    <t>R20340047</t>
  </si>
  <si>
    <t>R20340048</t>
  </si>
  <si>
    <t>R20340049</t>
  </si>
  <si>
    <t>R20340050</t>
  </si>
  <si>
    <t>R20340051</t>
  </si>
  <si>
    <t>R20340052</t>
  </si>
  <si>
    <t>R20340053</t>
  </si>
  <si>
    <t>R20340054</t>
  </si>
  <si>
    <t>R20340055</t>
  </si>
  <si>
    <t>R20340056</t>
  </si>
  <si>
    <t>R20340057</t>
  </si>
  <si>
    <t>R20340058</t>
  </si>
  <si>
    <t>R20340059</t>
  </si>
  <si>
    <t>0003</t>
  </si>
  <si>
    <t>0004</t>
  </si>
  <si>
    <t>R20340060</t>
  </si>
  <si>
    <t>R20340061</t>
  </si>
  <si>
    <t>R20340062</t>
  </si>
  <si>
    <t>R20340063</t>
  </si>
  <si>
    <t>R20340064</t>
  </si>
  <si>
    <t>R20340065</t>
  </si>
  <si>
    <t>R20340066</t>
  </si>
  <si>
    <t>R20340067</t>
  </si>
  <si>
    <t>R20340068</t>
  </si>
  <si>
    <t>R20340069</t>
  </si>
  <si>
    <t>R20340070</t>
  </si>
  <si>
    <t>R20340072</t>
  </si>
  <si>
    <t>R20340073</t>
  </si>
  <si>
    <t>R20340074</t>
  </si>
  <si>
    <t>R20340076</t>
  </si>
  <si>
    <t>R20340077</t>
  </si>
  <si>
    <t>R20340078</t>
  </si>
  <si>
    <t>R20340079</t>
  </si>
  <si>
    <t>R20340080</t>
  </si>
  <si>
    <t>R20340081</t>
  </si>
  <si>
    <t>R20340082</t>
  </si>
  <si>
    <t>R20340083</t>
  </si>
  <si>
    <t>R20340084</t>
  </si>
  <si>
    <t>R20340085</t>
  </si>
  <si>
    <t>R20340086</t>
  </si>
  <si>
    <t>R20340087</t>
  </si>
  <si>
    <t>R20340088</t>
  </si>
  <si>
    <t>R20340089</t>
  </si>
  <si>
    <t>R20340090</t>
  </si>
  <si>
    <t>R20340091</t>
  </si>
  <si>
    <t>R20340092</t>
  </si>
  <si>
    <t>R20340093</t>
  </si>
  <si>
    <t>R20340094</t>
  </si>
  <si>
    <t>R20340095</t>
  </si>
  <si>
    <t>R20340096</t>
  </si>
  <si>
    <t>R20340097</t>
  </si>
  <si>
    <t>R20340098</t>
  </si>
  <si>
    <t>R20340099</t>
  </si>
  <si>
    <t>R20340100</t>
  </si>
  <si>
    <t>R20340101</t>
  </si>
  <si>
    <t>R20340102</t>
  </si>
  <si>
    <t>R20340103</t>
  </si>
  <si>
    <t>R20340104</t>
  </si>
  <si>
    <t>R20340105</t>
  </si>
  <si>
    <t>R20340106</t>
  </si>
  <si>
    <t>R20340107</t>
  </si>
  <si>
    <t>R20340108</t>
  </si>
  <si>
    <t>R20340109</t>
  </si>
  <si>
    <t>R20340110</t>
  </si>
  <si>
    <t>R20340111</t>
  </si>
  <si>
    <t>R20340112</t>
  </si>
  <si>
    <t>R20340113</t>
  </si>
  <si>
    <t>R20340114</t>
  </si>
  <si>
    <t>R20340115</t>
  </si>
  <si>
    <t>R20340116</t>
  </si>
  <si>
    <t>R20340117</t>
  </si>
  <si>
    <t>R20340118</t>
  </si>
  <si>
    <t>R20340119</t>
  </si>
  <si>
    <t>R20340120</t>
  </si>
  <si>
    <t>R20340121</t>
  </si>
  <si>
    <t>R20340122</t>
  </si>
  <si>
    <t>R20340123</t>
  </si>
  <si>
    <t>R20340124</t>
  </si>
  <si>
    <t>R20340125</t>
  </si>
  <si>
    <t>R20340126</t>
  </si>
  <si>
    <t>R20340127</t>
  </si>
  <si>
    <t>R20340128</t>
  </si>
  <si>
    <t>R20340129</t>
  </si>
  <si>
    <t>R20340130</t>
  </si>
  <si>
    <t>R20340131</t>
  </si>
  <si>
    <t>0005</t>
  </si>
  <si>
    <t>R20340133</t>
  </si>
  <si>
    <t>R20340134</t>
  </si>
  <si>
    <t>R20340135</t>
  </si>
  <si>
    <t>R20340136</t>
  </si>
  <si>
    <t>R20340137</t>
  </si>
  <si>
    <t>R20340138</t>
  </si>
  <si>
    <t>R20340139</t>
  </si>
  <si>
    <t>R20340140</t>
  </si>
  <si>
    <t>R20340141</t>
  </si>
  <si>
    <t>R20340142</t>
  </si>
  <si>
    <t>R20340143</t>
  </si>
  <si>
    <t>R20340144</t>
  </si>
  <si>
    <t>R20340145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</si>
  <si>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</si>
  <si>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</si>
  <si>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พื้นที่ตาม พรบ.ป่าไม้ พุทธศักราช 2484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</si>
  <si>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</si>
  <si>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</si>
  <si>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</si>
  <si>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</si>
  <si>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</si>
  <si>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</si>
  <si>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</si>
  <si>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</si>
  <si>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</si>
  <si>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</si>
  <si>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</si>
  <si>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</si>
  <si>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</si>
  <si>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</si>
  <si>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</si>
  <si>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</si>
  <si>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</si>
  <si>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</si>
  <si>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</si>
  <si>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</si>
  <si>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-</t>
  </si>
  <si>
    <t>R20340071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</si>
  <si>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</si>
  <si>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</si>
  <si>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</si>
  <si>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</si>
  <si>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</si>
  <si>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</si>
  <si>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</si>
  <si>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</si>
  <si>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</si>
  <si>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</si>
  <si>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</si>
  <si>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</si>
  <si>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อยุ่ใน 30 มิ.ย.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</si>
</sst>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4"/>
      <color rgb="FF000000"/>
      <name val="TH SarabunPSK"/>
      <family val="2"/>
    </font>
    <font>
      <sz val="12"/>
      <color rgb="FFFFFF00"/>
      <name val="TH SarabunPSK"/>
      <family val="2"/>
    </font>
    <font>
      <sz val="12"/>
      <color rgb="FF7030A0"/>
      <name val="TH SarabunPSK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2" fillId="13" borderId="0" applyNumberFormat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11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left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1" fontId="11" fillId="0" borderId="5" xfId="1" applyNumberFormat="1" applyFont="1" applyFill="1" applyBorder="1" applyAlignment="1">
      <alignment horizontal="center"/>
    </xf>
    <xf numFmtId="0" fontId="10" fillId="0" borderId="5" xfId="0" applyFont="1" applyBorder="1"/>
    <xf numFmtId="0" fontId="23" fillId="0" borderId="5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left"/>
    </xf>
    <xf numFmtId="0" fontId="23" fillId="0" borderId="5" xfId="0" applyFont="1" applyFill="1" applyBorder="1" applyAlignment="1">
      <alignment horizontal="left" vertical="center"/>
    </xf>
    <xf numFmtId="2" fontId="23" fillId="0" borderId="5" xfId="1" applyNumberFormat="1" applyFont="1" applyFill="1" applyBorder="1" applyAlignment="1">
      <alignment horizontal="right"/>
    </xf>
    <xf numFmtId="2" fontId="23" fillId="0" borderId="5" xfId="1" applyNumberFormat="1" applyFont="1" applyFill="1" applyBorder="1" applyAlignment="1"/>
    <xf numFmtId="2" fontId="23" fillId="0" borderId="5" xfId="0" applyNumberFormat="1" applyFont="1" applyFill="1" applyBorder="1" applyAlignment="1">
      <alignment vertical="top"/>
    </xf>
    <xf numFmtId="1" fontId="23" fillId="0" borderId="5" xfId="1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right"/>
    </xf>
    <xf numFmtId="1" fontId="23" fillId="0" borderId="5" xfId="0" applyNumberFormat="1" applyFont="1" applyFill="1" applyBorder="1" applyAlignment="1">
      <alignment horizontal="center"/>
    </xf>
    <xf numFmtId="2" fontId="23" fillId="0" borderId="5" xfId="6" applyNumberFormat="1" applyFont="1" applyFill="1" applyBorder="1" applyAlignment="1">
      <alignment horizontal="right"/>
    </xf>
    <xf numFmtId="2" fontId="23" fillId="0" borderId="5" xfId="0" applyNumberFormat="1" applyFont="1" applyFill="1" applyBorder="1" applyAlignment="1">
      <alignment horizontal="right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/>
    </xf>
    <xf numFmtId="2" fontId="12" fillId="0" borderId="5" xfId="1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1" fontId="24" fillId="0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7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0" fillId="0" borderId="0" xfId="0" applyNumberFormat="1" applyFont="1"/>
    <xf numFmtId="2" fontId="16" fillId="5" borderId="5" xfId="0" applyNumberFormat="1" applyFont="1" applyFill="1" applyBorder="1"/>
    <xf numFmtId="0" fontId="14" fillId="0" borderId="5" xfId="0" quotePrefix="1" applyFont="1" applyFill="1" applyBorder="1" applyAlignment="1">
      <alignment horizontal="center"/>
    </xf>
    <xf numFmtId="0" fontId="10" fillId="0" borderId="0" xfId="0" applyFont="1" applyFill="1" applyBorder="1"/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9" fontId="23" fillId="0" borderId="5" xfId="0" applyNumberFormat="1" applyFont="1" applyFill="1" applyBorder="1" applyAlignment="1">
      <alignment horizontal="center"/>
    </xf>
    <xf numFmtId="2" fontId="23" fillId="0" borderId="5" xfId="1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vertical="top"/>
    </xf>
    <xf numFmtId="43" fontId="11" fillId="0" borderId="0" xfId="1" applyFont="1" applyFill="1" applyBorder="1" applyAlignment="1">
      <alignment horizontal="right"/>
    </xf>
    <xf numFmtId="43" fontId="26" fillId="18" borderId="5" xfId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right" vertical="center"/>
    </xf>
    <xf numFmtId="188" fontId="11" fillId="0" borderId="5" xfId="1" applyNumberFormat="1" applyFont="1" applyFill="1" applyBorder="1" applyAlignment="1">
      <alignment horizontal="right"/>
    </xf>
    <xf numFmtId="2" fontId="27" fillId="0" borderId="5" xfId="1" applyNumberFormat="1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3" fontId="16" fillId="5" borderId="6" xfId="0" applyNumberFormat="1" applyFont="1" applyFill="1" applyBorder="1" applyAlignment="1">
      <alignment horizontal="center"/>
    </xf>
    <xf numFmtId="0" fontId="14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2" fontId="11" fillId="2" borderId="5" xfId="1" applyNumberFormat="1" applyFont="1" applyFill="1" applyBorder="1" applyAlignment="1">
      <alignment horizontal="center"/>
    </xf>
    <xf numFmtId="2" fontId="11" fillId="2" borderId="5" xfId="1" applyNumberFormat="1" applyFont="1" applyFill="1" applyBorder="1" applyAlignment="1">
      <alignment horizontal="right"/>
    </xf>
    <xf numFmtId="2" fontId="11" fillId="2" borderId="5" xfId="1" applyNumberFormat="1" applyFont="1" applyFill="1" applyBorder="1" applyAlignment="1"/>
    <xf numFmtId="2" fontId="11" fillId="2" borderId="5" xfId="0" applyNumberFormat="1" applyFont="1" applyFill="1" applyBorder="1" applyAlignment="1"/>
    <xf numFmtId="1" fontId="11" fillId="2" borderId="5" xfId="0" applyNumberFormat="1" applyFont="1" applyFill="1" applyBorder="1" applyAlignment="1">
      <alignment horizontal="center"/>
    </xf>
    <xf numFmtId="43" fontId="11" fillId="2" borderId="5" xfId="1" applyFont="1" applyFill="1" applyBorder="1" applyAlignment="1">
      <alignment horizontal="right"/>
    </xf>
    <xf numFmtId="1" fontId="11" fillId="2" borderId="5" xfId="1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right"/>
    </xf>
    <xf numFmtId="0" fontId="10" fillId="2" borderId="5" xfId="0" applyFont="1" applyFill="1" applyBorder="1"/>
    <xf numFmtId="0" fontId="10" fillId="2" borderId="0" xfId="0" applyFont="1" applyFill="1"/>
    <xf numFmtId="2" fontId="11" fillId="19" borderId="5" xfId="1" applyNumberFormat="1" applyFont="1" applyFill="1" applyBorder="1" applyAlignment="1">
      <alignment horizontal="right"/>
    </xf>
    <xf numFmtId="2" fontId="11" fillId="20" borderId="5" xfId="1" applyNumberFormat="1" applyFont="1" applyFill="1" applyBorder="1" applyAlignment="1">
      <alignment horizontal="right"/>
    </xf>
    <xf numFmtId="43" fontId="26" fillId="19" borderId="5" xfId="1" applyFont="1" applyFill="1" applyBorder="1" applyAlignment="1">
      <alignment horizontal="right"/>
    </xf>
    <xf numFmtId="49" fontId="11" fillId="19" borderId="5" xfId="0" applyNumberFormat="1" applyFont="1" applyFill="1" applyBorder="1" applyAlignment="1">
      <alignment horizontal="left"/>
    </xf>
    <xf numFmtId="0" fontId="14" fillId="12" borderId="5" xfId="0" quotePrefix="1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 vertical="center"/>
    </xf>
    <xf numFmtId="49" fontId="11" fillId="12" borderId="5" xfId="0" applyNumberFormat="1" applyFont="1" applyFill="1" applyBorder="1" applyAlignment="1">
      <alignment horizontal="left"/>
    </xf>
    <xf numFmtId="49" fontId="11" fillId="12" borderId="5" xfId="0" applyNumberFormat="1" applyFont="1" applyFill="1" applyBorder="1" applyAlignment="1">
      <alignment horizontal="center"/>
    </xf>
    <xf numFmtId="0" fontId="11" fillId="12" borderId="5" xfId="0" applyFont="1" applyFill="1" applyBorder="1" applyAlignment="1">
      <alignment horizontal="left" vertical="center"/>
    </xf>
    <xf numFmtId="2" fontId="11" fillId="12" borderId="5" xfId="1" applyNumberFormat="1" applyFont="1" applyFill="1" applyBorder="1" applyAlignment="1">
      <alignment horizontal="center"/>
    </xf>
    <xf numFmtId="2" fontId="11" fillId="12" borderId="5" xfId="1" applyNumberFormat="1" applyFont="1" applyFill="1" applyBorder="1" applyAlignment="1">
      <alignment horizontal="right"/>
    </xf>
    <xf numFmtId="2" fontId="11" fillId="12" borderId="5" xfId="1" applyNumberFormat="1" applyFont="1" applyFill="1" applyBorder="1" applyAlignment="1"/>
    <xf numFmtId="2" fontId="11" fillId="12" borderId="5" xfId="0" applyNumberFormat="1" applyFont="1" applyFill="1" applyBorder="1" applyAlignment="1"/>
    <xf numFmtId="1" fontId="11" fillId="12" borderId="5" xfId="0" applyNumberFormat="1" applyFont="1" applyFill="1" applyBorder="1" applyAlignment="1">
      <alignment horizontal="center"/>
    </xf>
    <xf numFmtId="43" fontId="11" fillId="12" borderId="5" xfId="1" applyFont="1" applyFill="1" applyBorder="1" applyAlignment="1">
      <alignment horizontal="right"/>
    </xf>
    <xf numFmtId="1" fontId="11" fillId="12" borderId="5" xfId="1" applyNumberFormat="1" applyFont="1" applyFill="1" applyBorder="1" applyAlignment="1">
      <alignment horizontal="center"/>
    </xf>
    <xf numFmtId="2" fontId="11" fillId="12" borderId="5" xfId="0" applyNumberFormat="1" applyFont="1" applyFill="1" applyBorder="1" applyAlignment="1">
      <alignment horizontal="right"/>
    </xf>
    <xf numFmtId="0" fontId="10" fillId="12" borderId="5" xfId="0" applyFont="1" applyFill="1" applyBorder="1"/>
    <xf numFmtId="2" fontId="14" fillId="12" borderId="0" xfId="1" applyNumberFormat="1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 vertical="center"/>
    </xf>
    <xf numFmtId="49" fontId="23" fillId="12" borderId="5" xfId="0" applyNumberFormat="1" applyFont="1" applyFill="1" applyBorder="1" applyAlignment="1">
      <alignment horizontal="left"/>
    </xf>
    <xf numFmtId="49" fontId="23" fillId="12" borderId="5" xfId="0" applyNumberFormat="1" applyFont="1" applyFill="1" applyBorder="1" applyAlignment="1">
      <alignment horizontal="center"/>
    </xf>
    <xf numFmtId="0" fontId="23" fillId="12" borderId="5" xfId="0" applyFont="1" applyFill="1" applyBorder="1" applyAlignment="1">
      <alignment horizontal="left" vertical="center"/>
    </xf>
    <xf numFmtId="2" fontId="23" fillId="12" borderId="5" xfId="1" applyNumberFormat="1" applyFont="1" applyFill="1" applyBorder="1" applyAlignment="1">
      <alignment horizontal="center"/>
    </xf>
    <xf numFmtId="2" fontId="23" fillId="12" borderId="5" xfId="1" applyNumberFormat="1" applyFont="1" applyFill="1" applyBorder="1" applyAlignment="1">
      <alignment horizontal="right"/>
    </xf>
    <xf numFmtId="2" fontId="23" fillId="12" borderId="5" xfId="1" applyNumberFormat="1" applyFont="1" applyFill="1" applyBorder="1" applyAlignment="1"/>
    <xf numFmtId="2" fontId="23" fillId="12" borderId="5" xfId="0" applyNumberFormat="1" applyFont="1" applyFill="1" applyBorder="1" applyAlignment="1">
      <alignment vertical="top"/>
    </xf>
    <xf numFmtId="1" fontId="23" fillId="12" borderId="5" xfId="1" applyNumberFormat="1" applyFont="1" applyFill="1" applyBorder="1" applyAlignment="1">
      <alignment horizontal="center"/>
    </xf>
    <xf numFmtId="1" fontId="23" fillId="12" borderId="5" xfId="0" applyNumberFormat="1" applyFont="1" applyFill="1" applyBorder="1" applyAlignment="1">
      <alignment horizontal="center"/>
    </xf>
    <xf numFmtId="2" fontId="23" fillId="12" borderId="5" xfId="0" applyNumberFormat="1" applyFont="1" applyFill="1" applyBorder="1" applyAlignment="1">
      <alignment horizontal="right"/>
    </xf>
    <xf numFmtId="0" fontId="10" fillId="12" borderId="0" xfId="0" applyFont="1" applyFill="1"/>
    <xf numFmtId="2" fontId="23" fillId="12" borderId="0" xfId="0" applyNumberFormat="1" applyFont="1" applyFill="1" applyBorder="1" applyAlignment="1">
      <alignment vertical="top"/>
    </xf>
    <xf numFmtId="43" fontId="11" fillId="12" borderId="0" xfId="1" applyFont="1" applyFill="1" applyBorder="1" applyAlignment="1">
      <alignment horizontal="right"/>
    </xf>
    <xf numFmtId="2" fontId="11" fillId="12" borderId="5" xfId="0" applyNumberFormat="1" applyFont="1" applyFill="1" applyBorder="1" applyAlignment="1">
      <alignment vertical="top"/>
    </xf>
    <xf numFmtId="2" fontId="23" fillId="12" borderId="5" xfId="0" applyNumberFormat="1" applyFont="1" applyFill="1" applyBorder="1" applyAlignment="1">
      <alignment horizontal="right" vertical="center"/>
    </xf>
    <xf numFmtId="1" fontId="23" fillId="1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right" vertical="center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43" fontId="30" fillId="0" borderId="0" xfId="1" applyFont="1"/>
    <xf numFmtId="0" fontId="31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2" fontId="29" fillId="0" borderId="0" xfId="0" applyNumberFormat="1" applyFont="1" applyAlignment="1">
      <alignment horizontal="right"/>
    </xf>
    <xf numFmtId="2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7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  <cellStyle name="ส่วนที่ถูกเน้น2" xfId="6" builtinId="33"/>
  </cellStyles>
  <dxfs count="2"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M28" sqref="M28"/>
    </sheetView>
  </sheetViews>
  <sheetFormatPr defaultColWidth="9.125" defaultRowHeight="18.75" x14ac:dyDescent="0.3"/>
  <cols>
    <col min="1" max="1" width="3.375" style="45" customWidth="1"/>
    <col min="2" max="2" width="26.625" style="47" customWidth="1"/>
    <col min="3" max="3" width="20" style="47" customWidth="1"/>
    <col min="4" max="4" width="15.875" style="47" customWidth="1"/>
    <col min="5" max="14" width="9.125" style="47"/>
    <col min="15" max="15" width="13" style="47" customWidth="1"/>
    <col min="16" max="16384" width="9.125" style="47"/>
  </cols>
  <sheetData>
    <row r="1" spans="1:4" x14ac:dyDescent="0.3">
      <c r="B1" s="46" t="s">
        <v>49</v>
      </c>
    </row>
    <row r="2" spans="1:4" x14ac:dyDescent="0.3">
      <c r="A2" s="45">
        <v>1</v>
      </c>
      <c r="B2" s="47" t="s">
        <v>8</v>
      </c>
      <c r="C2" s="47" t="s">
        <v>52</v>
      </c>
    </row>
    <row r="3" spans="1:4" x14ac:dyDescent="0.3">
      <c r="C3" s="47" t="s">
        <v>111</v>
      </c>
    </row>
    <row r="4" spans="1:4" s="50" customFormat="1" x14ac:dyDescent="0.2">
      <c r="A4" s="48">
        <v>2</v>
      </c>
      <c r="B4" s="49" t="s">
        <v>9</v>
      </c>
      <c r="C4" s="50" t="s">
        <v>53</v>
      </c>
    </row>
    <row r="5" spans="1:4" x14ac:dyDescent="0.3">
      <c r="C5" s="47" t="s">
        <v>54</v>
      </c>
    </row>
    <row r="6" spans="1:4" x14ac:dyDescent="0.3">
      <c r="A6" s="45">
        <v>3</v>
      </c>
      <c r="B6" s="47" t="s">
        <v>10</v>
      </c>
      <c r="C6" s="47" t="s">
        <v>109</v>
      </c>
    </row>
    <row r="7" spans="1:4" x14ac:dyDescent="0.3">
      <c r="A7" s="45">
        <v>4</v>
      </c>
      <c r="B7" s="47" t="s">
        <v>55</v>
      </c>
      <c r="C7" s="47" t="s">
        <v>56</v>
      </c>
    </row>
    <row r="8" spans="1:4" s="50" customFormat="1" x14ac:dyDescent="0.2">
      <c r="A8" s="48">
        <v>5</v>
      </c>
      <c r="B8" s="51" t="s">
        <v>3</v>
      </c>
      <c r="C8" s="50" t="s">
        <v>57</v>
      </c>
    </row>
    <row r="9" spans="1:4" s="50" customFormat="1" x14ac:dyDescent="0.2">
      <c r="A9" s="48"/>
      <c r="B9" s="51"/>
      <c r="C9" s="52" t="s">
        <v>58</v>
      </c>
    </row>
    <row r="10" spans="1:4" s="50" customFormat="1" x14ac:dyDescent="0.2">
      <c r="A10" s="48"/>
      <c r="B10" s="51"/>
      <c r="C10" s="53" t="s">
        <v>59</v>
      </c>
    </row>
    <row r="11" spans="1:4" s="50" customFormat="1" x14ac:dyDescent="0.2">
      <c r="A11" s="48"/>
      <c r="B11" s="51"/>
      <c r="C11" s="52" t="s">
        <v>110</v>
      </c>
    </row>
    <row r="12" spans="1:4" x14ac:dyDescent="0.3">
      <c r="A12" s="45">
        <v>6</v>
      </c>
      <c r="B12" s="47" t="s">
        <v>60</v>
      </c>
    </row>
    <row r="13" spans="1:4" x14ac:dyDescent="0.3">
      <c r="C13" s="47" t="s">
        <v>22</v>
      </c>
      <c r="D13" s="47" t="s">
        <v>61</v>
      </c>
    </row>
    <row r="14" spans="1:4" x14ac:dyDescent="0.3">
      <c r="C14" s="47" t="s">
        <v>23</v>
      </c>
      <c r="D14" s="47" t="s">
        <v>62</v>
      </c>
    </row>
    <row r="15" spans="1:4" x14ac:dyDescent="0.3">
      <c r="A15" s="45">
        <v>7</v>
      </c>
      <c r="B15" s="47" t="s">
        <v>12</v>
      </c>
      <c r="C15" s="47" t="s">
        <v>63</v>
      </c>
    </row>
    <row r="16" spans="1:4" x14ac:dyDescent="0.3">
      <c r="C16" s="54" t="s">
        <v>64</v>
      </c>
    </row>
    <row r="17" spans="1:5" x14ac:dyDescent="0.3">
      <c r="C17" s="54" t="s">
        <v>65</v>
      </c>
    </row>
    <row r="18" spans="1:5" x14ac:dyDescent="0.3">
      <c r="C18" s="54" t="s">
        <v>66</v>
      </c>
    </row>
    <row r="19" spans="1:5" x14ac:dyDescent="0.3">
      <c r="C19" s="54" t="s">
        <v>67</v>
      </c>
    </row>
    <row r="20" spans="1:5" x14ac:dyDescent="0.3">
      <c r="C20" s="54" t="s">
        <v>68</v>
      </c>
    </row>
    <row r="21" spans="1:5" x14ac:dyDescent="0.3">
      <c r="A21" s="45">
        <v>8</v>
      </c>
      <c r="B21" s="47" t="s">
        <v>102</v>
      </c>
      <c r="E21" s="47" t="s">
        <v>69</v>
      </c>
    </row>
    <row r="22" spans="1:5" x14ac:dyDescent="0.3">
      <c r="C22" s="47" t="s">
        <v>40</v>
      </c>
      <c r="D22" s="47" t="s">
        <v>70</v>
      </c>
    </row>
    <row r="23" spans="1:5" x14ac:dyDescent="0.3">
      <c r="C23" s="55" t="s">
        <v>41</v>
      </c>
      <c r="D23" s="47" t="s">
        <v>71</v>
      </c>
    </row>
    <row r="24" spans="1:5" x14ac:dyDescent="0.3">
      <c r="C24" s="47" t="s">
        <v>72</v>
      </c>
      <c r="D24" s="47" t="s">
        <v>73</v>
      </c>
    </row>
    <row r="25" spans="1:5" x14ac:dyDescent="0.3">
      <c r="C25" s="47" t="s">
        <v>43</v>
      </c>
      <c r="D25" s="47" t="s">
        <v>74</v>
      </c>
    </row>
    <row r="26" spans="1:5" x14ac:dyDescent="0.3">
      <c r="C26" s="47" t="s">
        <v>13</v>
      </c>
      <c r="D26" s="47" t="s">
        <v>75</v>
      </c>
    </row>
    <row r="27" spans="1:5" x14ac:dyDescent="0.3">
      <c r="C27" s="47" t="s">
        <v>5</v>
      </c>
      <c r="D27" s="47" t="s">
        <v>76</v>
      </c>
    </row>
    <row r="28" spans="1:5" x14ac:dyDescent="0.3">
      <c r="C28" s="47" t="s">
        <v>31</v>
      </c>
      <c r="D28" s="47" t="s">
        <v>77</v>
      </c>
    </row>
    <row r="29" spans="1:5" x14ac:dyDescent="0.3">
      <c r="D29" s="56" t="s">
        <v>78</v>
      </c>
    </row>
    <row r="30" spans="1:5" x14ac:dyDescent="0.3">
      <c r="D30" s="56" t="s">
        <v>79</v>
      </c>
    </row>
    <row r="31" spans="1:5" x14ac:dyDescent="0.3">
      <c r="D31" s="56" t="s">
        <v>80</v>
      </c>
    </row>
    <row r="32" spans="1:5" x14ac:dyDescent="0.3">
      <c r="C32" s="47" t="s">
        <v>81</v>
      </c>
      <c r="D32" s="47" t="s">
        <v>82</v>
      </c>
    </row>
    <row r="33" spans="1:4" x14ac:dyDescent="0.3">
      <c r="D33" s="56" t="s">
        <v>83</v>
      </c>
    </row>
    <row r="34" spans="1:4" x14ac:dyDescent="0.3">
      <c r="D34" s="56" t="s">
        <v>84</v>
      </c>
    </row>
    <row r="35" spans="1:4" x14ac:dyDescent="0.3">
      <c r="C35" s="47" t="s">
        <v>85</v>
      </c>
      <c r="D35" s="47" t="s">
        <v>86</v>
      </c>
    </row>
    <row r="36" spans="1:4" x14ac:dyDescent="0.3">
      <c r="D36" s="56" t="s">
        <v>87</v>
      </c>
    </row>
    <row r="37" spans="1:4" x14ac:dyDescent="0.3">
      <c r="D37" s="56" t="s">
        <v>88</v>
      </c>
    </row>
    <row r="38" spans="1:4" x14ac:dyDescent="0.3">
      <c r="D38" s="56" t="s">
        <v>89</v>
      </c>
    </row>
    <row r="40" spans="1:4" x14ac:dyDescent="0.3">
      <c r="A40" s="45">
        <v>9</v>
      </c>
      <c r="B40" s="47" t="s">
        <v>14</v>
      </c>
      <c r="C40" s="47" t="s">
        <v>103</v>
      </c>
    </row>
    <row r="41" spans="1:4" x14ac:dyDescent="0.3">
      <c r="A41" s="45">
        <v>10</v>
      </c>
      <c r="B41" s="47" t="s">
        <v>90</v>
      </c>
    </row>
    <row r="42" spans="1:4" x14ac:dyDescent="0.3">
      <c r="C42" s="47" t="s">
        <v>33</v>
      </c>
      <c r="D42" s="47" t="s">
        <v>91</v>
      </c>
    </row>
    <row r="43" spans="1:4" x14ac:dyDescent="0.3">
      <c r="C43" s="47" t="s">
        <v>34</v>
      </c>
      <c r="D43" s="47" t="s">
        <v>92</v>
      </c>
    </row>
    <row r="44" spans="1:4" x14ac:dyDescent="0.3">
      <c r="C44" s="47" t="s">
        <v>35</v>
      </c>
      <c r="D44" s="47" t="s">
        <v>93</v>
      </c>
    </row>
    <row r="45" spans="1:4" x14ac:dyDescent="0.3">
      <c r="C45" s="47" t="s">
        <v>94</v>
      </c>
      <c r="D45" s="47" t="s">
        <v>95</v>
      </c>
    </row>
    <row r="46" spans="1:4" x14ac:dyDescent="0.3">
      <c r="A46" s="45">
        <v>11</v>
      </c>
      <c r="B46" s="47" t="s">
        <v>48</v>
      </c>
      <c r="C46" s="47" t="s">
        <v>96</v>
      </c>
    </row>
    <row r="47" spans="1:4" x14ac:dyDescent="0.3">
      <c r="C47" s="47" t="s">
        <v>97</v>
      </c>
    </row>
    <row r="48" spans="1:4" ht="13.5" customHeight="1" x14ac:dyDescent="0.3">
      <c r="C48" s="47" t="s">
        <v>98</v>
      </c>
    </row>
    <row r="49" spans="1:7" x14ac:dyDescent="0.3">
      <c r="B49" s="57" t="s">
        <v>99</v>
      </c>
    </row>
    <row r="50" spans="1:7" x14ac:dyDescent="0.3">
      <c r="A50" s="58" t="s">
        <v>100</v>
      </c>
      <c r="B50" s="47" t="s">
        <v>101</v>
      </c>
    </row>
    <row r="51" spans="1:7" x14ac:dyDescent="0.3">
      <c r="A51" s="45">
        <v>12</v>
      </c>
      <c r="B51" s="47" t="s">
        <v>50</v>
      </c>
      <c r="C51" s="47" t="s">
        <v>51</v>
      </c>
    </row>
    <row r="52" spans="1:7" x14ac:dyDescent="0.3">
      <c r="B52" s="109">
        <v>0</v>
      </c>
      <c r="C52" s="110" t="s">
        <v>104</v>
      </c>
    </row>
    <row r="53" spans="1:7" x14ac:dyDescent="0.3">
      <c r="B53" s="109">
        <v>11</v>
      </c>
      <c r="C53" s="110" t="s">
        <v>105</v>
      </c>
    </row>
    <row r="54" spans="1:7" x14ac:dyDescent="0.3">
      <c r="B54" s="109">
        <v>22</v>
      </c>
      <c r="C54" s="110" t="s">
        <v>107</v>
      </c>
    </row>
    <row r="55" spans="1:7" x14ac:dyDescent="0.3">
      <c r="B55" s="109">
        <v>33</v>
      </c>
      <c r="C55" s="110" t="s">
        <v>106</v>
      </c>
    </row>
    <row r="56" spans="1:7" x14ac:dyDescent="0.3">
      <c r="B56" s="109">
        <v>44</v>
      </c>
      <c r="C56" s="110" t="s">
        <v>108</v>
      </c>
    </row>
    <row r="57" spans="1:7" x14ac:dyDescent="0.3">
      <c r="B57" s="109">
        <v>55</v>
      </c>
      <c r="C57" s="110" t="s">
        <v>266</v>
      </c>
      <c r="E57" s="59"/>
      <c r="F57" s="60"/>
      <c r="G57" s="59"/>
    </row>
    <row r="58" spans="1:7" x14ac:dyDescent="0.3">
      <c r="B58" s="109">
        <v>66</v>
      </c>
      <c r="C58" s="110" t="s">
        <v>267</v>
      </c>
      <c r="E58" s="62"/>
      <c r="F58" s="61"/>
      <c r="G58" s="62"/>
    </row>
    <row r="59" spans="1:7" x14ac:dyDescent="0.3">
      <c r="B59" s="109">
        <v>77</v>
      </c>
      <c r="C59" s="110" t="s">
        <v>116</v>
      </c>
      <c r="E59" s="62"/>
      <c r="F59" s="63"/>
      <c r="G59" s="62"/>
    </row>
    <row r="60" spans="1:7" x14ac:dyDescent="0.3">
      <c r="B60" s="109">
        <v>88</v>
      </c>
      <c r="C60" s="110" t="s">
        <v>115</v>
      </c>
      <c r="F60" s="61"/>
      <c r="G60" s="62"/>
    </row>
    <row r="61" spans="1:7" x14ac:dyDescent="0.3">
      <c r="B61" s="109">
        <v>99</v>
      </c>
      <c r="C61" s="110" t="s">
        <v>114</v>
      </c>
      <c r="F61" s="64"/>
    </row>
    <row r="62" spans="1:7" x14ac:dyDescent="0.3">
      <c r="A62" s="47"/>
      <c r="B62" s="109" t="s">
        <v>113</v>
      </c>
      <c r="C62" s="110" t="s">
        <v>112</v>
      </c>
      <c r="F62" s="45"/>
    </row>
    <row r="63" spans="1:7" x14ac:dyDescent="0.3">
      <c r="A63" s="47"/>
      <c r="B63" s="109"/>
      <c r="C63" s="110"/>
      <c r="F63" s="45"/>
    </row>
    <row r="64" spans="1:7" x14ac:dyDescent="0.3">
      <c r="A64" s="47"/>
      <c r="B64" s="109"/>
      <c r="C64" s="110"/>
      <c r="F64" s="45"/>
    </row>
    <row r="65" spans="1:15" ht="19.5" thickBot="1" x14ac:dyDescent="0.35">
      <c r="A65" s="47"/>
      <c r="B65" s="57" t="s">
        <v>269</v>
      </c>
      <c r="F65" s="45"/>
    </row>
    <row r="66" spans="1:15" x14ac:dyDescent="0.3">
      <c r="B66" s="230" t="s">
        <v>270</v>
      </c>
      <c r="C66" s="231"/>
      <c r="D66" s="117"/>
      <c r="E66" s="117"/>
      <c r="F66" s="117"/>
      <c r="G66" s="117"/>
      <c r="H66" s="117"/>
      <c r="I66" s="117"/>
      <c r="J66" s="117"/>
      <c r="K66" s="117"/>
      <c r="L66" s="117"/>
      <c r="M66" s="118"/>
    </row>
    <row r="67" spans="1:15" x14ac:dyDescent="0.3">
      <c r="B67" s="119"/>
      <c r="C67" s="120" t="s">
        <v>271</v>
      </c>
      <c r="D67" s="121" t="s">
        <v>272</v>
      </c>
      <c r="E67" s="122"/>
      <c r="F67" s="122"/>
      <c r="G67" s="122"/>
      <c r="H67" s="122"/>
      <c r="I67" s="122"/>
      <c r="J67" s="122"/>
      <c r="K67" s="122"/>
      <c r="L67" s="122"/>
      <c r="M67" s="123"/>
    </row>
    <row r="68" spans="1:15" x14ac:dyDescent="0.3">
      <c r="B68" s="124"/>
      <c r="C68" s="122"/>
      <c r="D68" s="125" t="s">
        <v>273</v>
      </c>
      <c r="E68" s="122"/>
      <c r="F68" s="122"/>
      <c r="G68" s="122"/>
      <c r="H68" s="122"/>
      <c r="I68" s="122"/>
      <c r="J68" s="122"/>
      <c r="K68" s="122"/>
      <c r="L68" s="122"/>
      <c r="M68" s="123"/>
    </row>
    <row r="69" spans="1:15" x14ac:dyDescent="0.3">
      <c r="B69" s="124"/>
      <c r="C69" s="122"/>
      <c r="D69" s="125" t="s">
        <v>274</v>
      </c>
      <c r="E69" s="122"/>
      <c r="F69" s="122"/>
      <c r="G69" s="122"/>
      <c r="H69" s="122"/>
      <c r="I69" s="122"/>
      <c r="J69" s="122"/>
      <c r="K69" s="122"/>
      <c r="L69" s="122"/>
      <c r="M69" s="123"/>
    </row>
    <row r="70" spans="1:15" x14ac:dyDescent="0.3">
      <c r="B70" s="124"/>
      <c r="C70" s="122"/>
      <c r="D70" s="125" t="s">
        <v>275</v>
      </c>
      <c r="E70" s="122"/>
      <c r="F70" s="122"/>
      <c r="G70" s="122"/>
      <c r="H70" s="122"/>
      <c r="I70" s="122"/>
      <c r="J70" s="122"/>
      <c r="K70" s="122"/>
      <c r="L70" s="122"/>
      <c r="M70" s="123"/>
    </row>
    <row r="71" spans="1:15" x14ac:dyDescent="0.3">
      <c r="B71" s="124"/>
      <c r="C71" s="122" t="s">
        <v>276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3"/>
    </row>
    <row r="72" spans="1:15" x14ac:dyDescent="0.3">
      <c r="B72" s="124"/>
      <c r="C72" s="126" t="s">
        <v>277</v>
      </c>
      <c r="D72" s="121" t="s">
        <v>278</v>
      </c>
      <c r="E72" s="122"/>
      <c r="F72" s="122"/>
      <c r="G72" s="122"/>
      <c r="H72" s="122"/>
      <c r="I72" s="122"/>
      <c r="J72" s="122"/>
      <c r="K72" s="122"/>
      <c r="L72" s="122"/>
      <c r="M72" s="123"/>
      <c r="O72" s="47" t="s">
        <v>69</v>
      </c>
    </row>
    <row r="73" spans="1:15" x14ac:dyDescent="0.3">
      <c r="B73" s="124"/>
      <c r="C73" s="126" t="s">
        <v>279</v>
      </c>
      <c r="D73" s="121" t="s">
        <v>280</v>
      </c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5" x14ac:dyDescent="0.3">
      <c r="B74" s="232" t="s">
        <v>281</v>
      </c>
      <c r="C74" s="233"/>
      <c r="D74" s="121" t="s">
        <v>288</v>
      </c>
      <c r="E74" s="122"/>
      <c r="F74" s="122"/>
      <c r="G74" s="122"/>
      <c r="H74" s="122"/>
      <c r="I74" s="122"/>
      <c r="J74" s="122"/>
      <c r="K74" s="122"/>
      <c r="L74" s="122"/>
      <c r="M74" s="123"/>
    </row>
    <row r="75" spans="1:15" x14ac:dyDescent="0.3">
      <c r="B75" s="124"/>
      <c r="C75" s="122"/>
      <c r="D75" s="127" t="s">
        <v>282</v>
      </c>
      <c r="E75" s="122"/>
      <c r="F75" s="122"/>
      <c r="G75" s="122"/>
      <c r="H75" s="122"/>
      <c r="I75" s="122"/>
      <c r="J75" s="122"/>
      <c r="K75" s="122"/>
      <c r="L75" s="122"/>
      <c r="M75" s="123"/>
    </row>
    <row r="76" spans="1:15" x14ac:dyDescent="0.3">
      <c r="B76" s="124"/>
      <c r="C76" s="122"/>
      <c r="D76" s="127" t="s">
        <v>283</v>
      </c>
      <c r="E76" s="122"/>
      <c r="F76" s="122"/>
      <c r="G76" s="122"/>
      <c r="H76" s="122"/>
      <c r="I76" s="122"/>
      <c r="J76" s="122"/>
      <c r="K76" s="122"/>
      <c r="L76" s="122"/>
      <c r="M76" s="123"/>
    </row>
    <row r="77" spans="1:15" x14ac:dyDescent="0.3">
      <c r="B77" s="124"/>
      <c r="C77" s="122"/>
      <c r="D77" s="127" t="s">
        <v>284</v>
      </c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5" x14ac:dyDescent="0.3">
      <c r="B78" s="232" t="s">
        <v>285</v>
      </c>
      <c r="C78" s="233"/>
      <c r="D78" s="121" t="s">
        <v>286</v>
      </c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5" ht="19.5" thickBot="1" x14ac:dyDescent="0.35">
      <c r="B79" s="128"/>
      <c r="C79" s="129"/>
      <c r="D79" s="130"/>
      <c r="E79" s="129"/>
      <c r="F79" s="129"/>
      <c r="G79" s="129"/>
      <c r="H79" s="129"/>
      <c r="I79" s="129"/>
      <c r="J79" s="129"/>
      <c r="K79" s="129"/>
      <c r="L79" s="129"/>
      <c r="M79" s="13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5"/>
  <sheetViews>
    <sheetView tabSelected="1" view="pageBreakPreview" topLeftCell="I1" zoomScaleNormal="90" zoomScaleSheetLayoutView="100" workbookViewId="0">
      <selection activeCell="M2" sqref="M2"/>
    </sheetView>
  </sheetViews>
  <sheetFormatPr defaultColWidth="8.875" defaultRowHeight="15" x14ac:dyDescent="0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7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9.375" style="8" bestFit="1" customWidth="1"/>
    <col min="13" max="13" width="7.875" style="8" customWidth="1"/>
    <col min="14" max="14" width="7.375" style="8" customWidth="1"/>
    <col min="15" max="15" width="7.625" style="13" customWidth="1"/>
    <col min="16" max="16" width="9.125" style="11" customWidth="1"/>
    <col min="17" max="17" width="7" style="113" customWidth="1"/>
    <col min="18" max="18" width="8.375" style="11" customWidth="1"/>
    <col min="19" max="19" width="9.375" style="11" customWidth="1"/>
    <col min="20" max="20" width="4" style="11" customWidth="1"/>
    <col min="21" max="21" width="3.625" style="11" customWidth="1"/>
    <col min="22" max="23" width="3.875" style="11" customWidth="1"/>
    <col min="24" max="24" width="3.625" style="11" customWidth="1"/>
    <col min="25" max="25" width="4.5" style="11" customWidth="1"/>
    <col min="26" max="26" width="4.25" style="11" customWidth="1"/>
    <col min="27" max="28" width="3.625" style="11" customWidth="1"/>
    <col min="29" max="29" width="3.875" style="11" customWidth="1"/>
    <col min="30" max="30" width="3.625" style="11" customWidth="1"/>
    <col min="31" max="31" width="4.625" style="11" customWidth="1"/>
    <col min="32" max="32" width="4.125" style="11" customWidth="1"/>
    <col min="33" max="33" width="3.625" style="11" customWidth="1"/>
    <col min="34" max="35" width="4.125" style="11" customWidth="1"/>
    <col min="36" max="36" width="4.5" style="11" customWidth="1"/>
    <col min="37" max="37" width="3.625" style="11" customWidth="1"/>
    <col min="38" max="38" width="4" style="11" customWidth="1"/>
    <col min="39" max="39" width="4.5" style="11" customWidth="1"/>
    <col min="40" max="40" width="4.25" style="11" customWidth="1"/>
    <col min="41" max="41" width="3.75" style="11" customWidth="1"/>
    <col min="42" max="43" width="3.625" style="11" customWidth="1"/>
    <col min="44" max="44" width="4.25" style="11" customWidth="1"/>
    <col min="45" max="45" width="3.625" style="11" customWidth="1"/>
    <col min="46" max="46" width="8" style="11" customWidth="1"/>
    <col min="47" max="47" width="4.75" style="11" customWidth="1"/>
    <col min="48" max="48" width="20.25" style="11" customWidth="1"/>
    <col min="49" max="16384" width="8.875" style="11"/>
  </cols>
  <sheetData>
    <row r="1" spans="1:50" customFormat="1" ht="28.5" x14ac:dyDescent="0.45">
      <c r="C1" s="234" t="s">
        <v>0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</row>
    <row r="2" spans="1:50" customFormat="1" ht="25.5" x14ac:dyDescent="0.5">
      <c r="B2" s="238" t="s">
        <v>1</v>
      </c>
      <c r="C2" s="238"/>
      <c r="D2" s="238"/>
      <c r="E2" s="238"/>
      <c r="F2" s="241" t="s">
        <v>119</v>
      </c>
      <c r="G2" s="241"/>
      <c r="H2" s="241"/>
      <c r="I2" s="241"/>
      <c r="J2" s="241"/>
      <c r="K2" s="81"/>
      <c r="L2" s="82"/>
      <c r="M2" s="218">
        <f>SUMIF(J11:J315,"1",K11:K315)+SUMIF(J11:J315,"1",L11:L315)+SUMIF(J11:J315,"1",N11:N315)</f>
        <v>5418.25</v>
      </c>
      <c r="N2" s="219">
        <v>1</v>
      </c>
      <c r="O2" s="222">
        <v>5418.25</v>
      </c>
      <c r="P2" s="68"/>
      <c r="Q2" s="224" t="s">
        <v>40</v>
      </c>
      <c r="R2" s="219">
        <v>3986</v>
      </c>
      <c r="S2" s="21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36" t="s">
        <v>2</v>
      </c>
      <c r="AM2" s="236"/>
      <c r="AN2" s="236"/>
      <c r="AO2" s="236"/>
      <c r="AP2" s="236"/>
      <c r="AQ2" s="236"/>
      <c r="AR2" s="239">
        <v>2034</v>
      </c>
      <c r="AS2" s="239"/>
      <c r="AT2" s="239"/>
      <c r="AU2" s="3"/>
      <c r="AV2" s="3"/>
    </row>
    <row r="3" spans="1:50" customFormat="1" ht="25.5" x14ac:dyDescent="0.5">
      <c r="B3" s="238"/>
      <c r="C3" s="238"/>
      <c r="D3" s="238"/>
      <c r="E3" s="238"/>
      <c r="F3" s="241"/>
      <c r="G3" s="241"/>
      <c r="H3" s="241"/>
      <c r="I3" s="241"/>
      <c r="J3" s="241"/>
      <c r="K3" s="81"/>
      <c r="L3" s="82"/>
      <c r="M3" s="82"/>
      <c r="N3" s="222">
        <v>2</v>
      </c>
      <c r="O3" s="222">
        <v>338</v>
      </c>
      <c r="P3" s="229"/>
      <c r="Q3" s="227" t="s">
        <v>303</v>
      </c>
      <c r="R3" s="228">
        <v>1432.25</v>
      </c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36" t="s">
        <v>117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0">
        <v>10108.556491060757</v>
      </c>
      <c r="AS3" s="240"/>
      <c r="AT3" s="240"/>
      <c r="AU3" s="235" t="s">
        <v>4</v>
      </c>
      <c r="AV3" s="235"/>
    </row>
    <row r="4" spans="1:50" customFormat="1" ht="25.5" x14ac:dyDescent="0.5">
      <c r="B4" s="238"/>
      <c r="C4" s="238"/>
      <c r="D4" s="238"/>
      <c r="E4" s="238"/>
      <c r="F4" s="241"/>
      <c r="G4" s="241"/>
      <c r="H4" s="241"/>
      <c r="I4" s="241"/>
      <c r="J4" s="241"/>
      <c r="K4" s="81"/>
      <c r="L4" s="82"/>
      <c r="M4" s="82"/>
      <c r="N4" s="222">
        <v>3</v>
      </c>
      <c r="O4" s="222">
        <v>0</v>
      </c>
      <c r="P4" s="229"/>
      <c r="Q4" s="227" t="s">
        <v>36</v>
      </c>
      <c r="R4" s="228">
        <v>0</v>
      </c>
      <c r="S4" s="74"/>
      <c r="T4" s="75"/>
      <c r="U4" s="75"/>
      <c r="V4" s="5"/>
      <c r="W4" s="5"/>
      <c r="X4" s="5"/>
      <c r="Y4" s="5"/>
      <c r="Z4" s="5"/>
      <c r="AE4" s="236" t="s">
        <v>118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4176.8893198000005</v>
      </c>
      <c r="AS4" s="237"/>
      <c r="AT4" s="237"/>
      <c r="AU4" s="235" t="s">
        <v>4</v>
      </c>
      <c r="AV4" s="235"/>
    </row>
    <row r="5" spans="1:50" customFormat="1" ht="26.25" x14ac:dyDescent="0.55000000000000004">
      <c r="B5" s="216"/>
      <c r="C5" s="216"/>
      <c r="D5" s="216"/>
      <c r="E5" s="216"/>
      <c r="F5" s="217"/>
      <c r="G5" s="217"/>
      <c r="H5" s="217"/>
      <c r="I5" s="217"/>
      <c r="J5" s="217"/>
      <c r="K5" s="81"/>
      <c r="L5" s="82"/>
      <c r="M5" s="82"/>
      <c r="N5" s="222">
        <v>9</v>
      </c>
      <c r="O5" s="222">
        <v>0</v>
      </c>
      <c r="P5" s="223"/>
      <c r="Q5" s="225"/>
      <c r="R5" s="226"/>
      <c r="S5" s="74"/>
      <c r="T5" s="75"/>
      <c r="U5" s="75"/>
      <c r="V5" s="5"/>
      <c r="W5" s="5"/>
      <c r="X5" s="5"/>
      <c r="Y5" s="5"/>
      <c r="Z5" s="5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5"/>
      <c r="AS5" s="215"/>
      <c r="AT5" s="215"/>
      <c r="AU5" s="213"/>
      <c r="AV5" s="213"/>
    </row>
    <row r="6" spans="1:50" customFormat="1" ht="18.75" customHeight="1" x14ac:dyDescent="0.35">
      <c r="A6" s="41"/>
      <c r="B6" s="6"/>
      <c r="C6" s="6"/>
      <c r="G6" s="7"/>
      <c r="K6" s="8"/>
      <c r="L6" s="9"/>
      <c r="M6" s="9"/>
      <c r="N6" s="221"/>
      <c r="O6" s="220"/>
      <c r="P6" s="11"/>
      <c r="Q6" s="113"/>
      <c r="R6" s="11"/>
      <c r="S6" s="11"/>
      <c r="T6" s="11"/>
      <c r="U6" s="11"/>
      <c r="V6" s="11"/>
      <c r="W6" s="11"/>
      <c r="X6" s="11"/>
      <c r="AE6" s="66"/>
      <c r="AF6" s="66"/>
      <c r="AM6" s="66"/>
      <c r="AN6" s="66"/>
      <c r="AT6" s="270" t="s">
        <v>6</v>
      </c>
      <c r="AU6" s="270"/>
      <c r="AV6" s="270"/>
    </row>
    <row r="7" spans="1:50" ht="21" customHeight="1" x14ac:dyDescent="0.25">
      <c r="A7" s="246" t="s">
        <v>45</v>
      </c>
      <c r="B7" s="271" t="s">
        <v>7</v>
      </c>
      <c r="C7" s="271" t="s">
        <v>8</v>
      </c>
      <c r="D7" s="271" t="s">
        <v>9</v>
      </c>
      <c r="E7" s="271" t="s">
        <v>10</v>
      </c>
      <c r="F7" s="271" t="s">
        <v>11</v>
      </c>
      <c r="G7" s="249" t="s">
        <v>47</v>
      </c>
      <c r="H7" s="250"/>
      <c r="I7" s="251"/>
      <c r="J7" s="272" t="s">
        <v>12</v>
      </c>
      <c r="K7" s="253" t="s">
        <v>37</v>
      </c>
      <c r="L7" s="253"/>
      <c r="M7" s="253"/>
      <c r="N7" s="253"/>
      <c r="O7" s="272" t="s">
        <v>13</v>
      </c>
      <c r="P7" s="255" t="s">
        <v>5</v>
      </c>
      <c r="Q7" s="258" t="s">
        <v>31</v>
      </c>
      <c r="R7" s="261" t="s">
        <v>38</v>
      </c>
      <c r="S7" s="264" t="s">
        <v>39</v>
      </c>
      <c r="T7" s="267" t="s">
        <v>14</v>
      </c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9"/>
      <c r="AV7" s="282" t="s">
        <v>48</v>
      </c>
    </row>
    <row r="8" spans="1:50" ht="18.75" customHeight="1" x14ac:dyDescent="0.25">
      <c r="A8" s="246"/>
      <c r="B8" s="271"/>
      <c r="C8" s="271"/>
      <c r="D8" s="271"/>
      <c r="E8" s="271"/>
      <c r="F8" s="271"/>
      <c r="G8" s="252" t="s">
        <v>3</v>
      </c>
      <c r="H8" s="248" t="s">
        <v>46</v>
      </c>
      <c r="I8" s="248"/>
      <c r="J8" s="273"/>
      <c r="K8" s="254" t="s">
        <v>40</v>
      </c>
      <c r="L8" s="242" t="s">
        <v>41</v>
      </c>
      <c r="M8" s="244" t="s">
        <v>42</v>
      </c>
      <c r="N8" s="245" t="s">
        <v>43</v>
      </c>
      <c r="O8" s="273"/>
      <c r="P8" s="256"/>
      <c r="Q8" s="259"/>
      <c r="R8" s="262"/>
      <c r="S8" s="265"/>
      <c r="T8" s="278" t="s">
        <v>15</v>
      </c>
      <c r="U8" s="278"/>
      <c r="V8" s="278"/>
      <c r="W8" s="278"/>
      <c r="X8" s="279" t="s">
        <v>16</v>
      </c>
      <c r="Y8" s="279"/>
      <c r="Z8" s="279"/>
      <c r="AA8" s="279"/>
      <c r="AB8" s="280" t="s">
        <v>17</v>
      </c>
      <c r="AC8" s="280"/>
      <c r="AD8" s="280"/>
      <c r="AE8" s="280"/>
      <c r="AF8" s="281" t="s">
        <v>18</v>
      </c>
      <c r="AG8" s="281"/>
      <c r="AH8" s="281"/>
      <c r="AI8" s="281"/>
      <c r="AJ8" s="275" t="s">
        <v>19</v>
      </c>
      <c r="AK8" s="275"/>
      <c r="AL8" s="275"/>
      <c r="AM8" s="275"/>
      <c r="AN8" s="276" t="s">
        <v>20</v>
      </c>
      <c r="AO8" s="276"/>
      <c r="AP8" s="276"/>
      <c r="AQ8" s="276"/>
      <c r="AR8" s="277" t="s">
        <v>21</v>
      </c>
      <c r="AS8" s="277"/>
      <c r="AT8" s="277"/>
      <c r="AU8" s="277"/>
      <c r="AV8" s="282"/>
    </row>
    <row r="9" spans="1:50" ht="21.75" customHeight="1" x14ac:dyDescent="0.25">
      <c r="A9" s="246"/>
      <c r="B9" s="271"/>
      <c r="C9" s="271"/>
      <c r="D9" s="271"/>
      <c r="E9" s="271"/>
      <c r="F9" s="271"/>
      <c r="G9" s="252"/>
      <c r="H9" s="14" t="s">
        <v>22</v>
      </c>
      <c r="I9" s="15" t="s">
        <v>23</v>
      </c>
      <c r="J9" s="274"/>
      <c r="K9" s="254"/>
      <c r="L9" s="243"/>
      <c r="M9" s="244"/>
      <c r="N9" s="245"/>
      <c r="O9" s="274"/>
      <c r="P9" s="257"/>
      <c r="Q9" s="260"/>
      <c r="R9" s="263"/>
      <c r="S9" s="266"/>
      <c r="T9" s="17" t="s">
        <v>24</v>
      </c>
      <c r="U9" s="17" t="s">
        <v>25</v>
      </c>
      <c r="V9" s="17" t="s">
        <v>26</v>
      </c>
      <c r="W9" s="17" t="s">
        <v>27</v>
      </c>
      <c r="X9" s="18" t="s">
        <v>24</v>
      </c>
      <c r="Y9" s="18" t="s">
        <v>25</v>
      </c>
      <c r="Z9" s="18" t="s">
        <v>26</v>
      </c>
      <c r="AA9" s="18" t="s">
        <v>27</v>
      </c>
      <c r="AB9" s="19" t="s">
        <v>24</v>
      </c>
      <c r="AC9" s="19" t="s">
        <v>25</v>
      </c>
      <c r="AD9" s="19" t="s">
        <v>26</v>
      </c>
      <c r="AE9" s="19" t="s">
        <v>27</v>
      </c>
      <c r="AF9" s="20" t="s">
        <v>24</v>
      </c>
      <c r="AG9" s="20" t="s">
        <v>25</v>
      </c>
      <c r="AH9" s="20" t="s">
        <v>26</v>
      </c>
      <c r="AI9" s="20" t="s">
        <v>27</v>
      </c>
      <c r="AJ9" s="21" t="s">
        <v>24</v>
      </c>
      <c r="AK9" s="21" t="s">
        <v>25</v>
      </c>
      <c r="AL9" s="21" t="s">
        <v>26</v>
      </c>
      <c r="AM9" s="21" t="s">
        <v>27</v>
      </c>
      <c r="AN9" s="16" t="s">
        <v>24</v>
      </c>
      <c r="AO9" s="16" t="s">
        <v>25</v>
      </c>
      <c r="AP9" s="16" t="s">
        <v>26</v>
      </c>
      <c r="AQ9" s="16" t="s">
        <v>27</v>
      </c>
      <c r="AR9" s="22" t="s">
        <v>24</v>
      </c>
      <c r="AS9" s="22" t="s">
        <v>25</v>
      </c>
      <c r="AT9" s="22" t="s">
        <v>26</v>
      </c>
      <c r="AU9" s="22" t="s">
        <v>27</v>
      </c>
      <c r="AV9" s="282"/>
    </row>
    <row r="10" spans="1:50" x14ac:dyDescent="0.25">
      <c r="A10" s="247" t="s">
        <v>28</v>
      </c>
      <c r="B10" s="247"/>
      <c r="C10" s="247"/>
      <c r="D10" s="247"/>
      <c r="E10" s="247"/>
      <c r="F10" s="247"/>
      <c r="G10" s="23">
        <f>I10+H10</f>
        <v>10009.864571903257</v>
      </c>
      <c r="H10" s="24">
        <f>SUM(H11:H2115)</f>
        <v>8151.1770123140213</v>
      </c>
      <c r="I10" s="24">
        <f>SUM(I11:I2115)</f>
        <v>1858.687559589237</v>
      </c>
      <c r="J10" s="24"/>
      <c r="K10" s="24">
        <f>SUM(K11:K2115)</f>
        <v>4274</v>
      </c>
      <c r="L10" s="24">
        <f>SUM(L11:L2115)</f>
        <v>1482.25</v>
      </c>
      <c r="M10" s="24">
        <f>SUM(M11:M2115)</f>
        <v>0</v>
      </c>
      <c r="N10" s="24">
        <f>SUM(N11:N2115)</f>
        <v>0</v>
      </c>
      <c r="O10" s="24"/>
      <c r="P10" s="24">
        <f>SUM(P11:P2115)</f>
        <v>3986</v>
      </c>
      <c r="Q10" s="114">
        <f>SUM(Q11:Q2115)</f>
        <v>11600</v>
      </c>
      <c r="R10" s="24"/>
      <c r="S10" s="24"/>
      <c r="T10" s="24">
        <f t="shared" ref="T10:AU10" si="0">SUM(T11:T2115)</f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4">
        <f t="shared" si="0"/>
        <v>0</v>
      </c>
      <c r="Y10" s="24">
        <f t="shared" si="0"/>
        <v>0</v>
      </c>
      <c r="Z10" s="24">
        <f t="shared" si="0"/>
        <v>0</v>
      </c>
      <c r="AA10" s="24">
        <f t="shared" si="0"/>
        <v>0</v>
      </c>
      <c r="AB10" s="24">
        <f t="shared" si="0"/>
        <v>0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0</v>
      </c>
      <c r="AG10" s="24">
        <f t="shared" si="0"/>
        <v>0</v>
      </c>
      <c r="AH10" s="24">
        <f t="shared" si="0"/>
        <v>0</v>
      </c>
      <c r="AI10" s="24">
        <f t="shared" si="0"/>
        <v>0</v>
      </c>
      <c r="AJ10" s="24">
        <f t="shared" si="0"/>
        <v>0</v>
      </c>
      <c r="AK10" s="24">
        <f t="shared" si="0"/>
        <v>0</v>
      </c>
      <c r="AL10" s="24">
        <f t="shared" si="0"/>
        <v>0</v>
      </c>
      <c r="AM10" s="24">
        <f t="shared" si="0"/>
        <v>0</v>
      </c>
      <c r="AN10" s="24">
        <f t="shared" si="0"/>
        <v>0</v>
      </c>
      <c r="AO10" s="24">
        <f t="shared" si="0"/>
        <v>0</v>
      </c>
      <c r="AP10" s="24">
        <f t="shared" si="0"/>
        <v>0</v>
      </c>
      <c r="AQ10" s="24">
        <f t="shared" si="0"/>
        <v>0</v>
      </c>
      <c r="AR10" s="24">
        <f t="shared" si="0"/>
        <v>0</v>
      </c>
      <c r="AS10" s="24">
        <f t="shared" si="0"/>
        <v>0</v>
      </c>
      <c r="AT10" s="24">
        <f t="shared" si="0"/>
        <v>0</v>
      </c>
      <c r="AU10" s="24">
        <f t="shared" si="0"/>
        <v>0</v>
      </c>
      <c r="AV10" s="25"/>
    </row>
    <row r="11" spans="1:50" s="195" customFormat="1" ht="18.75" x14ac:dyDescent="0.3">
      <c r="A11" s="180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81">
        <v>1</v>
      </c>
      <c r="C11" s="182" t="s">
        <v>120</v>
      </c>
      <c r="D11" s="183" t="s">
        <v>44</v>
      </c>
      <c r="E11" s="184" t="s">
        <v>121</v>
      </c>
      <c r="F11" s="185" t="s">
        <v>122</v>
      </c>
      <c r="G11" s="186">
        <v>154.72999999999999</v>
      </c>
      <c r="H11" s="187">
        <v>117.97831347899999</v>
      </c>
      <c r="I11" s="188">
        <v>45.920911572066203</v>
      </c>
      <c r="J11" s="189">
        <v>1</v>
      </c>
      <c r="K11" s="190">
        <v>0</v>
      </c>
      <c r="L11" s="190">
        <v>130</v>
      </c>
      <c r="M11" s="190">
        <v>0</v>
      </c>
      <c r="N11" s="190">
        <v>0</v>
      </c>
      <c r="O11" s="191">
        <v>10</v>
      </c>
      <c r="P11" s="186">
        <v>0</v>
      </c>
      <c r="Q11" s="186">
        <v>0</v>
      </c>
      <c r="R11" s="191">
        <v>2</v>
      </c>
      <c r="S11" s="189">
        <v>2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3" t="s">
        <v>268</v>
      </c>
      <c r="AW11" s="194"/>
      <c r="AX11" s="194"/>
    </row>
    <row r="12" spans="1:50" s="195" customFormat="1" ht="18.75" x14ac:dyDescent="0.3">
      <c r="A12" s="180"/>
      <c r="B12" s="181"/>
      <c r="C12" s="182" t="s">
        <v>120</v>
      </c>
      <c r="D12" s="183" t="s">
        <v>150</v>
      </c>
      <c r="E12" s="184" t="s">
        <v>121</v>
      </c>
      <c r="F12" s="185" t="s">
        <v>122</v>
      </c>
      <c r="G12" s="186">
        <v>19.649999999999999</v>
      </c>
      <c r="H12" s="187"/>
      <c r="I12" s="188"/>
      <c r="J12" s="189"/>
      <c r="K12" s="190"/>
      <c r="L12" s="190"/>
      <c r="M12" s="190"/>
      <c r="N12" s="190"/>
      <c r="O12" s="191"/>
      <c r="P12" s="186"/>
      <c r="Q12" s="186"/>
      <c r="R12" s="191"/>
      <c r="S12" s="189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3"/>
      <c r="AW12" s="194"/>
      <c r="AX12" s="194"/>
    </row>
    <row r="13" spans="1:50" s="195" customFormat="1" ht="18.75" x14ac:dyDescent="0.3">
      <c r="A13" s="180"/>
      <c r="B13" s="181"/>
      <c r="C13" s="182" t="s">
        <v>120</v>
      </c>
      <c r="D13" s="183" t="s">
        <v>151</v>
      </c>
      <c r="E13" s="184" t="s">
        <v>121</v>
      </c>
      <c r="F13" s="185" t="s">
        <v>122</v>
      </c>
      <c r="G13" s="186">
        <v>26.03</v>
      </c>
      <c r="H13" s="187"/>
      <c r="I13" s="188"/>
      <c r="J13" s="189"/>
      <c r="K13" s="190"/>
      <c r="L13" s="190"/>
      <c r="M13" s="190"/>
      <c r="N13" s="190"/>
      <c r="O13" s="191"/>
      <c r="P13" s="186"/>
      <c r="Q13" s="186"/>
      <c r="R13" s="191"/>
      <c r="S13" s="189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3"/>
      <c r="AW13" s="194"/>
      <c r="AX13" s="194"/>
    </row>
    <row r="14" spans="1:50" s="195" customFormat="1" ht="18.75" x14ac:dyDescent="0.3">
      <c r="A14" s="180"/>
      <c r="B14" s="181"/>
      <c r="C14" s="182" t="s">
        <v>120</v>
      </c>
      <c r="D14" s="183" t="s">
        <v>180</v>
      </c>
      <c r="E14" s="184" t="s">
        <v>121</v>
      </c>
      <c r="F14" s="185" t="s">
        <v>122</v>
      </c>
      <c r="G14" s="186">
        <v>4.07</v>
      </c>
      <c r="H14" s="187"/>
      <c r="I14" s="188"/>
      <c r="J14" s="189"/>
      <c r="K14" s="190"/>
      <c r="L14" s="190"/>
      <c r="M14" s="190"/>
      <c r="N14" s="190"/>
      <c r="O14" s="191"/>
      <c r="P14" s="186"/>
      <c r="Q14" s="186"/>
      <c r="R14" s="191"/>
      <c r="S14" s="189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3"/>
      <c r="AW14" s="194"/>
      <c r="AX14" s="194"/>
    </row>
    <row r="15" spans="1:50" s="195" customFormat="1" ht="18.75" x14ac:dyDescent="0.3">
      <c r="A15" s="180"/>
      <c r="B15" s="181"/>
      <c r="C15" s="182" t="s">
        <v>120</v>
      </c>
      <c r="D15" s="183" t="s">
        <v>181</v>
      </c>
      <c r="E15" s="184" t="s">
        <v>121</v>
      </c>
      <c r="F15" s="185" t="s">
        <v>122</v>
      </c>
      <c r="G15" s="186">
        <v>10.41</v>
      </c>
      <c r="H15" s="187"/>
      <c r="I15" s="188"/>
      <c r="J15" s="189"/>
      <c r="K15" s="190"/>
      <c r="L15" s="190"/>
      <c r="M15" s="190"/>
      <c r="N15" s="190"/>
      <c r="O15" s="191"/>
      <c r="P15" s="186"/>
      <c r="Q15" s="186"/>
      <c r="R15" s="191"/>
      <c r="S15" s="189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3"/>
      <c r="AW15" s="194"/>
      <c r="AX15" s="194"/>
    </row>
    <row r="16" spans="1:50" s="195" customFormat="1" ht="18.75" x14ac:dyDescent="0.3">
      <c r="A16" s="180"/>
      <c r="B16" s="181"/>
      <c r="C16" s="182" t="s">
        <v>120</v>
      </c>
      <c r="D16" s="183" t="s">
        <v>252</v>
      </c>
      <c r="E16" s="184" t="s">
        <v>121</v>
      </c>
      <c r="F16" s="185" t="s">
        <v>122</v>
      </c>
      <c r="G16" s="186">
        <v>94.57</v>
      </c>
      <c r="H16" s="187"/>
      <c r="I16" s="188"/>
      <c r="J16" s="189"/>
      <c r="K16" s="190"/>
      <c r="L16" s="190"/>
      <c r="M16" s="190"/>
      <c r="N16" s="190"/>
      <c r="O16" s="191"/>
      <c r="P16" s="186"/>
      <c r="Q16" s="186"/>
      <c r="R16" s="191"/>
      <c r="S16" s="189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3"/>
      <c r="AW16" s="194"/>
      <c r="AX16" s="194"/>
    </row>
    <row r="17" spans="1:48" ht="18.75" x14ac:dyDescent="0.3">
      <c r="A17" s="65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 xml:space="preserve">   </v>
      </c>
      <c r="B17" s="83">
        <v>2</v>
      </c>
      <c r="C17" s="84" t="s">
        <v>123</v>
      </c>
      <c r="D17" s="145" t="s">
        <v>44</v>
      </c>
      <c r="E17" s="76" t="s">
        <v>121</v>
      </c>
      <c r="F17" s="146" t="s">
        <v>122</v>
      </c>
      <c r="G17" s="85">
        <v>4.78</v>
      </c>
      <c r="H17" s="86">
        <v>4.1122477992700004</v>
      </c>
      <c r="I17" s="78">
        <v>11.348838561699999</v>
      </c>
      <c r="J17" s="39">
        <v>1</v>
      </c>
      <c r="K17" s="147">
        <v>0</v>
      </c>
      <c r="L17" s="147">
        <v>14.75</v>
      </c>
      <c r="M17" s="147">
        <v>0</v>
      </c>
      <c r="N17" s="147">
        <v>0</v>
      </c>
      <c r="O17" s="87">
        <v>12</v>
      </c>
      <c r="P17" s="85">
        <v>0</v>
      </c>
      <c r="Q17" s="85">
        <v>0</v>
      </c>
      <c r="R17" s="87">
        <v>2</v>
      </c>
      <c r="S17" s="39">
        <v>2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88" t="s">
        <v>268</v>
      </c>
    </row>
    <row r="18" spans="1:48" ht="18.75" x14ac:dyDescent="0.3">
      <c r="A18" s="65" t="str">
        <f t="shared" ref="A18:A110" si="1"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</f>
        <v xml:space="preserve">  33 </v>
      </c>
      <c r="B18" s="83">
        <v>3</v>
      </c>
      <c r="C18" s="84" t="s">
        <v>124</v>
      </c>
      <c r="D18" s="145" t="s">
        <v>44</v>
      </c>
      <c r="E18" s="76" t="s">
        <v>121</v>
      </c>
      <c r="F18" s="146" t="s">
        <v>122</v>
      </c>
      <c r="G18" s="85">
        <v>10.46</v>
      </c>
      <c r="H18" s="86">
        <v>11.0092230806</v>
      </c>
      <c r="I18" s="78">
        <v>0</v>
      </c>
      <c r="J18" s="39">
        <v>1</v>
      </c>
      <c r="K18" s="147">
        <v>7</v>
      </c>
      <c r="L18" s="147">
        <v>0</v>
      </c>
      <c r="M18" s="147">
        <v>0</v>
      </c>
      <c r="N18" s="147">
        <v>0</v>
      </c>
      <c r="O18" s="87">
        <v>15</v>
      </c>
      <c r="P18" s="85">
        <v>7</v>
      </c>
      <c r="Q18" s="85">
        <v>100</v>
      </c>
      <c r="R18" s="87">
        <v>2</v>
      </c>
      <c r="S18" s="39">
        <v>2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88" t="s">
        <v>268</v>
      </c>
    </row>
    <row r="19" spans="1:48" ht="18.75" x14ac:dyDescent="0.3">
      <c r="A19" s="65" t="str">
        <f t="shared" si="1"/>
        <v xml:space="preserve">   </v>
      </c>
      <c r="B19" s="83">
        <v>4</v>
      </c>
      <c r="C19" s="84" t="s">
        <v>125</v>
      </c>
      <c r="D19" s="145" t="s">
        <v>44</v>
      </c>
      <c r="E19" s="76" t="s">
        <v>121</v>
      </c>
      <c r="F19" s="146" t="s">
        <v>122</v>
      </c>
      <c r="G19" s="85">
        <v>16.686031033637001</v>
      </c>
      <c r="H19" s="86">
        <v>3.1857828823399998</v>
      </c>
      <c r="I19" s="78">
        <v>13.500248151297001</v>
      </c>
      <c r="J19" s="39">
        <v>1</v>
      </c>
      <c r="K19" s="147">
        <v>0</v>
      </c>
      <c r="L19" s="147">
        <v>17</v>
      </c>
      <c r="M19" s="147">
        <v>0</v>
      </c>
      <c r="N19" s="147">
        <v>0</v>
      </c>
      <c r="O19" s="87">
        <v>10</v>
      </c>
      <c r="P19" s="85">
        <v>0</v>
      </c>
      <c r="Q19" s="85">
        <v>0</v>
      </c>
      <c r="R19" s="87">
        <v>2</v>
      </c>
      <c r="S19" s="39">
        <v>2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88" t="s">
        <v>268</v>
      </c>
    </row>
    <row r="20" spans="1:48" ht="18.75" x14ac:dyDescent="0.3">
      <c r="A20" s="65" t="str">
        <f t="shared" si="1"/>
        <v xml:space="preserve">   </v>
      </c>
      <c r="B20" s="83">
        <v>5</v>
      </c>
      <c r="C20" s="84" t="s">
        <v>126</v>
      </c>
      <c r="D20" s="145" t="s">
        <v>44</v>
      </c>
      <c r="E20" s="76" t="s">
        <v>121</v>
      </c>
      <c r="F20" s="146" t="s">
        <v>122</v>
      </c>
      <c r="G20" s="85">
        <v>25.73</v>
      </c>
      <c r="H20" s="86">
        <v>16.141772888399998</v>
      </c>
      <c r="I20" s="78">
        <v>9.4175145630229995</v>
      </c>
      <c r="J20" s="39">
        <v>1</v>
      </c>
      <c r="K20" s="147">
        <v>0</v>
      </c>
      <c r="L20" s="147">
        <v>13.5</v>
      </c>
      <c r="M20" s="147">
        <v>0</v>
      </c>
      <c r="N20" s="147">
        <v>0</v>
      </c>
      <c r="O20" s="87">
        <v>6</v>
      </c>
      <c r="P20" s="85">
        <v>0</v>
      </c>
      <c r="Q20" s="85">
        <v>0</v>
      </c>
      <c r="R20" s="87">
        <v>2</v>
      </c>
      <c r="S20" s="39">
        <v>2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88" t="s">
        <v>268</v>
      </c>
    </row>
    <row r="21" spans="1:48" ht="18.75" x14ac:dyDescent="0.3">
      <c r="A21" s="65" t="str">
        <f t="shared" si="1"/>
        <v xml:space="preserve">  33 </v>
      </c>
      <c r="B21" s="89">
        <v>6</v>
      </c>
      <c r="C21" s="90" t="s">
        <v>127</v>
      </c>
      <c r="D21" s="148" t="s">
        <v>44</v>
      </c>
      <c r="E21" s="91" t="s">
        <v>121</v>
      </c>
      <c r="F21" s="149" t="s">
        <v>122</v>
      </c>
      <c r="G21" s="92">
        <v>10</v>
      </c>
      <c r="H21" s="93">
        <v>14.358434754099999</v>
      </c>
      <c r="I21" s="94">
        <v>0</v>
      </c>
      <c r="J21" s="39">
        <v>1</v>
      </c>
      <c r="K21" s="147">
        <v>10</v>
      </c>
      <c r="L21" s="147">
        <v>0</v>
      </c>
      <c r="M21" s="147">
        <v>0</v>
      </c>
      <c r="N21" s="147">
        <v>0</v>
      </c>
      <c r="O21" s="95">
        <v>13</v>
      </c>
      <c r="P21" s="92">
        <v>10</v>
      </c>
      <c r="Q21" s="92">
        <v>100</v>
      </c>
      <c r="R21" s="95">
        <v>2</v>
      </c>
      <c r="S21" s="97">
        <v>2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88" t="s">
        <v>268</v>
      </c>
    </row>
    <row r="22" spans="1:48" ht="18.75" x14ac:dyDescent="0.3">
      <c r="A22" s="65" t="str">
        <f t="shared" si="1"/>
        <v xml:space="preserve">  33 </v>
      </c>
      <c r="B22" s="83">
        <v>7</v>
      </c>
      <c r="C22" s="84" t="s">
        <v>128</v>
      </c>
      <c r="D22" s="145" t="s">
        <v>44</v>
      </c>
      <c r="E22" s="76" t="s">
        <v>121</v>
      </c>
      <c r="F22" s="146" t="s">
        <v>122</v>
      </c>
      <c r="G22" s="85">
        <v>6.6823966074400003</v>
      </c>
      <c r="H22" s="86">
        <v>6.6823966074400003</v>
      </c>
      <c r="I22" s="78">
        <v>0</v>
      </c>
      <c r="J22" s="39">
        <v>1</v>
      </c>
      <c r="K22" s="147">
        <v>7</v>
      </c>
      <c r="L22" s="147">
        <v>0</v>
      </c>
      <c r="M22" s="147">
        <v>0</v>
      </c>
      <c r="N22" s="147">
        <v>0</v>
      </c>
      <c r="O22" s="87">
        <v>20</v>
      </c>
      <c r="P22" s="85">
        <v>7</v>
      </c>
      <c r="Q22" s="85">
        <v>100</v>
      </c>
      <c r="R22" s="87">
        <v>2</v>
      </c>
      <c r="S22" s="39">
        <v>2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88" t="s">
        <v>268</v>
      </c>
    </row>
    <row r="23" spans="1:48" ht="18.75" x14ac:dyDescent="0.3">
      <c r="A23" s="65" t="str">
        <f t="shared" si="1"/>
        <v xml:space="preserve">  33 </v>
      </c>
      <c r="B23" s="89">
        <v>8</v>
      </c>
      <c r="C23" s="90" t="s">
        <v>129</v>
      </c>
      <c r="D23" s="148" t="s">
        <v>44</v>
      </c>
      <c r="E23" s="91" t="s">
        <v>121</v>
      </c>
      <c r="F23" s="149" t="s">
        <v>122</v>
      </c>
      <c r="G23" s="92">
        <v>11.5367132876</v>
      </c>
      <c r="H23" s="93">
        <v>11.5367132876</v>
      </c>
      <c r="I23" s="94">
        <v>0</v>
      </c>
      <c r="J23" s="39">
        <v>1</v>
      </c>
      <c r="K23" s="147">
        <v>20</v>
      </c>
      <c r="L23" s="147">
        <v>0</v>
      </c>
      <c r="M23" s="147">
        <v>0</v>
      </c>
      <c r="N23" s="147">
        <v>0</v>
      </c>
      <c r="O23" s="95">
        <v>14</v>
      </c>
      <c r="P23" s="92">
        <v>20</v>
      </c>
      <c r="Q23" s="92">
        <v>100</v>
      </c>
      <c r="R23" s="95">
        <v>2</v>
      </c>
      <c r="S23" s="97">
        <v>2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88" t="s">
        <v>268</v>
      </c>
    </row>
    <row r="24" spans="1:48" ht="18.75" x14ac:dyDescent="0.3">
      <c r="A24" s="65" t="str">
        <f t="shared" si="1"/>
        <v xml:space="preserve">   </v>
      </c>
      <c r="B24" s="83">
        <v>9</v>
      </c>
      <c r="C24" s="84" t="s">
        <v>130</v>
      </c>
      <c r="D24" s="145" t="s">
        <v>44</v>
      </c>
      <c r="E24" s="76" t="s">
        <v>121</v>
      </c>
      <c r="F24" s="146" t="s">
        <v>122</v>
      </c>
      <c r="G24" s="85">
        <v>13.650596894578999</v>
      </c>
      <c r="H24" s="86">
        <v>11.6643146589</v>
      </c>
      <c r="I24" s="78">
        <v>1.986282235679</v>
      </c>
      <c r="J24" s="39">
        <v>1</v>
      </c>
      <c r="K24" s="147">
        <v>0</v>
      </c>
      <c r="L24" s="147">
        <v>18</v>
      </c>
      <c r="M24" s="147">
        <v>0</v>
      </c>
      <c r="N24" s="147">
        <v>0</v>
      </c>
      <c r="O24" s="87">
        <v>15</v>
      </c>
      <c r="P24" s="85">
        <v>0</v>
      </c>
      <c r="Q24" s="85">
        <v>0</v>
      </c>
      <c r="R24" s="87">
        <v>2</v>
      </c>
      <c r="S24" s="39">
        <v>2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88" t="s">
        <v>268</v>
      </c>
    </row>
    <row r="25" spans="1:48" s="207" customFormat="1" ht="18.75" x14ac:dyDescent="0.3">
      <c r="A25" s="180" t="str">
        <f t="shared" si="1"/>
        <v xml:space="preserve">  33 </v>
      </c>
      <c r="B25" s="196">
        <v>10</v>
      </c>
      <c r="C25" s="197" t="s">
        <v>131</v>
      </c>
      <c r="D25" s="198" t="s">
        <v>44</v>
      </c>
      <c r="E25" s="199" t="s">
        <v>121</v>
      </c>
      <c r="F25" s="200" t="s">
        <v>122</v>
      </c>
      <c r="G25" s="201">
        <v>29.22</v>
      </c>
      <c r="H25" s="202">
        <v>30.030531599900002</v>
      </c>
      <c r="I25" s="203">
        <v>0</v>
      </c>
      <c r="J25" s="189">
        <v>1</v>
      </c>
      <c r="K25" s="190">
        <v>25</v>
      </c>
      <c r="L25" s="190">
        <v>0</v>
      </c>
      <c r="M25" s="190">
        <v>0</v>
      </c>
      <c r="N25" s="190">
        <v>0</v>
      </c>
      <c r="O25" s="204">
        <v>16</v>
      </c>
      <c r="P25" s="201">
        <v>25</v>
      </c>
      <c r="Q25" s="201">
        <v>100</v>
      </c>
      <c r="R25" s="204">
        <v>2</v>
      </c>
      <c r="S25" s="205">
        <v>2</v>
      </c>
      <c r="T25" s="206">
        <v>0</v>
      </c>
      <c r="U25" s="206">
        <v>0</v>
      </c>
      <c r="V25" s="206">
        <v>0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>
        <v>0</v>
      </c>
      <c r="AK25" s="206">
        <v>0</v>
      </c>
      <c r="AL25" s="206">
        <v>0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>
        <v>0</v>
      </c>
      <c r="AS25" s="206">
        <v>0</v>
      </c>
      <c r="AT25" s="206">
        <v>0</v>
      </c>
      <c r="AU25" s="206">
        <v>0</v>
      </c>
      <c r="AV25" s="193" t="s">
        <v>268</v>
      </c>
    </row>
    <row r="26" spans="1:48" s="207" customFormat="1" ht="18.75" x14ac:dyDescent="0.3">
      <c r="A26" s="180" t="str">
        <f t="shared" si="1"/>
        <v xml:space="preserve">  33 </v>
      </c>
      <c r="B26" s="196">
        <v>11</v>
      </c>
      <c r="C26" s="197" t="s">
        <v>132</v>
      </c>
      <c r="D26" s="198" t="s">
        <v>44</v>
      </c>
      <c r="E26" s="199" t="s">
        <v>121</v>
      </c>
      <c r="F26" s="200" t="s">
        <v>122</v>
      </c>
      <c r="G26" s="201">
        <v>7.66</v>
      </c>
      <c r="H26" s="202">
        <v>19.572020298399998</v>
      </c>
      <c r="I26" s="203">
        <v>5.0445472813079002</v>
      </c>
      <c r="J26" s="189">
        <v>1</v>
      </c>
      <c r="K26" s="190">
        <v>10</v>
      </c>
      <c r="L26" s="190">
        <v>0</v>
      </c>
      <c r="M26" s="190">
        <v>0</v>
      </c>
      <c r="N26" s="190">
        <v>0</v>
      </c>
      <c r="O26" s="204">
        <v>10</v>
      </c>
      <c r="P26" s="201">
        <v>10</v>
      </c>
      <c r="Q26" s="201">
        <v>100</v>
      </c>
      <c r="R26" s="204">
        <v>2</v>
      </c>
      <c r="S26" s="205">
        <v>2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6">
        <v>0</v>
      </c>
      <c r="AK26" s="206">
        <v>0</v>
      </c>
      <c r="AL26" s="206">
        <v>0</v>
      </c>
      <c r="AM26" s="206">
        <v>0</v>
      </c>
      <c r="AN26" s="206">
        <v>0</v>
      </c>
      <c r="AO26" s="206">
        <v>0</v>
      </c>
      <c r="AP26" s="206">
        <v>0</v>
      </c>
      <c r="AQ26" s="206">
        <v>0</v>
      </c>
      <c r="AR26" s="206">
        <v>0</v>
      </c>
      <c r="AS26" s="206">
        <v>0</v>
      </c>
      <c r="AT26" s="206">
        <v>0</v>
      </c>
      <c r="AU26" s="206">
        <v>0</v>
      </c>
      <c r="AV26" s="193" t="s">
        <v>268</v>
      </c>
    </row>
    <row r="27" spans="1:48" ht="18.75" x14ac:dyDescent="0.3">
      <c r="A27" s="65" t="str">
        <f t="shared" si="1"/>
        <v xml:space="preserve">  33 </v>
      </c>
      <c r="B27" s="89">
        <v>12</v>
      </c>
      <c r="C27" s="90" t="s">
        <v>133</v>
      </c>
      <c r="D27" s="148" t="s">
        <v>44</v>
      </c>
      <c r="E27" s="91" t="s">
        <v>121</v>
      </c>
      <c r="F27" s="149" t="s">
        <v>122</v>
      </c>
      <c r="G27" s="92">
        <v>12.51</v>
      </c>
      <c r="H27" s="93">
        <v>9.5705590971899994</v>
      </c>
      <c r="I27" s="94">
        <v>3.6056612101221002</v>
      </c>
      <c r="J27" s="39">
        <v>1</v>
      </c>
      <c r="K27" s="147">
        <v>13</v>
      </c>
      <c r="L27" s="147">
        <v>0</v>
      </c>
      <c r="M27" s="147">
        <v>0</v>
      </c>
      <c r="N27" s="147">
        <v>0</v>
      </c>
      <c r="O27" s="95">
        <v>17</v>
      </c>
      <c r="P27" s="92">
        <v>13</v>
      </c>
      <c r="Q27" s="92">
        <v>100</v>
      </c>
      <c r="R27" s="95">
        <v>2</v>
      </c>
      <c r="S27" s="97">
        <v>2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88" t="s">
        <v>268</v>
      </c>
    </row>
    <row r="28" spans="1:48" s="207" customFormat="1" ht="18.75" x14ac:dyDescent="0.3">
      <c r="A28" s="180" t="str">
        <f t="shared" si="1"/>
        <v xml:space="preserve">   </v>
      </c>
      <c r="B28" s="181">
        <v>13</v>
      </c>
      <c r="C28" s="182" t="s">
        <v>134</v>
      </c>
      <c r="D28" s="183" t="s">
        <v>44</v>
      </c>
      <c r="E28" s="184" t="s">
        <v>121</v>
      </c>
      <c r="F28" s="185" t="s">
        <v>122</v>
      </c>
      <c r="G28" s="186">
        <v>29.34</v>
      </c>
      <c r="H28" s="187">
        <v>24.767856703</v>
      </c>
      <c r="I28" s="188">
        <v>3.1726717307990002</v>
      </c>
      <c r="J28" s="189">
        <v>1</v>
      </c>
      <c r="K28" s="190">
        <v>0</v>
      </c>
      <c r="L28" s="190">
        <v>25</v>
      </c>
      <c r="M28" s="190">
        <v>0</v>
      </c>
      <c r="N28" s="190">
        <v>0</v>
      </c>
      <c r="O28" s="191">
        <v>10</v>
      </c>
      <c r="P28" s="186">
        <v>0</v>
      </c>
      <c r="Q28" s="186">
        <v>0</v>
      </c>
      <c r="R28" s="191">
        <v>2</v>
      </c>
      <c r="S28" s="189">
        <v>2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  <c r="AB28" s="192">
        <v>0</v>
      </c>
      <c r="AC28" s="192">
        <v>0</v>
      </c>
      <c r="AD28" s="192">
        <v>0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0</v>
      </c>
      <c r="AR28" s="192">
        <v>0</v>
      </c>
      <c r="AS28" s="192">
        <v>0</v>
      </c>
      <c r="AT28" s="192">
        <v>0</v>
      </c>
      <c r="AU28" s="192">
        <v>0</v>
      </c>
      <c r="AV28" s="193" t="s">
        <v>268</v>
      </c>
    </row>
    <row r="29" spans="1:48" ht="18.75" x14ac:dyDescent="0.3">
      <c r="A29" s="65" t="str">
        <f t="shared" si="1"/>
        <v xml:space="preserve">  33 </v>
      </c>
      <c r="B29" s="83">
        <v>14</v>
      </c>
      <c r="C29" s="84" t="s">
        <v>135</v>
      </c>
      <c r="D29" s="145" t="s">
        <v>44</v>
      </c>
      <c r="E29" s="76" t="s">
        <v>121</v>
      </c>
      <c r="F29" s="146" t="s">
        <v>122</v>
      </c>
      <c r="G29" s="85">
        <v>52.099940011498504</v>
      </c>
      <c r="H29" s="86">
        <v>31.302256427100001</v>
      </c>
      <c r="I29" s="78">
        <v>20.797683584398502</v>
      </c>
      <c r="J29" s="39">
        <v>1</v>
      </c>
      <c r="K29" s="147">
        <v>18</v>
      </c>
      <c r="L29" s="147">
        <v>0</v>
      </c>
      <c r="M29" s="147">
        <v>0</v>
      </c>
      <c r="N29" s="147">
        <v>0</v>
      </c>
      <c r="O29" s="87">
        <v>15</v>
      </c>
      <c r="P29" s="85">
        <v>18</v>
      </c>
      <c r="Q29" s="85">
        <v>100</v>
      </c>
      <c r="R29" s="87">
        <v>2</v>
      </c>
      <c r="S29" s="39">
        <v>2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88" t="s">
        <v>268</v>
      </c>
    </row>
    <row r="30" spans="1:48" s="207" customFormat="1" ht="18.75" x14ac:dyDescent="0.3">
      <c r="A30" s="180" t="str">
        <f t="shared" si="1"/>
        <v xml:space="preserve">  33 </v>
      </c>
      <c r="B30" s="196">
        <v>15</v>
      </c>
      <c r="C30" s="197" t="s">
        <v>136</v>
      </c>
      <c r="D30" s="198" t="s">
        <v>44</v>
      </c>
      <c r="E30" s="199" t="s">
        <v>121</v>
      </c>
      <c r="F30" s="200" t="s">
        <v>122</v>
      </c>
      <c r="G30" s="201">
        <v>57.19</v>
      </c>
      <c r="H30" s="202">
        <v>57.776129243200003</v>
      </c>
      <c r="I30" s="208">
        <v>5.2323937990100005</v>
      </c>
      <c r="J30" s="189">
        <v>1</v>
      </c>
      <c r="K30" s="190">
        <v>20</v>
      </c>
      <c r="L30" s="209">
        <v>0</v>
      </c>
      <c r="M30" s="190">
        <v>0</v>
      </c>
      <c r="N30" s="190">
        <v>0</v>
      </c>
      <c r="O30" s="204">
        <v>13</v>
      </c>
      <c r="P30" s="201">
        <v>20</v>
      </c>
      <c r="Q30" s="201">
        <v>100</v>
      </c>
      <c r="R30" s="204">
        <v>2</v>
      </c>
      <c r="S30" s="205">
        <v>2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0</v>
      </c>
      <c r="AA30" s="206">
        <v>0</v>
      </c>
      <c r="AB30" s="206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>
        <v>0</v>
      </c>
      <c r="AS30" s="206">
        <v>0</v>
      </c>
      <c r="AT30" s="206">
        <v>0</v>
      </c>
      <c r="AU30" s="206">
        <v>0</v>
      </c>
      <c r="AV30" s="193" t="s">
        <v>268</v>
      </c>
    </row>
    <row r="31" spans="1:48" ht="18.75" x14ac:dyDescent="0.3">
      <c r="A31" s="65" t="str">
        <f t="shared" si="1"/>
        <v xml:space="preserve">  33 </v>
      </c>
      <c r="B31" s="83">
        <v>16</v>
      </c>
      <c r="C31" s="84" t="s">
        <v>137</v>
      </c>
      <c r="D31" s="145" t="s">
        <v>44</v>
      </c>
      <c r="E31" s="76" t="s">
        <v>121</v>
      </c>
      <c r="F31" s="146" t="s">
        <v>122</v>
      </c>
      <c r="G31" s="85">
        <v>36.382384082588999</v>
      </c>
      <c r="H31" s="86">
        <v>35.944046385699998</v>
      </c>
      <c r="I31" s="78">
        <v>0.43833769688899998</v>
      </c>
      <c r="J31" s="39">
        <v>1</v>
      </c>
      <c r="K31" s="147">
        <v>40</v>
      </c>
      <c r="L31" s="147">
        <v>0</v>
      </c>
      <c r="M31" s="147">
        <v>0</v>
      </c>
      <c r="N31" s="147">
        <v>0</v>
      </c>
      <c r="O31" s="87">
        <v>15</v>
      </c>
      <c r="P31" s="85">
        <v>40</v>
      </c>
      <c r="Q31" s="85">
        <v>100</v>
      </c>
      <c r="R31" s="87">
        <v>2</v>
      </c>
      <c r="S31" s="39">
        <v>2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88" t="s">
        <v>268</v>
      </c>
    </row>
    <row r="32" spans="1:48" ht="18.75" x14ac:dyDescent="0.3">
      <c r="A32" s="65" t="str">
        <f t="shared" si="1"/>
        <v xml:space="preserve">   </v>
      </c>
      <c r="B32" s="89">
        <v>17</v>
      </c>
      <c r="C32" s="90" t="s">
        <v>138</v>
      </c>
      <c r="D32" s="148" t="s">
        <v>44</v>
      </c>
      <c r="E32" s="91" t="s">
        <v>121</v>
      </c>
      <c r="F32" s="146" t="s">
        <v>122</v>
      </c>
      <c r="G32" s="92">
        <v>12.350222045687</v>
      </c>
      <c r="H32" s="93">
        <v>11.830228569899999</v>
      </c>
      <c r="I32" s="93">
        <v>0.51999347578699995</v>
      </c>
      <c r="J32" s="39">
        <v>1</v>
      </c>
      <c r="K32" s="147">
        <v>0</v>
      </c>
      <c r="L32" s="147">
        <v>18</v>
      </c>
      <c r="M32" s="147">
        <v>0</v>
      </c>
      <c r="N32" s="147">
        <v>0</v>
      </c>
      <c r="O32" s="97">
        <v>13</v>
      </c>
      <c r="P32" s="92">
        <v>0</v>
      </c>
      <c r="Q32" s="92">
        <v>0</v>
      </c>
      <c r="R32" s="95">
        <v>2</v>
      </c>
      <c r="S32" s="95">
        <v>2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88" t="s">
        <v>268</v>
      </c>
    </row>
    <row r="33" spans="1:48" s="207" customFormat="1" ht="18.75" x14ac:dyDescent="0.3">
      <c r="A33" s="180" t="str">
        <f t="shared" si="1"/>
        <v xml:space="preserve">  33 </v>
      </c>
      <c r="B33" s="196">
        <v>18</v>
      </c>
      <c r="C33" s="197" t="s">
        <v>139</v>
      </c>
      <c r="D33" s="198" t="s">
        <v>44</v>
      </c>
      <c r="E33" s="199" t="s">
        <v>121</v>
      </c>
      <c r="F33" s="185" t="s">
        <v>122</v>
      </c>
      <c r="G33" s="201">
        <v>14.14</v>
      </c>
      <c r="H33" s="202">
        <v>23.3562930063</v>
      </c>
      <c r="I33" s="202">
        <v>0</v>
      </c>
      <c r="J33" s="189">
        <v>1</v>
      </c>
      <c r="K33" s="190">
        <v>20</v>
      </c>
      <c r="L33" s="190">
        <v>0</v>
      </c>
      <c r="M33" s="190">
        <v>0</v>
      </c>
      <c r="N33" s="190">
        <v>0</v>
      </c>
      <c r="O33" s="205">
        <v>11</v>
      </c>
      <c r="P33" s="201">
        <v>20</v>
      </c>
      <c r="Q33" s="201">
        <v>100</v>
      </c>
      <c r="R33" s="204">
        <v>2</v>
      </c>
      <c r="S33" s="204">
        <v>2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6">
        <v>0</v>
      </c>
      <c r="AT33" s="206">
        <v>0</v>
      </c>
      <c r="AU33" s="206">
        <v>0</v>
      </c>
      <c r="AV33" s="193" t="s">
        <v>268</v>
      </c>
    </row>
    <row r="34" spans="1:48" ht="18.75" x14ac:dyDescent="0.3">
      <c r="A34" s="65" t="str">
        <f t="shared" si="1"/>
        <v xml:space="preserve">   </v>
      </c>
      <c r="B34" s="83">
        <v>19</v>
      </c>
      <c r="C34" s="84" t="s">
        <v>140</v>
      </c>
      <c r="D34" s="145" t="s">
        <v>44</v>
      </c>
      <c r="E34" s="76" t="s">
        <v>121</v>
      </c>
      <c r="F34" s="146" t="s">
        <v>122</v>
      </c>
      <c r="G34" s="85">
        <v>9.4622352684509998</v>
      </c>
      <c r="H34" s="86">
        <v>2.7852095603100002</v>
      </c>
      <c r="I34" s="78">
        <v>6.6770257081409996</v>
      </c>
      <c r="J34" s="39">
        <v>1</v>
      </c>
      <c r="K34" s="147">
        <v>0</v>
      </c>
      <c r="L34" s="147">
        <v>10</v>
      </c>
      <c r="M34" s="147">
        <v>0</v>
      </c>
      <c r="N34" s="147">
        <v>0</v>
      </c>
      <c r="O34" s="87">
        <v>12</v>
      </c>
      <c r="P34" s="85">
        <v>0</v>
      </c>
      <c r="Q34" s="85">
        <v>0</v>
      </c>
      <c r="R34" s="87">
        <v>2</v>
      </c>
      <c r="S34" s="39">
        <v>2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88" t="s">
        <v>268</v>
      </c>
    </row>
    <row r="35" spans="1:48" ht="18.75" x14ac:dyDescent="0.3">
      <c r="A35" s="65" t="str">
        <f t="shared" si="1"/>
        <v xml:space="preserve">   </v>
      </c>
      <c r="B35" s="83">
        <v>20</v>
      </c>
      <c r="C35" s="84" t="s">
        <v>141</v>
      </c>
      <c r="D35" s="145" t="s">
        <v>44</v>
      </c>
      <c r="E35" s="76" t="s">
        <v>121</v>
      </c>
      <c r="F35" s="146" t="s">
        <v>122</v>
      </c>
      <c r="G35" s="85">
        <v>8.2285942269400003</v>
      </c>
      <c r="H35" s="86">
        <v>3.4666335790099998</v>
      </c>
      <c r="I35" s="78">
        <v>4.7619606479299996</v>
      </c>
      <c r="J35" s="39">
        <v>1</v>
      </c>
      <c r="K35" s="147">
        <v>0</v>
      </c>
      <c r="L35" s="147">
        <v>15</v>
      </c>
      <c r="M35" s="147">
        <v>0</v>
      </c>
      <c r="N35" s="147">
        <v>0</v>
      </c>
      <c r="O35" s="87">
        <v>14</v>
      </c>
      <c r="P35" s="85">
        <v>0</v>
      </c>
      <c r="Q35" s="85">
        <v>0</v>
      </c>
      <c r="R35" s="87">
        <v>2</v>
      </c>
      <c r="S35" s="39">
        <v>2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88" t="s">
        <v>268</v>
      </c>
    </row>
    <row r="36" spans="1:48" ht="18.75" x14ac:dyDescent="0.3">
      <c r="A36" s="65" t="str">
        <f t="shared" si="1"/>
        <v xml:space="preserve">   </v>
      </c>
      <c r="B36" s="83">
        <v>21</v>
      </c>
      <c r="C36" s="84" t="s">
        <v>142</v>
      </c>
      <c r="D36" s="145" t="s">
        <v>44</v>
      </c>
      <c r="E36" s="76" t="s">
        <v>121</v>
      </c>
      <c r="F36" s="146" t="s">
        <v>122</v>
      </c>
      <c r="G36" s="85">
        <v>8.82</v>
      </c>
      <c r="H36" s="86">
        <v>6.9724500759400003</v>
      </c>
      <c r="I36" s="78">
        <v>0</v>
      </c>
      <c r="J36" s="39">
        <v>1</v>
      </c>
      <c r="K36" s="147">
        <v>5</v>
      </c>
      <c r="L36" s="147">
        <v>0</v>
      </c>
      <c r="M36" s="147">
        <v>0</v>
      </c>
      <c r="N36" s="147">
        <v>0</v>
      </c>
      <c r="O36" s="87">
        <v>5</v>
      </c>
      <c r="P36" s="85">
        <v>5</v>
      </c>
      <c r="Q36" s="85">
        <v>100</v>
      </c>
      <c r="R36" s="87">
        <v>2</v>
      </c>
      <c r="S36" s="39">
        <v>2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88" t="s">
        <v>268</v>
      </c>
    </row>
    <row r="37" spans="1:48" ht="18.75" x14ac:dyDescent="0.3">
      <c r="A37" s="65" t="str">
        <f t="shared" si="1"/>
        <v xml:space="preserve">   </v>
      </c>
      <c r="B37" s="83">
        <v>22</v>
      </c>
      <c r="C37" s="84" t="s">
        <v>143</v>
      </c>
      <c r="D37" s="145" t="s">
        <v>44</v>
      </c>
      <c r="E37" s="76" t="s">
        <v>121</v>
      </c>
      <c r="F37" s="146" t="s">
        <v>122</v>
      </c>
      <c r="G37" s="85">
        <v>75</v>
      </c>
      <c r="H37" s="86">
        <v>29.1353259196</v>
      </c>
      <c r="I37" s="78">
        <v>60.48534109760601</v>
      </c>
      <c r="J37" s="39">
        <v>1</v>
      </c>
      <c r="K37" s="147">
        <v>0</v>
      </c>
      <c r="L37" s="147">
        <v>50</v>
      </c>
      <c r="M37" s="147">
        <v>0</v>
      </c>
      <c r="N37" s="147">
        <v>0</v>
      </c>
      <c r="O37" s="87">
        <v>25</v>
      </c>
      <c r="P37" s="85">
        <v>0</v>
      </c>
      <c r="Q37" s="85">
        <v>0</v>
      </c>
      <c r="R37" s="87">
        <v>2</v>
      </c>
      <c r="S37" s="39">
        <v>2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88" t="s">
        <v>268</v>
      </c>
    </row>
    <row r="38" spans="1:48" ht="18.75" x14ac:dyDescent="0.3">
      <c r="A38" s="65" t="str">
        <f t="shared" si="1"/>
        <v xml:space="preserve">   </v>
      </c>
      <c r="B38" s="89">
        <v>23</v>
      </c>
      <c r="C38" s="90" t="s">
        <v>144</v>
      </c>
      <c r="D38" s="148" t="s">
        <v>44</v>
      </c>
      <c r="E38" s="91" t="s">
        <v>121</v>
      </c>
      <c r="F38" s="146" t="s">
        <v>122</v>
      </c>
      <c r="G38" s="92">
        <v>44.43</v>
      </c>
      <c r="H38" s="93">
        <v>33.124505429400003</v>
      </c>
      <c r="I38" s="93">
        <v>5.6658686212439502</v>
      </c>
      <c r="J38" s="39">
        <v>1</v>
      </c>
      <c r="K38" s="147">
        <v>0</v>
      </c>
      <c r="L38" s="147">
        <v>13</v>
      </c>
      <c r="M38" s="147">
        <v>0</v>
      </c>
      <c r="N38" s="147">
        <v>0</v>
      </c>
      <c r="O38" s="97">
        <v>6</v>
      </c>
      <c r="P38" s="92">
        <v>0</v>
      </c>
      <c r="Q38" s="92">
        <v>0</v>
      </c>
      <c r="R38" s="95">
        <v>2</v>
      </c>
      <c r="S38" s="95">
        <v>2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88" t="s">
        <v>268</v>
      </c>
    </row>
    <row r="39" spans="1:48" ht="18.75" x14ac:dyDescent="0.3">
      <c r="A39" s="65" t="str">
        <f t="shared" si="1"/>
        <v xml:space="preserve">  33 </v>
      </c>
      <c r="B39" s="83">
        <v>24</v>
      </c>
      <c r="C39" s="84" t="s">
        <v>145</v>
      </c>
      <c r="D39" s="145" t="s">
        <v>44</v>
      </c>
      <c r="E39" s="76" t="s">
        <v>121</v>
      </c>
      <c r="F39" s="146" t="s">
        <v>122</v>
      </c>
      <c r="G39" s="85">
        <v>17.88</v>
      </c>
      <c r="H39" s="86">
        <v>7.9768139644999998</v>
      </c>
      <c r="I39" s="78">
        <v>18.512552033650003</v>
      </c>
      <c r="J39" s="39">
        <v>1</v>
      </c>
      <c r="K39" s="147">
        <v>12</v>
      </c>
      <c r="L39" s="147">
        <v>0</v>
      </c>
      <c r="M39" s="147">
        <v>0</v>
      </c>
      <c r="N39" s="147">
        <v>0</v>
      </c>
      <c r="O39" s="87">
        <v>8</v>
      </c>
      <c r="P39" s="85">
        <v>12</v>
      </c>
      <c r="Q39" s="85">
        <v>100</v>
      </c>
      <c r="R39" s="87">
        <v>2</v>
      </c>
      <c r="S39" s="39">
        <v>2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88" t="s">
        <v>268</v>
      </c>
    </row>
    <row r="40" spans="1:48" ht="18.75" x14ac:dyDescent="0.3">
      <c r="A40" s="65" t="str">
        <f t="shared" si="1"/>
        <v xml:space="preserve">  33 </v>
      </c>
      <c r="B40" s="83">
        <v>25</v>
      </c>
      <c r="C40" s="84" t="s">
        <v>146</v>
      </c>
      <c r="D40" s="145" t="s">
        <v>44</v>
      </c>
      <c r="E40" s="76" t="s">
        <v>121</v>
      </c>
      <c r="F40" s="146" t="s">
        <v>122</v>
      </c>
      <c r="G40" s="85">
        <v>12.2200864969</v>
      </c>
      <c r="H40" s="86">
        <v>12.2200864969</v>
      </c>
      <c r="I40" s="78">
        <v>0</v>
      </c>
      <c r="J40" s="39">
        <v>1</v>
      </c>
      <c r="K40" s="147">
        <v>40</v>
      </c>
      <c r="L40" s="147">
        <v>0</v>
      </c>
      <c r="M40" s="147">
        <v>0</v>
      </c>
      <c r="N40" s="147">
        <v>0</v>
      </c>
      <c r="O40" s="87">
        <v>12</v>
      </c>
      <c r="P40" s="85">
        <v>40</v>
      </c>
      <c r="Q40" s="85">
        <v>100</v>
      </c>
      <c r="R40" s="87">
        <v>2</v>
      </c>
      <c r="S40" s="39">
        <v>2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88" t="s">
        <v>268</v>
      </c>
    </row>
    <row r="41" spans="1:48" ht="18.75" x14ac:dyDescent="0.3">
      <c r="A41" s="65" t="str">
        <f t="shared" si="1"/>
        <v xml:space="preserve">  33 </v>
      </c>
      <c r="B41" s="83">
        <v>26</v>
      </c>
      <c r="C41" s="84" t="s">
        <v>147</v>
      </c>
      <c r="D41" s="145" t="s">
        <v>44</v>
      </c>
      <c r="E41" s="76" t="s">
        <v>121</v>
      </c>
      <c r="F41" s="146" t="s">
        <v>122</v>
      </c>
      <c r="G41" s="85">
        <v>67.389269155137498</v>
      </c>
      <c r="H41" s="86">
        <v>50.1089315519</v>
      </c>
      <c r="I41" s="78">
        <v>17.280337603237498</v>
      </c>
      <c r="J41" s="39">
        <v>1</v>
      </c>
      <c r="K41" s="147">
        <v>20</v>
      </c>
      <c r="L41" s="147">
        <v>0</v>
      </c>
      <c r="M41" s="147">
        <v>0</v>
      </c>
      <c r="N41" s="147">
        <v>0</v>
      </c>
      <c r="O41" s="87">
        <v>20</v>
      </c>
      <c r="P41" s="85">
        <v>20</v>
      </c>
      <c r="Q41" s="85">
        <v>100</v>
      </c>
      <c r="R41" s="87">
        <v>2</v>
      </c>
      <c r="S41" s="39">
        <v>2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88" t="s">
        <v>268</v>
      </c>
    </row>
    <row r="42" spans="1:48" ht="18.75" x14ac:dyDescent="0.3">
      <c r="A42" s="65"/>
      <c r="B42" s="83"/>
      <c r="C42" s="84" t="s">
        <v>147</v>
      </c>
      <c r="D42" s="145" t="s">
        <v>150</v>
      </c>
      <c r="E42" s="76" t="s">
        <v>121</v>
      </c>
      <c r="F42" s="146" t="s">
        <v>122</v>
      </c>
      <c r="G42" s="85">
        <v>74.73</v>
      </c>
      <c r="H42" s="86"/>
      <c r="I42" s="78"/>
      <c r="J42" s="39"/>
      <c r="K42" s="147"/>
      <c r="L42" s="147"/>
      <c r="M42" s="147"/>
      <c r="N42" s="147"/>
      <c r="O42" s="87"/>
      <c r="P42" s="85"/>
      <c r="Q42" s="85"/>
      <c r="R42" s="87"/>
      <c r="S42" s="3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88"/>
    </row>
    <row r="43" spans="1:48" ht="18.75" x14ac:dyDescent="0.3">
      <c r="A43" s="65"/>
      <c r="B43" s="83"/>
      <c r="C43" s="84" t="s">
        <v>147</v>
      </c>
      <c r="D43" s="145" t="s">
        <v>151</v>
      </c>
      <c r="E43" s="76" t="s">
        <v>121</v>
      </c>
      <c r="F43" s="146" t="s">
        <v>122</v>
      </c>
      <c r="G43" s="85">
        <v>4.59</v>
      </c>
      <c r="H43" s="86"/>
      <c r="I43" s="78"/>
      <c r="J43" s="39"/>
      <c r="K43" s="147"/>
      <c r="L43" s="147"/>
      <c r="M43" s="147"/>
      <c r="N43" s="147"/>
      <c r="O43" s="87"/>
      <c r="P43" s="85"/>
      <c r="Q43" s="85"/>
      <c r="R43" s="87"/>
      <c r="S43" s="3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88"/>
    </row>
    <row r="44" spans="1:48" ht="18.75" x14ac:dyDescent="0.3">
      <c r="A44" s="65" t="str">
        <f t="shared" si="1"/>
        <v xml:space="preserve">  33 </v>
      </c>
      <c r="B44" s="83">
        <v>27</v>
      </c>
      <c r="C44" s="84" t="s">
        <v>148</v>
      </c>
      <c r="D44" s="145" t="s">
        <v>44</v>
      </c>
      <c r="E44" s="76" t="s">
        <v>121</v>
      </c>
      <c r="F44" s="146" t="s">
        <v>122</v>
      </c>
      <c r="G44" s="85">
        <v>18.237506606699998</v>
      </c>
      <c r="H44" s="86">
        <v>18.237506606699998</v>
      </c>
      <c r="I44" s="78">
        <v>0</v>
      </c>
      <c r="J44" s="39">
        <v>1</v>
      </c>
      <c r="K44" s="147">
        <v>20</v>
      </c>
      <c r="L44" s="147">
        <v>0</v>
      </c>
      <c r="M44" s="147">
        <v>0</v>
      </c>
      <c r="N44" s="147">
        <v>0</v>
      </c>
      <c r="O44" s="87">
        <v>17</v>
      </c>
      <c r="P44" s="85">
        <v>20</v>
      </c>
      <c r="Q44" s="85">
        <v>100</v>
      </c>
      <c r="R44" s="87">
        <v>2</v>
      </c>
      <c r="S44" s="39">
        <v>2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88" t="s">
        <v>268</v>
      </c>
    </row>
    <row r="45" spans="1:48" ht="18.75" x14ac:dyDescent="0.3">
      <c r="A45" s="65" t="str">
        <f t="shared" si="1"/>
        <v xml:space="preserve">  33 </v>
      </c>
      <c r="B45" s="83">
        <v>29</v>
      </c>
      <c r="C45" s="84" t="s">
        <v>149</v>
      </c>
      <c r="D45" s="145" t="s">
        <v>150</v>
      </c>
      <c r="E45" s="76" t="s">
        <v>121</v>
      </c>
      <c r="F45" s="146" t="s">
        <v>122</v>
      </c>
      <c r="G45" s="85">
        <v>30</v>
      </c>
      <c r="H45" s="85">
        <v>30</v>
      </c>
      <c r="I45" s="78">
        <v>0</v>
      </c>
      <c r="J45" s="39">
        <v>1</v>
      </c>
      <c r="K45" s="147">
        <v>30</v>
      </c>
      <c r="L45" s="147">
        <v>0</v>
      </c>
      <c r="M45" s="147">
        <v>0</v>
      </c>
      <c r="N45" s="147">
        <v>0</v>
      </c>
      <c r="O45" s="87">
        <v>23</v>
      </c>
      <c r="P45" s="85">
        <v>30</v>
      </c>
      <c r="Q45" s="85">
        <v>100</v>
      </c>
      <c r="R45" s="87">
        <v>2</v>
      </c>
      <c r="S45" s="39">
        <v>2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88" t="s">
        <v>268</v>
      </c>
    </row>
    <row r="46" spans="1:48" ht="18.75" x14ac:dyDescent="0.3">
      <c r="A46" s="65" t="str">
        <f t="shared" si="1"/>
        <v xml:space="preserve">  33 </v>
      </c>
      <c r="B46" s="83">
        <v>30</v>
      </c>
      <c r="C46" s="84" t="s">
        <v>149</v>
      </c>
      <c r="D46" s="145" t="s">
        <v>151</v>
      </c>
      <c r="E46" s="76" t="s">
        <v>121</v>
      </c>
      <c r="F46" s="146" t="s">
        <v>122</v>
      </c>
      <c r="G46" s="85">
        <v>12</v>
      </c>
      <c r="H46" s="85">
        <v>12</v>
      </c>
      <c r="I46" s="78">
        <v>0</v>
      </c>
      <c r="J46" s="39">
        <v>1</v>
      </c>
      <c r="K46" s="147">
        <v>12</v>
      </c>
      <c r="L46" s="147">
        <v>0</v>
      </c>
      <c r="M46" s="147">
        <v>0</v>
      </c>
      <c r="N46" s="147">
        <v>0</v>
      </c>
      <c r="O46" s="87">
        <v>10</v>
      </c>
      <c r="P46" s="85">
        <v>12</v>
      </c>
      <c r="Q46" s="85">
        <v>100</v>
      </c>
      <c r="R46" s="87">
        <v>2</v>
      </c>
      <c r="S46" s="39">
        <v>2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88" t="s">
        <v>268</v>
      </c>
    </row>
    <row r="47" spans="1:48" s="207" customFormat="1" ht="18.75" x14ac:dyDescent="0.3">
      <c r="A47" s="180" t="str">
        <f t="shared" si="1"/>
        <v xml:space="preserve">  33 </v>
      </c>
      <c r="B47" s="196">
        <v>31</v>
      </c>
      <c r="C47" s="197" t="s">
        <v>152</v>
      </c>
      <c r="D47" s="198" t="s">
        <v>44</v>
      </c>
      <c r="E47" s="199" t="s">
        <v>121</v>
      </c>
      <c r="F47" s="185" t="s">
        <v>122</v>
      </c>
      <c r="G47" s="201">
        <v>24.79</v>
      </c>
      <c r="H47" s="202">
        <v>19.049372564700001</v>
      </c>
      <c r="I47" s="202">
        <v>0</v>
      </c>
      <c r="J47" s="189">
        <v>1</v>
      </c>
      <c r="K47" s="190">
        <v>13</v>
      </c>
      <c r="L47" s="190">
        <v>0</v>
      </c>
      <c r="M47" s="190">
        <v>0</v>
      </c>
      <c r="N47" s="190">
        <v>0</v>
      </c>
      <c r="O47" s="205">
        <v>10</v>
      </c>
      <c r="P47" s="201">
        <v>13</v>
      </c>
      <c r="Q47" s="201">
        <v>100</v>
      </c>
      <c r="R47" s="204">
        <v>2</v>
      </c>
      <c r="S47" s="204">
        <v>2</v>
      </c>
      <c r="T47" s="206">
        <v>0</v>
      </c>
      <c r="U47" s="206">
        <v>0</v>
      </c>
      <c r="V47" s="206">
        <v>0</v>
      </c>
      <c r="W47" s="206">
        <v>0</v>
      </c>
      <c r="X47" s="206">
        <v>0</v>
      </c>
      <c r="Y47" s="206">
        <v>0</v>
      </c>
      <c r="Z47" s="206">
        <v>0</v>
      </c>
      <c r="AA47" s="206">
        <v>0</v>
      </c>
      <c r="AB47" s="206">
        <v>0</v>
      </c>
      <c r="AC47" s="206">
        <v>0</v>
      </c>
      <c r="AD47" s="206">
        <v>0</v>
      </c>
      <c r="AE47" s="206">
        <v>0</v>
      </c>
      <c r="AF47" s="206">
        <v>0</v>
      </c>
      <c r="AG47" s="206">
        <v>0</v>
      </c>
      <c r="AH47" s="206">
        <v>0</v>
      </c>
      <c r="AI47" s="206">
        <v>0</v>
      </c>
      <c r="AJ47" s="206">
        <v>0</v>
      </c>
      <c r="AK47" s="206">
        <v>0</v>
      </c>
      <c r="AL47" s="206">
        <v>0</v>
      </c>
      <c r="AM47" s="206">
        <v>0</v>
      </c>
      <c r="AN47" s="206">
        <v>0</v>
      </c>
      <c r="AO47" s="206">
        <v>0</v>
      </c>
      <c r="AP47" s="206">
        <v>0</v>
      </c>
      <c r="AQ47" s="206">
        <v>0</v>
      </c>
      <c r="AR47" s="206">
        <v>0</v>
      </c>
      <c r="AS47" s="206">
        <v>0</v>
      </c>
      <c r="AT47" s="206">
        <v>0</v>
      </c>
      <c r="AU47" s="206">
        <v>0</v>
      </c>
      <c r="AV47" s="193" t="s">
        <v>268</v>
      </c>
    </row>
    <row r="48" spans="1:48" s="207" customFormat="1" ht="18.75" x14ac:dyDescent="0.3">
      <c r="A48" s="180"/>
      <c r="B48" s="196"/>
      <c r="C48" s="197" t="s">
        <v>152</v>
      </c>
      <c r="D48" s="198" t="s">
        <v>150</v>
      </c>
      <c r="E48" s="199" t="s">
        <v>121</v>
      </c>
      <c r="F48" s="185" t="s">
        <v>122</v>
      </c>
      <c r="G48" s="201">
        <v>10.46</v>
      </c>
      <c r="H48" s="202"/>
      <c r="I48" s="202"/>
      <c r="J48" s="189"/>
      <c r="K48" s="190"/>
      <c r="L48" s="190"/>
      <c r="M48" s="190"/>
      <c r="N48" s="190"/>
      <c r="O48" s="205"/>
      <c r="P48" s="201"/>
      <c r="Q48" s="201"/>
      <c r="R48" s="204"/>
      <c r="S48" s="204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193"/>
    </row>
    <row r="49" spans="1:48" s="207" customFormat="1" ht="18.75" x14ac:dyDescent="0.3">
      <c r="A49" s="180"/>
      <c r="B49" s="196"/>
      <c r="C49" s="197" t="s">
        <v>152</v>
      </c>
      <c r="D49" s="198" t="s">
        <v>151</v>
      </c>
      <c r="E49" s="199" t="s">
        <v>121</v>
      </c>
      <c r="F49" s="185" t="s">
        <v>122</v>
      </c>
      <c r="G49" s="201">
        <v>14.33</v>
      </c>
      <c r="H49" s="202"/>
      <c r="I49" s="202"/>
      <c r="J49" s="189"/>
      <c r="K49" s="190"/>
      <c r="L49" s="190"/>
      <c r="M49" s="190"/>
      <c r="N49" s="190"/>
      <c r="O49" s="205"/>
      <c r="P49" s="201"/>
      <c r="Q49" s="201"/>
      <c r="R49" s="204"/>
      <c r="S49" s="204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193"/>
    </row>
    <row r="50" spans="1:48" ht="18.75" x14ac:dyDescent="0.3">
      <c r="A50" s="65" t="str">
        <f t="shared" si="1"/>
        <v xml:space="preserve">  33 </v>
      </c>
      <c r="B50" s="83">
        <v>32</v>
      </c>
      <c r="C50" s="84" t="s">
        <v>153</v>
      </c>
      <c r="D50" s="145" t="s">
        <v>44</v>
      </c>
      <c r="E50" s="76" t="s">
        <v>121</v>
      </c>
      <c r="F50" s="146" t="s">
        <v>122</v>
      </c>
      <c r="G50" s="85">
        <v>7.3097631121899997</v>
      </c>
      <c r="H50" s="86">
        <v>7.3097631121899997</v>
      </c>
      <c r="I50" s="78">
        <v>0</v>
      </c>
      <c r="J50" s="39">
        <v>1</v>
      </c>
      <c r="K50" s="147">
        <v>15</v>
      </c>
      <c r="L50" s="147">
        <v>0</v>
      </c>
      <c r="M50" s="147">
        <v>0</v>
      </c>
      <c r="N50" s="147">
        <v>0</v>
      </c>
      <c r="O50" s="87">
        <v>25</v>
      </c>
      <c r="P50" s="85">
        <v>15</v>
      </c>
      <c r="Q50" s="85">
        <v>100</v>
      </c>
      <c r="R50" s="87">
        <v>2</v>
      </c>
      <c r="S50" s="39">
        <v>2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88" t="s">
        <v>268</v>
      </c>
    </row>
    <row r="51" spans="1:48" ht="18.75" x14ac:dyDescent="0.3">
      <c r="A51" s="65" t="str">
        <f t="shared" si="1"/>
        <v xml:space="preserve">  33 </v>
      </c>
      <c r="B51" s="89">
        <v>33</v>
      </c>
      <c r="C51" s="90" t="s">
        <v>154</v>
      </c>
      <c r="D51" s="148" t="s">
        <v>44</v>
      </c>
      <c r="E51" s="91" t="s">
        <v>121</v>
      </c>
      <c r="F51" s="149" t="s">
        <v>122</v>
      </c>
      <c r="G51" s="92">
        <v>13.856570127299999</v>
      </c>
      <c r="H51" s="93">
        <v>13.856570127299999</v>
      </c>
      <c r="I51" s="94">
        <v>0</v>
      </c>
      <c r="J51" s="39">
        <v>1</v>
      </c>
      <c r="K51" s="147">
        <v>40</v>
      </c>
      <c r="L51" s="147">
        <v>0</v>
      </c>
      <c r="M51" s="147">
        <v>0</v>
      </c>
      <c r="N51" s="147">
        <v>0</v>
      </c>
      <c r="O51" s="95">
        <v>22</v>
      </c>
      <c r="P51" s="92">
        <v>40</v>
      </c>
      <c r="Q51" s="92">
        <v>100</v>
      </c>
      <c r="R51" s="95">
        <v>2</v>
      </c>
      <c r="S51" s="97">
        <v>2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  <c r="AI51" s="96">
        <v>0</v>
      </c>
      <c r="AJ51" s="96">
        <v>0</v>
      </c>
      <c r="AK51" s="96">
        <v>0</v>
      </c>
      <c r="AL51" s="96">
        <v>0</v>
      </c>
      <c r="AM51" s="96">
        <v>0</v>
      </c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88" t="s">
        <v>268</v>
      </c>
    </row>
    <row r="52" spans="1:48" ht="18.75" x14ac:dyDescent="0.3">
      <c r="A52" s="65" t="str">
        <f t="shared" si="1"/>
        <v xml:space="preserve">   </v>
      </c>
      <c r="B52" s="89">
        <v>35</v>
      </c>
      <c r="C52" s="90" t="s">
        <v>155</v>
      </c>
      <c r="D52" s="148" t="s">
        <v>150</v>
      </c>
      <c r="E52" s="91" t="s">
        <v>121</v>
      </c>
      <c r="F52" s="149" t="s">
        <v>122</v>
      </c>
      <c r="G52" s="92">
        <v>40</v>
      </c>
      <c r="H52" s="92">
        <v>0</v>
      </c>
      <c r="I52" s="92">
        <v>40</v>
      </c>
      <c r="J52" s="39">
        <v>1</v>
      </c>
      <c r="K52" s="147">
        <v>0</v>
      </c>
      <c r="L52" s="147">
        <v>40</v>
      </c>
      <c r="M52" s="147">
        <v>0</v>
      </c>
      <c r="N52" s="147">
        <v>0</v>
      </c>
      <c r="O52" s="95">
        <v>22</v>
      </c>
      <c r="P52" s="92">
        <v>0</v>
      </c>
      <c r="Q52" s="92">
        <v>0</v>
      </c>
      <c r="R52" s="95">
        <v>2</v>
      </c>
      <c r="S52" s="97">
        <v>2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8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  <c r="AI52" s="96">
        <v>0</v>
      </c>
      <c r="AJ52" s="96">
        <v>0</v>
      </c>
      <c r="AK52" s="96">
        <v>0</v>
      </c>
      <c r="AL52" s="96">
        <v>0</v>
      </c>
      <c r="AM52" s="96">
        <v>0</v>
      </c>
      <c r="AN52" s="96">
        <v>0</v>
      </c>
      <c r="AO52" s="96">
        <v>0</v>
      </c>
      <c r="AP52" s="96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88" t="s">
        <v>268</v>
      </c>
    </row>
    <row r="53" spans="1:48" ht="18.75" x14ac:dyDescent="0.3">
      <c r="A53" s="65" t="str">
        <f t="shared" si="1"/>
        <v xml:space="preserve">   </v>
      </c>
      <c r="B53" s="83">
        <v>36</v>
      </c>
      <c r="C53" s="84" t="s">
        <v>155</v>
      </c>
      <c r="D53" s="145" t="s">
        <v>151</v>
      </c>
      <c r="E53" s="76" t="s">
        <v>121</v>
      </c>
      <c r="F53" s="146" t="s">
        <v>122</v>
      </c>
      <c r="G53" s="85">
        <v>7</v>
      </c>
      <c r="H53" s="85">
        <v>7</v>
      </c>
      <c r="I53" s="85">
        <v>0</v>
      </c>
      <c r="J53" s="39">
        <v>1</v>
      </c>
      <c r="K53" s="147">
        <v>7</v>
      </c>
      <c r="L53" s="147">
        <v>0</v>
      </c>
      <c r="M53" s="147">
        <v>0</v>
      </c>
      <c r="N53" s="147">
        <v>0</v>
      </c>
      <c r="O53" s="87">
        <v>1</v>
      </c>
      <c r="P53" s="85">
        <v>7</v>
      </c>
      <c r="Q53" s="85">
        <v>100</v>
      </c>
      <c r="R53" s="87">
        <v>2</v>
      </c>
      <c r="S53" s="39">
        <v>2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88" t="s">
        <v>268</v>
      </c>
    </row>
    <row r="54" spans="1:48" ht="18.75" x14ac:dyDescent="0.3">
      <c r="A54" s="65" t="str">
        <f t="shared" si="1"/>
        <v xml:space="preserve">  33 </v>
      </c>
      <c r="B54" s="83">
        <v>37</v>
      </c>
      <c r="C54" s="84" t="s">
        <v>156</v>
      </c>
      <c r="D54" s="145" t="s">
        <v>44</v>
      </c>
      <c r="E54" s="76" t="s">
        <v>121</v>
      </c>
      <c r="F54" s="146" t="s">
        <v>122</v>
      </c>
      <c r="G54" s="85">
        <v>18.935408982397501</v>
      </c>
      <c r="H54" s="86">
        <v>18.841639111700001</v>
      </c>
      <c r="I54" s="78">
        <v>9.3769870697499993E-2</v>
      </c>
      <c r="J54" s="39">
        <v>1</v>
      </c>
      <c r="K54" s="147">
        <v>12</v>
      </c>
      <c r="L54" s="147">
        <v>0</v>
      </c>
      <c r="M54" s="147">
        <v>0</v>
      </c>
      <c r="N54" s="147">
        <v>0</v>
      </c>
      <c r="O54" s="87">
        <v>15</v>
      </c>
      <c r="P54" s="85">
        <v>12</v>
      </c>
      <c r="Q54" s="85">
        <v>100</v>
      </c>
      <c r="R54" s="87">
        <v>2</v>
      </c>
      <c r="S54" s="39">
        <v>2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88" t="s">
        <v>268</v>
      </c>
    </row>
    <row r="55" spans="1:48" ht="18.75" x14ac:dyDescent="0.3">
      <c r="A55" s="65"/>
      <c r="B55" s="83"/>
      <c r="C55" s="84" t="s">
        <v>156</v>
      </c>
      <c r="D55" s="145" t="s">
        <v>150</v>
      </c>
      <c r="E55" s="76" t="s">
        <v>121</v>
      </c>
      <c r="F55" s="146" t="s">
        <v>122</v>
      </c>
      <c r="G55" s="85">
        <v>10.66</v>
      </c>
      <c r="H55" s="86"/>
      <c r="I55" s="78"/>
      <c r="J55" s="39"/>
      <c r="K55" s="147"/>
      <c r="L55" s="147"/>
      <c r="M55" s="147"/>
      <c r="N55" s="147"/>
      <c r="O55" s="87"/>
      <c r="P55" s="85"/>
      <c r="Q55" s="85"/>
      <c r="R55" s="87"/>
      <c r="S55" s="39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88"/>
    </row>
    <row r="56" spans="1:48" ht="18.75" x14ac:dyDescent="0.3">
      <c r="A56" s="65"/>
      <c r="B56" s="83"/>
      <c r="C56" s="84" t="s">
        <v>156</v>
      </c>
      <c r="D56" s="145" t="s">
        <v>151</v>
      </c>
      <c r="E56" s="76" t="s">
        <v>121</v>
      </c>
      <c r="F56" s="146" t="s">
        <v>122</v>
      </c>
      <c r="G56" s="85">
        <v>5.93</v>
      </c>
      <c r="H56" s="86"/>
      <c r="I56" s="78"/>
      <c r="J56" s="39"/>
      <c r="K56" s="147"/>
      <c r="L56" s="147"/>
      <c r="M56" s="147"/>
      <c r="N56" s="147"/>
      <c r="O56" s="87"/>
      <c r="P56" s="85"/>
      <c r="Q56" s="85"/>
      <c r="R56" s="87"/>
      <c r="S56" s="39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88"/>
    </row>
    <row r="57" spans="1:48" ht="18.75" x14ac:dyDescent="0.3">
      <c r="A57" s="65" t="str">
        <f t="shared" si="1"/>
        <v xml:space="preserve">  33 </v>
      </c>
      <c r="B57" s="83">
        <v>38</v>
      </c>
      <c r="C57" s="84" t="s">
        <v>157</v>
      </c>
      <c r="D57" s="145" t="s">
        <v>44</v>
      </c>
      <c r="E57" s="76" t="s">
        <v>121</v>
      </c>
      <c r="F57" s="146" t="s">
        <v>122</v>
      </c>
      <c r="G57" s="85">
        <v>34.08</v>
      </c>
      <c r="H57" s="86">
        <v>37.8067136608</v>
      </c>
      <c r="I57" s="78">
        <v>3.3919069398469999</v>
      </c>
      <c r="J57" s="39">
        <v>1</v>
      </c>
      <c r="K57" s="147">
        <v>20</v>
      </c>
      <c r="L57" s="147">
        <v>0</v>
      </c>
      <c r="M57" s="147">
        <v>0</v>
      </c>
      <c r="N57" s="147">
        <v>0</v>
      </c>
      <c r="O57" s="87">
        <v>20</v>
      </c>
      <c r="P57" s="85">
        <v>20</v>
      </c>
      <c r="Q57" s="85">
        <v>100</v>
      </c>
      <c r="R57" s="87">
        <v>2</v>
      </c>
      <c r="S57" s="39">
        <v>2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88" t="s">
        <v>268</v>
      </c>
    </row>
    <row r="58" spans="1:48" ht="18.75" x14ac:dyDescent="0.3">
      <c r="A58" s="65"/>
      <c r="B58" s="83"/>
      <c r="C58" s="84" t="s">
        <v>157</v>
      </c>
      <c r="D58" s="145" t="s">
        <v>150</v>
      </c>
      <c r="E58" s="76" t="s">
        <v>121</v>
      </c>
      <c r="F58" s="146" t="s">
        <v>122</v>
      </c>
      <c r="G58" s="85">
        <v>17.43</v>
      </c>
      <c r="H58" s="86"/>
      <c r="I58" s="78"/>
      <c r="J58" s="39"/>
      <c r="K58" s="147"/>
      <c r="L58" s="147"/>
      <c r="M58" s="147"/>
      <c r="N58" s="147"/>
      <c r="O58" s="87"/>
      <c r="P58" s="85"/>
      <c r="Q58" s="85"/>
      <c r="R58" s="87"/>
      <c r="S58" s="39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88"/>
    </row>
    <row r="59" spans="1:48" ht="18.75" x14ac:dyDescent="0.3">
      <c r="A59" s="65"/>
      <c r="B59" s="83"/>
      <c r="C59" s="84" t="s">
        <v>157</v>
      </c>
      <c r="D59" s="145" t="s">
        <v>151</v>
      </c>
      <c r="E59" s="76" t="s">
        <v>121</v>
      </c>
      <c r="F59" s="146" t="s">
        <v>122</v>
      </c>
      <c r="G59" s="85">
        <v>16.649999999999999</v>
      </c>
      <c r="H59" s="86"/>
      <c r="I59" s="78"/>
      <c r="J59" s="39"/>
      <c r="K59" s="147"/>
      <c r="L59" s="147"/>
      <c r="M59" s="147"/>
      <c r="N59" s="147"/>
      <c r="O59" s="87"/>
      <c r="P59" s="85"/>
      <c r="Q59" s="85"/>
      <c r="R59" s="87"/>
      <c r="S59" s="39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88"/>
    </row>
    <row r="60" spans="1:48" ht="18.75" x14ac:dyDescent="0.3">
      <c r="A60" s="65" t="str">
        <f t="shared" si="1"/>
        <v xml:space="preserve">   </v>
      </c>
      <c r="B60" s="83">
        <v>40</v>
      </c>
      <c r="C60" s="84" t="s">
        <v>158</v>
      </c>
      <c r="D60" s="145" t="s">
        <v>150</v>
      </c>
      <c r="E60" s="76" t="s">
        <v>121</v>
      </c>
      <c r="F60" s="146" t="s">
        <v>122</v>
      </c>
      <c r="G60" s="85">
        <v>42</v>
      </c>
      <c r="H60" s="85">
        <v>0</v>
      </c>
      <c r="I60" s="85">
        <v>42</v>
      </c>
      <c r="J60" s="39">
        <v>1</v>
      </c>
      <c r="K60" s="147">
        <v>0</v>
      </c>
      <c r="L60" s="147">
        <v>42</v>
      </c>
      <c r="M60" s="147">
        <v>0</v>
      </c>
      <c r="N60" s="147">
        <v>0</v>
      </c>
      <c r="O60" s="87">
        <v>20</v>
      </c>
      <c r="P60" s="85">
        <v>0</v>
      </c>
      <c r="Q60" s="85">
        <v>0</v>
      </c>
      <c r="R60" s="87">
        <v>2</v>
      </c>
      <c r="S60" s="39">
        <v>2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88" t="s">
        <v>268</v>
      </c>
    </row>
    <row r="61" spans="1:48" ht="18.75" x14ac:dyDescent="0.3">
      <c r="A61" s="65" t="str">
        <f t="shared" si="1"/>
        <v xml:space="preserve">   </v>
      </c>
      <c r="B61" s="89">
        <v>41</v>
      </c>
      <c r="C61" s="90" t="s">
        <v>158</v>
      </c>
      <c r="D61" s="148" t="s">
        <v>151</v>
      </c>
      <c r="E61" s="91" t="s">
        <v>121</v>
      </c>
      <c r="F61" s="146" t="s">
        <v>122</v>
      </c>
      <c r="G61" s="92">
        <v>7</v>
      </c>
      <c r="H61" s="92">
        <v>7</v>
      </c>
      <c r="I61" s="92">
        <v>0</v>
      </c>
      <c r="J61" s="39">
        <v>1</v>
      </c>
      <c r="K61" s="147">
        <v>7</v>
      </c>
      <c r="L61" s="147">
        <v>0</v>
      </c>
      <c r="M61" s="147">
        <v>0</v>
      </c>
      <c r="N61" s="147">
        <v>0</v>
      </c>
      <c r="O61" s="97">
        <v>3</v>
      </c>
      <c r="P61" s="92">
        <v>7</v>
      </c>
      <c r="Q61" s="92">
        <v>100</v>
      </c>
      <c r="R61" s="95">
        <v>2</v>
      </c>
      <c r="S61" s="95">
        <v>2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8">
        <v>0</v>
      </c>
      <c r="AG61" s="96">
        <v>0</v>
      </c>
      <c r="AH61" s="96">
        <v>0</v>
      </c>
      <c r="AI61" s="96">
        <v>0</v>
      </c>
      <c r="AJ61" s="96">
        <v>0</v>
      </c>
      <c r="AK61" s="96">
        <v>0</v>
      </c>
      <c r="AL61" s="96">
        <v>0</v>
      </c>
      <c r="AM61" s="96">
        <v>0</v>
      </c>
      <c r="AN61" s="96">
        <v>0</v>
      </c>
      <c r="AO61" s="96">
        <v>0</v>
      </c>
      <c r="AP61" s="96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88" t="s">
        <v>268</v>
      </c>
    </row>
    <row r="62" spans="1:48" ht="18.75" x14ac:dyDescent="0.3">
      <c r="A62" s="65" t="str">
        <f t="shared" si="1"/>
        <v xml:space="preserve">  FALSE </v>
      </c>
      <c r="B62" s="83">
        <v>42</v>
      </c>
      <c r="C62" s="84" t="s">
        <v>159</v>
      </c>
      <c r="D62" s="145" t="s">
        <v>44</v>
      </c>
      <c r="E62" s="76" t="s">
        <v>121</v>
      </c>
      <c r="F62" s="146" t="s">
        <v>122</v>
      </c>
      <c r="G62" s="85">
        <v>11.064962790599999</v>
      </c>
      <c r="H62" s="86">
        <v>11.064962790599999</v>
      </c>
      <c r="I62" s="78">
        <v>0</v>
      </c>
      <c r="J62" s="39">
        <v>1</v>
      </c>
      <c r="K62" s="147">
        <v>25</v>
      </c>
      <c r="L62" s="147">
        <v>0</v>
      </c>
      <c r="M62" s="147">
        <v>0</v>
      </c>
      <c r="N62" s="147">
        <v>0</v>
      </c>
      <c r="O62" s="87">
        <v>27</v>
      </c>
      <c r="P62" s="85">
        <v>25</v>
      </c>
      <c r="Q62" s="85">
        <v>100</v>
      </c>
      <c r="R62" s="87">
        <v>2</v>
      </c>
      <c r="S62" s="39">
        <v>2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88" t="s">
        <v>268</v>
      </c>
    </row>
    <row r="63" spans="1:48" s="207" customFormat="1" ht="18.75" x14ac:dyDescent="0.3">
      <c r="A63" s="180"/>
      <c r="B63" s="196">
        <v>43</v>
      </c>
      <c r="C63" s="197" t="s">
        <v>160</v>
      </c>
      <c r="D63" s="198" t="s">
        <v>44</v>
      </c>
      <c r="E63" s="199" t="s">
        <v>121</v>
      </c>
      <c r="F63" s="185" t="s">
        <v>122</v>
      </c>
      <c r="G63" s="201">
        <v>49.21</v>
      </c>
      <c r="H63" s="202">
        <v>10.308863090799999</v>
      </c>
      <c r="I63" s="203">
        <v>7.831078698052</v>
      </c>
      <c r="J63" s="189">
        <v>1</v>
      </c>
      <c r="K63" s="190">
        <v>0</v>
      </c>
      <c r="L63" s="190">
        <v>12</v>
      </c>
      <c r="M63" s="190">
        <v>0</v>
      </c>
      <c r="N63" s="190">
        <v>0</v>
      </c>
      <c r="O63" s="205">
        <v>5</v>
      </c>
      <c r="P63" s="211">
        <v>0</v>
      </c>
      <c r="Q63" s="201">
        <v>0</v>
      </c>
      <c r="R63" s="204">
        <v>2</v>
      </c>
      <c r="S63" s="212">
        <v>2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0</v>
      </c>
      <c r="AB63" s="211">
        <v>0</v>
      </c>
      <c r="AC63" s="211">
        <v>0</v>
      </c>
      <c r="AD63" s="211">
        <v>0</v>
      </c>
      <c r="AE63" s="211">
        <v>0</v>
      </c>
      <c r="AF63" s="211">
        <v>0</v>
      </c>
      <c r="AG63" s="211">
        <v>0</v>
      </c>
      <c r="AH63" s="211">
        <v>0</v>
      </c>
      <c r="AI63" s="211">
        <v>0</v>
      </c>
      <c r="AJ63" s="211">
        <v>0</v>
      </c>
      <c r="AK63" s="211">
        <v>0</v>
      </c>
      <c r="AL63" s="211">
        <v>0</v>
      </c>
      <c r="AM63" s="211">
        <v>0</v>
      </c>
      <c r="AN63" s="211">
        <v>0</v>
      </c>
      <c r="AO63" s="211">
        <v>0</v>
      </c>
      <c r="AP63" s="211">
        <v>0</v>
      </c>
      <c r="AQ63" s="211">
        <v>0</v>
      </c>
      <c r="AR63" s="211">
        <v>0</v>
      </c>
      <c r="AS63" s="211">
        <v>0</v>
      </c>
      <c r="AT63" s="211">
        <v>0</v>
      </c>
      <c r="AU63" s="206">
        <v>0</v>
      </c>
      <c r="AV63" s="193" t="s">
        <v>268</v>
      </c>
    </row>
    <row r="64" spans="1:48" s="207" customFormat="1" ht="18.75" x14ac:dyDescent="0.3">
      <c r="A64" s="180"/>
      <c r="B64" s="196"/>
      <c r="C64" s="197" t="s">
        <v>160</v>
      </c>
      <c r="D64" s="198" t="s">
        <v>150</v>
      </c>
      <c r="E64" s="199" t="s">
        <v>121</v>
      </c>
      <c r="F64" s="185" t="s">
        <v>122</v>
      </c>
      <c r="G64" s="201">
        <v>9.9499999999999993</v>
      </c>
      <c r="H64" s="202"/>
      <c r="I64" s="203"/>
      <c r="J64" s="189"/>
      <c r="K64" s="190"/>
      <c r="L64" s="190"/>
      <c r="M64" s="190"/>
      <c r="N64" s="190"/>
      <c r="O64" s="205"/>
      <c r="P64" s="211"/>
      <c r="Q64" s="201"/>
      <c r="R64" s="204"/>
      <c r="S64" s="212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06"/>
      <c r="AV64" s="193"/>
    </row>
    <row r="65" spans="1:48" s="207" customFormat="1" ht="18.75" x14ac:dyDescent="0.3">
      <c r="A65" s="180"/>
      <c r="B65" s="196"/>
      <c r="C65" s="197" t="s">
        <v>160</v>
      </c>
      <c r="D65" s="198" t="s">
        <v>151</v>
      </c>
      <c r="E65" s="199" t="s">
        <v>121</v>
      </c>
      <c r="F65" s="185" t="s">
        <v>122</v>
      </c>
      <c r="G65" s="201">
        <v>39.26</v>
      </c>
      <c r="H65" s="202"/>
      <c r="I65" s="203"/>
      <c r="J65" s="189"/>
      <c r="K65" s="190"/>
      <c r="L65" s="190"/>
      <c r="M65" s="190"/>
      <c r="N65" s="190"/>
      <c r="O65" s="205"/>
      <c r="P65" s="211"/>
      <c r="Q65" s="201"/>
      <c r="R65" s="204"/>
      <c r="S65" s="212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06"/>
      <c r="AV65" s="193"/>
    </row>
    <row r="66" spans="1:48" ht="18.75" x14ac:dyDescent="0.3">
      <c r="A66" s="65" t="str">
        <f t="shared" si="1"/>
        <v xml:space="preserve">   </v>
      </c>
      <c r="B66" s="89">
        <v>44</v>
      </c>
      <c r="C66" s="90" t="s">
        <v>161</v>
      </c>
      <c r="D66" s="148" t="s">
        <v>44</v>
      </c>
      <c r="E66" s="91" t="s">
        <v>121</v>
      </c>
      <c r="F66" s="146" t="s">
        <v>122</v>
      </c>
      <c r="G66" s="92">
        <v>42.940660918900001</v>
      </c>
      <c r="H66" s="93">
        <v>42.940660918900001</v>
      </c>
      <c r="I66" s="94">
        <v>0</v>
      </c>
      <c r="J66" s="39">
        <v>1</v>
      </c>
      <c r="K66" s="147">
        <v>0</v>
      </c>
      <c r="L66" s="147">
        <v>95</v>
      </c>
      <c r="M66" s="147">
        <v>0</v>
      </c>
      <c r="N66" s="147">
        <v>0</v>
      </c>
      <c r="O66" s="100">
        <v>27</v>
      </c>
      <c r="P66" s="99">
        <v>0</v>
      </c>
      <c r="Q66" s="92">
        <v>0</v>
      </c>
      <c r="R66" s="95">
        <v>2</v>
      </c>
      <c r="S66" s="100">
        <v>2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6">
        <v>0</v>
      </c>
      <c r="AV66" s="88" t="s">
        <v>268</v>
      </c>
    </row>
    <row r="67" spans="1:48" ht="18.75" x14ac:dyDescent="0.3">
      <c r="A67" s="65" t="str">
        <f t="shared" si="1"/>
        <v xml:space="preserve">  33 </v>
      </c>
      <c r="B67" s="83">
        <v>45</v>
      </c>
      <c r="C67" s="84" t="s">
        <v>162</v>
      </c>
      <c r="D67" s="145" t="s">
        <v>44</v>
      </c>
      <c r="E67" s="76" t="s">
        <v>121</v>
      </c>
      <c r="F67" s="146" t="s">
        <v>122</v>
      </c>
      <c r="G67" s="85">
        <v>9.8962320304400002</v>
      </c>
      <c r="H67" s="86">
        <v>9.8962320304400002</v>
      </c>
      <c r="I67" s="78">
        <v>0</v>
      </c>
      <c r="J67" s="39">
        <v>1</v>
      </c>
      <c r="K67" s="147">
        <v>40</v>
      </c>
      <c r="L67" s="147">
        <v>0</v>
      </c>
      <c r="M67" s="147">
        <v>0</v>
      </c>
      <c r="N67" s="147">
        <v>0</v>
      </c>
      <c r="O67" s="87">
        <v>21</v>
      </c>
      <c r="P67" s="85">
        <v>40</v>
      </c>
      <c r="Q67" s="85">
        <v>100</v>
      </c>
      <c r="R67" s="87">
        <v>2</v>
      </c>
      <c r="S67" s="39">
        <v>2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88" t="s">
        <v>268</v>
      </c>
    </row>
    <row r="68" spans="1:48" ht="18.75" x14ac:dyDescent="0.3">
      <c r="A68" s="65" t="str">
        <f t="shared" si="1"/>
        <v xml:space="preserve">  33 </v>
      </c>
      <c r="B68" s="83">
        <v>46</v>
      </c>
      <c r="C68" s="84" t="s">
        <v>163</v>
      </c>
      <c r="D68" s="145" t="s">
        <v>44</v>
      </c>
      <c r="E68" s="76" t="s">
        <v>121</v>
      </c>
      <c r="F68" s="146" t="s">
        <v>122</v>
      </c>
      <c r="G68" s="85">
        <v>102.63</v>
      </c>
      <c r="H68" s="86">
        <v>106.758536961</v>
      </c>
      <c r="I68" s="78">
        <v>48.091641966594509</v>
      </c>
      <c r="J68" s="39">
        <v>1</v>
      </c>
      <c r="K68" s="147">
        <v>40</v>
      </c>
      <c r="L68" s="147">
        <v>0</v>
      </c>
      <c r="M68" s="147">
        <v>0</v>
      </c>
      <c r="N68" s="147">
        <v>0</v>
      </c>
      <c r="O68" s="101">
        <v>21</v>
      </c>
      <c r="P68" s="85">
        <v>40</v>
      </c>
      <c r="Q68" s="85">
        <v>100</v>
      </c>
      <c r="R68" s="87">
        <v>2</v>
      </c>
      <c r="S68" s="87">
        <v>2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5">
        <v>0</v>
      </c>
      <c r="AS68" s="85">
        <v>0</v>
      </c>
      <c r="AT68" s="85">
        <v>0</v>
      </c>
      <c r="AU68" s="85">
        <v>0</v>
      </c>
      <c r="AV68" s="88" t="s">
        <v>268</v>
      </c>
    </row>
    <row r="69" spans="1:48" ht="18.75" x14ac:dyDescent="0.3">
      <c r="A69" s="65"/>
      <c r="B69" s="83"/>
      <c r="C69" s="84" t="s">
        <v>163</v>
      </c>
      <c r="D69" s="145" t="s">
        <v>150</v>
      </c>
      <c r="E69" s="76" t="s">
        <v>121</v>
      </c>
      <c r="F69" s="146" t="s">
        <v>122</v>
      </c>
      <c r="G69" s="176">
        <v>82.63</v>
      </c>
      <c r="H69" s="86"/>
      <c r="I69" s="78"/>
      <c r="J69" s="39"/>
      <c r="K69" s="147"/>
      <c r="L69" s="147"/>
      <c r="M69" s="147"/>
      <c r="N69" s="147"/>
      <c r="O69" s="101"/>
      <c r="P69" s="85"/>
      <c r="Q69" s="85"/>
      <c r="R69" s="87"/>
      <c r="S69" s="87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8"/>
    </row>
    <row r="70" spans="1:48" ht="18.75" x14ac:dyDescent="0.3">
      <c r="A70" s="65"/>
      <c r="B70" s="83"/>
      <c r="C70" s="84" t="s">
        <v>163</v>
      </c>
      <c r="D70" s="145" t="s">
        <v>151</v>
      </c>
      <c r="E70" s="76" t="s">
        <v>121</v>
      </c>
      <c r="F70" s="146" t="s">
        <v>122</v>
      </c>
      <c r="G70" s="85">
        <v>5.4</v>
      </c>
      <c r="H70" s="86"/>
      <c r="I70" s="78"/>
      <c r="J70" s="39"/>
      <c r="K70" s="147"/>
      <c r="L70" s="147"/>
      <c r="M70" s="147"/>
      <c r="N70" s="147"/>
      <c r="O70" s="101"/>
      <c r="P70" s="85"/>
      <c r="Q70" s="85"/>
      <c r="R70" s="87"/>
      <c r="S70" s="87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8"/>
    </row>
    <row r="71" spans="1:48" ht="18.75" x14ac:dyDescent="0.3">
      <c r="A71" s="65"/>
      <c r="B71" s="83"/>
      <c r="C71" s="84" t="s">
        <v>163</v>
      </c>
      <c r="D71" s="145" t="s">
        <v>180</v>
      </c>
      <c r="E71" s="76" t="s">
        <v>121</v>
      </c>
      <c r="F71" s="146" t="s">
        <v>122</v>
      </c>
      <c r="G71" s="85">
        <v>14.6</v>
      </c>
      <c r="H71" s="86"/>
      <c r="I71" s="78"/>
      <c r="J71" s="39"/>
      <c r="K71" s="147"/>
      <c r="L71" s="147"/>
      <c r="M71" s="147"/>
      <c r="N71" s="147"/>
      <c r="O71" s="101"/>
      <c r="P71" s="85"/>
      <c r="Q71" s="85"/>
      <c r="R71" s="87"/>
      <c r="S71" s="87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8"/>
    </row>
    <row r="72" spans="1:48" ht="18.75" x14ac:dyDescent="0.3">
      <c r="A72" s="65" t="str">
        <f t="shared" si="1"/>
        <v xml:space="preserve">  33 </v>
      </c>
      <c r="B72" s="83">
        <v>48</v>
      </c>
      <c r="C72" s="84" t="s">
        <v>164</v>
      </c>
      <c r="D72" s="145" t="s">
        <v>150</v>
      </c>
      <c r="E72" s="76" t="s">
        <v>121</v>
      </c>
      <c r="F72" s="146" t="s">
        <v>122</v>
      </c>
      <c r="G72" s="85">
        <v>30</v>
      </c>
      <c r="H72" s="85">
        <v>30</v>
      </c>
      <c r="I72" s="85">
        <v>0</v>
      </c>
      <c r="J72" s="39">
        <v>1</v>
      </c>
      <c r="K72" s="147">
        <v>30</v>
      </c>
      <c r="L72" s="147">
        <v>0</v>
      </c>
      <c r="M72" s="147">
        <v>0</v>
      </c>
      <c r="N72" s="147">
        <v>0</v>
      </c>
      <c r="O72" s="87">
        <v>25</v>
      </c>
      <c r="P72" s="85">
        <v>30</v>
      </c>
      <c r="Q72" s="85">
        <v>100</v>
      </c>
      <c r="R72" s="87">
        <v>2</v>
      </c>
      <c r="S72" s="39">
        <v>2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88" t="s">
        <v>268</v>
      </c>
    </row>
    <row r="73" spans="1:48" ht="18.75" x14ac:dyDescent="0.3">
      <c r="A73" s="65" t="str">
        <f t="shared" si="1"/>
        <v xml:space="preserve">   </v>
      </c>
      <c r="B73" s="83">
        <v>49</v>
      </c>
      <c r="C73" s="84" t="s">
        <v>164</v>
      </c>
      <c r="D73" s="145" t="s">
        <v>151</v>
      </c>
      <c r="E73" s="76" t="s">
        <v>121</v>
      </c>
      <c r="F73" s="146" t="s">
        <v>122</v>
      </c>
      <c r="G73" s="85">
        <v>25</v>
      </c>
      <c r="H73" s="85">
        <v>0</v>
      </c>
      <c r="I73" s="85">
        <v>25</v>
      </c>
      <c r="J73" s="39">
        <v>2</v>
      </c>
      <c r="K73" s="147">
        <v>0</v>
      </c>
      <c r="L73" s="147">
        <v>25</v>
      </c>
      <c r="M73" s="147">
        <v>0</v>
      </c>
      <c r="N73" s="147">
        <v>0</v>
      </c>
      <c r="O73" s="87">
        <v>0</v>
      </c>
      <c r="P73" s="85">
        <v>0</v>
      </c>
      <c r="Q73" s="85">
        <v>0</v>
      </c>
      <c r="R73" s="87">
        <v>0</v>
      </c>
      <c r="S73" s="39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88" t="s">
        <v>268</v>
      </c>
    </row>
    <row r="74" spans="1:48" ht="18.75" x14ac:dyDescent="0.3">
      <c r="A74" s="65" t="str">
        <f t="shared" si="1"/>
        <v xml:space="preserve">   </v>
      </c>
      <c r="B74" s="83">
        <v>50</v>
      </c>
      <c r="C74" s="84" t="s">
        <v>165</v>
      </c>
      <c r="D74" s="145" t="s">
        <v>44</v>
      </c>
      <c r="E74" s="76" t="s">
        <v>121</v>
      </c>
      <c r="F74" s="146" t="s">
        <v>122</v>
      </c>
      <c r="G74" s="85">
        <v>10.205494025194001</v>
      </c>
      <c r="H74" s="86">
        <v>9.3972314102500007</v>
      </c>
      <c r="I74" s="78">
        <v>0.80826261494399998</v>
      </c>
      <c r="J74" s="39">
        <v>1</v>
      </c>
      <c r="K74" s="147">
        <v>0</v>
      </c>
      <c r="L74" s="147">
        <v>38</v>
      </c>
      <c r="M74" s="147">
        <v>0</v>
      </c>
      <c r="N74" s="147">
        <v>0</v>
      </c>
      <c r="O74" s="87">
        <v>13</v>
      </c>
      <c r="P74" s="85">
        <v>0</v>
      </c>
      <c r="Q74" s="85">
        <v>0</v>
      </c>
      <c r="R74" s="87">
        <v>2</v>
      </c>
      <c r="S74" s="39">
        <v>2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88" t="s">
        <v>268</v>
      </c>
    </row>
    <row r="75" spans="1:48" ht="18.75" x14ac:dyDescent="0.3">
      <c r="A75" s="65" t="str">
        <f t="shared" si="1"/>
        <v xml:space="preserve">   </v>
      </c>
      <c r="B75" s="83">
        <v>51</v>
      </c>
      <c r="C75" s="84" t="s">
        <v>165</v>
      </c>
      <c r="D75" s="145" t="s">
        <v>150</v>
      </c>
      <c r="E75" s="76" t="s">
        <v>121</v>
      </c>
      <c r="F75" s="146" t="s">
        <v>122</v>
      </c>
      <c r="G75" s="147">
        <v>25</v>
      </c>
      <c r="H75" s="86">
        <v>0</v>
      </c>
      <c r="I75" s="147">
        <v>25</v>
      </c>
      <c r="J75" s="39">
        <v>1</v>
      </c>
      <c r="K75" s="147">
        <v>0</v>
      </c>
      <c r="L75" s="147">
        <v>25</v>
      </c>
      <c r="M75" s="147">
        <v>0</v>
      </c>
      <c r="N75" s="147">
        <v>0</v>
      </c>
      <c r="O75" s="87">
        <v>22</v>
      </c>
      <c r="P75" s="85">
        <v>0</v>
      </c>
      <c r="Q75" s="85">
        <v>0</v>
      </c>
      <c r="R75" s="87">
        <v>2</v>
      </c>
      <c r="S75" s="39">
        <v>2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88" t="s">
        <v>268</v>
      </c>
    </row>
    <row r="76" spans="1:48" ht="18.75" x14ac:dyDescent="0.3">
      <c r="A76" s="65" t="str">
        <f t="shared" si="1"/>
        <v xml:space="preserve">   </v>
      </c>
      <c r="B76" s="83">
        <v>52</v>
      </c>
      <c r="C76" s="84" t="s">
        <v>165</v>
      </c>
      <c r="D76" s="145" t="s">
        <v>151</v>
      </c>
      <c r="E76" s="76" t="s">
        <v>121</v>
      </c>
      <c r="F76" s="146" t="s">
        <v>122</v>
      </c>
      <c r="G76" s="147">
        <v>13</v>
      </c>
      <c r="H76" s="86">
        <v>0</v>
      </c>
      <c r="I76" s="147">
        <v>13</v>
      </c>
      <c r="J76" s="39">
        <v>1</v>
      </c>
      <c r="K76" s="147">
        <v>0</v>
      </c>
      <c r="L76" s="147">
        <v>13</v>
      </c>
      <c r="M76" s="147">
        <v>0</v>
      </c>
      <c r="N76" s="147">
        <v>0</v>
      </c>
      <c r="O76" s="101">
        <v>4</v>
      </c>
      <c r="P76" s="85">
        <v>0</v>
      </c>
      <c r="Q76" s="85">
        <v>0</v>
      </c>
      <c r="R76" s="87">
        <v>2</v>
      </c>
      <c r="S76" s="87">
        <v>2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  <c r="AG76" s="85">
        <v>0</v>
      </c>
      <c r="AH76" s="85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5">
        <v>0</v>
      </c>
      <c r="AS76" s="85">
        <v>0</v>
      </c>
      <c r="AT76" s="85">
        <v>0</v>
      </c>
      <c r="AU76" s="85">
        <v>0</v>
      </c>
      <c r="AV76" s="88" t="s">
        <v>268</v>
      </c>
    </row>
    <row r="77" spans="1:48" s="207" customFormat="1" ht="18.75" x14ac:dyDescent="0.3">
      <c r="A77" s="180" t="str">
        <f t="shared" si="1"/>
        <v xml:space="preserve">  33 </v>
      </c>
      <c r="B77" s="181">
        <v>53</v>
      </c>
      <c r="C77" s="182" t="s">
        <v>166</v>
      </c>
      <c r="D77" s="183" t="s">
        <v>44</v>
      </c>
      <c r="E77" s="184" t="s">
        <v>121</v>
      </c>
      <c r="F77" s="185" t="s">
        <v>122</v>
      </c>
      <c r="G77" s="186">
        <v>29.94</v>
      </c>
      <c r="H77" s="187">
        <v>55.093817250299999</v>
      </c>
      <c r="I77" s="188">
        <v>0</v>
      </c>
      <c r="J77" s="189">
        <v>1</v>
      </c>
      <c r="K77" s="190">
        <v>10</v>
      </c>
      <c r="L77" s="190">
        <v>0</v>
      </c>
      <c r="M77" s="190">
        <v>0</v>
      </c>
      <c r="N77" s="190">
        <v>0</v>
      </c>
      <c r="O77" s="191">
        <v>20</v>
      </c>
      <c r="P77" s="186">
        <v>10</v>
      </c>
      <c r="Q77" s="186">
        <v>100</v>
      </c>
      <c r="R77" s="191">
        <v>2</v>
      </c>
      <c r="S77" s="189">
        <v>2</v>
      </c>
      <c r="T77" s="192">
        <v>0</v>
      </c>
      <c r="U77" s="192">
        <v>0</v>
      </c>
      <c r="V77" s="192">
        <v>0</v>
      </c>
      <c r="W77" s="186">
        <v>0</v>
      </c>
      <c r="X77" s="192">
        <v>0</v>
      </c>
      <c r="Y77" s="186">
        <v>0</v>
      </c>
      <c r="Z77" s="192">
        <v>0</v>
      </c>
      <c r="AA77" s="192">
        <v>0</v>
      </c>
      <c r="AB77" s="192">
        <v>0</v>
      </c>
      <c r="AC77" s="192">
        <v>0</v>
      </c>
      <c r="AD77" s="192">
        <v>0</v>
      </c>
      <c r="AE77" s="192">
        <v>0</v>
      </c>
      <c r="AF77" s="192">
        <v>0</v>
      </c>
      <c r="AG77" s="192">
        <v>0</v>
      </c>
      <c r="AH77" s="192">
        <v>0</v>
      </c>
      <c r="AI77" s="192">
        <v>0</v>
      </c>
      <c r="AJ77" s="192">
        <v>0</v>
      </c>
      <c r="AK77" s="192">
        <v>0</v>
      </c>
      <c r="AL77" s="192">
        <v>0</v>
      </c>
      <c r="AM77" s="192">
        <v>0</v>
      </c>
      <c r="AN77" s="192">
        <v>0</v>
      </c>
      <c r="AO77" s="192">
        <v>0</v>
      </c>
      <c r="AP77" s="192">
        <v>0</v>
      </c>
      <c r="AQ77" s="192">
        <v>0</v>
      </c>
      <c r="AR77" s="192">
        <v>0</v>
      </c>
      <c r="AS77" s="192">
        <v>0</v>
      </c>
      <c r="AT77" s="192">
        <v>0</v>
      </c>
      <c r="AU77" s="192">
        <v>0</v>
      </c>
      <c r="AV77" s="193" t="s">
        <v>268</v>
      </c>
    </row>
    <row r="78" spans="1:48" s="207" customFormat="1" ht="18.75" x14ac:dyDescent="0.3">
      <c r="A78" s="180"/>
      <c r="B78" s="181"/>
      <c r="C78" s="182" t="s">
        <v>166</v>
      </c>
      <c r="D78" s="183" t="s">
        <v>150</v>
      </c>
      <c r="E78" s="184" t="s">
        <v>121</v>
      </c>
      <c r="F78" s="185" t="s">
        <v>122</v>
      </c>
      <c r="G78" s="186">
        <v>18.63</v>
      </c>
      <c r="H78" s="187"/>
      <c r="I78" s="188"/>
      <c r="J78" s="189"/>
      <c r="K78" s="190"/>
      <c r="L78" s="190"/>
      <c r="M78" s="190"/>
      <c r="N78" s="190"/>
      <c r="O78" s="191"/>
      <c r="P78" s="186"/>
      <c r="Q78" s="186"/>
      <c r="R78" s="191"/>
      <c r="S78" s="189"/>
      <c r="T78" s="192"/>
      <c r="U78" s="192"/>
      <c r="V78" s="192"/>
      <c r="W78" s="186"/>
      <c r="X78" s="192"/>
      <c r="Y78" s="186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3"/>
    </row>
    <row r="79" spans="1:48" s="207" customFormat="1" ht="18.75" x14ac:dyDescent="0.3">
      <c r="A79" s="180"/>
      <c r="B79" s="181"/>
      <c r="C79" s="182" t="s">
        <v>166</v>
      </c>
      <c r="D79" s="183" t="s">
        <v>151</v>
      </c>
      <c r="E79" s="184" t="s">
        <v>121</v>
      </c>
      <c r="F79" s="185" t="s">
        <v>122</v>
      </c>
      <c r="G79" s="186">
        <v>5.05</v>
      </c>
      <c r="H79" s="187"/>
      <c r="I79" s="188"/>
      <c r="J79" s="189"/>
      <c r="K79" s="190"/>
      <c r="L79" s="190"/>
      <c r="M79" s="190"/>
      <c r="N79" s="190"/>
      <c r="O79" s="191"/>
      <c r="P79" s="186"/>
      <c r="Q79" s="186"/>
      <c r="R79" s="191"/>
      <c r="S79" s="189"/>
      <c r="T79" s="192"/>
      <c r="U79" s="192"/>
      <c r="V79" s="192"/>
      <c r="W79" s="186"/>
      <c r="X79" s="192"/>
      <c r="Y79" s="186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3"/>
    </row>
    <row r="80" spans="1:48" s="207" customFormat="1" ht="18.75" x14ac:dyDescent="0.3">
      <c r="A80" s="180"/>
      <c r="B80" s="181"/>
      <c r="C80" s="182" t="s">
        <v>166</v>
      </c>
      <c r="D80" s="183" t="s">
        <v>180</v>
      </c>
      <c r="E80" s="184" t="s">
        <v>121</v>
      </c>
      <c r="F80" s="185" t="s">
        <v>122</v>
      </c>
      <c r="G80" s="186">
        <v>6.26</v>
      </c>
      <c r="H80" s="187"/>
      <c r="I80" s="188"/>
      <c r="J80" s="189"/>
      <c r="K80" s="190"/>
      <c r="L80" s="190"/>
      <c r="M80" s="190"/>
      <c r="N80" s="190"/>
      <c r="O80" s="191"/>
      <c r="P80" s="186"/>
      <c r="Q80" s="186"/>
      <c r="R80" s="191"/>
      <c r="S80" s="189"/>
      <c r="T80" s="192"/>
      <c r="U80" s="192"/>
      <c r="V80" s="192"/>
      <c r="W80" s="186"/>
      <c r="X80" s="192"/>
      <c r="Y80" s="186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3"/>
    </row>
    <row r="81" spans="1:48" s="207" customFormat="1" ht="18.75" x14ac:dyDescent="0.3">
      <c r="A81" s="180" t="str">
        <f t="shared" si="1"/>
        <v xml:space="preserve">   </v>
      </c>
      <c r="B81" s="181">
        <v>54</v>
      </c>
      <c r="C81" s="182" t="s">
        <v>167</v>
      </c>
      <c r="D81" s="183" t="s">
        <v>44</v>
      </c>
      <c r="E81" s="184" t="s">
        <v>121</v>
      </c>
      <c r="F81" s="185" t="s">
        <v>122</v>
      </c>
      <c r="G81" s="186">
        <v>14.38</v>
      </c>
      <c r="H81" s="187">
        <v>12.0067045643</v>
      </c>
      <c r="I81" s="188">
        <v>0</v>
      </c>
      <c r="J81" s="189">
        <v>1</v>
      </c>
      <c r="K81" s="190">
        <v>0</v>
      </c>
      <c r="L81" s="190">
        <v>10</v>
      </c>
      <c r="M81" s="190">
        <v>0</v>
      </c>
      <c r="N81" s="190">
        <v>0</v>
      </c>
      <c r="O81" s="191">
        <v>15</v>
      </c>
      <c r="P81" s="186">
        <v>0</v>
      </c>
      <c r="Q81" s="186">
        <v>0</v>
      </c>
      <c r="R81" s="191">
        <v>2</v>
      </c>
      <c r="S81" s="189">
        <v>2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0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  <c r="AJ81" s="192">
        <v>0</v>
      </c>
      <c r="AK81" s="192">
        <v>0</v>
      </c>
      <c r="AL81" s="192">
        <v>0</v>
      </c>
      <c r="AM81" s="192">
        <v>0</v>
      </c>
      <c r="AN81" s="192">
        <v>0</v>
      </c>
      <c r="AO81" s="192">
        <v>0</v>
      </c>
      <c r="AP81" s="192">
        <v>0</v>
      </c>
      <c r="AQ81" s="192">
        <v>0</v>
      </c>
      <c r="AR81" s="192">
        <v>0</v>
      </c>
      <c r="AS81" s="192">
        <v>0</v>
      </c>
      <c r="AT81" s="192">
        <v>0</v>
      </c>
      <c r="AU81" s="192">
        <v>0</v>
      </c>
      <c r="AV81" s="193" t="s">
        <v>268</v>
      </c>
    </row>
    <row r="82" spans="1:48" s="207" customFormat="1" ht="18.75" x14ac:dyDescent="0.3">
      <c r="A82" s="180"/>
      <c r="B82" s="181"/>
      <c r="C82" s="182" t="s">
        <v>167</v>
      </c>
      <c r="D82" s="183" t="s">
        <v>150</v>
      </c>
      <c r="E82" s="184" t="s">
        <v>121</v>
      </c>
      <c r="F82" s="185" t="s">
        <v>122</v>
      </c>
      <c r="G82" s="186">
        <v>9.6300000000000008</v>
      </c>
      <c r="H82" s="187"/>
      <c r="I82" s="188"/>
      <c r="J82" s="189"/>
      <c r="K82" s="190"/>
      <c r="L82" s="190"/>
      <c r="M82" s="190"/>
      <c r="N82" s="190"/>
      <c r="O82" s="191"/>
      <c r="P82" s="186"/>
      <c r="Q82" s="186"/>
      <c r="R82" s="191"/>
      <c r="S82" s="189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3"/>
    </row>
    <row r="83" spans="1:48" s="207" customFormat="1" ht="18.75" x14ac:dyDescent="0.3">
      <c r="A83" s="180"/>
      <c r="B83" s="181"/>
      <c r="C83" s="182" t="s">
        <v>167</v>
      </c>
      <c r="D83" s="183" t="s">
        <v>151</v>
      </c>
      <c r="E83" s="184" t="s">
        <v>121</v>
      </c>
      <c r="F83" s="185" t="s">
        <v>122</v>
      </c>
      <c r="G83" s="186">
        <v>4.75</v>
      </c>
      <c r="H83" s="187"/>
      <c r="I83" s="188"/>
      <c r="J83" s="189"/>
      <c r="K83" s="190"/>
      <c r="L83" s="190"/>
      <c r="M83" s="190"/>
      <c r="N83" s="190"/>
      <c r="O83" s="191"/>
      <c r="P83" s="186"/>
      <c r="Q83" s="186"/>
      <c r="R83" s="191"/>
      <c r="S83" s="189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3"/>
    </row>
    <row r="84" spans="1:48" ht="18.75" x14ac:dyDescent="0.3">
      <c r="A84" s="65" t="str">
        <f t="shared" si="1"/>
        <v xml:space="preserve">   </v>
      </c>
      <c r="B84" s="83">
        <v>56</v>
      </c>
      <c r="C84" s="84" t="s">
        <v>168</v>
      </c>
      <c r="D84" s="145" t="s">
        <v>150</v>
      </c>
      <c r="E84" s="76" t="s">
        <v>121</v>
      </c>
      <c r="F84" s="146" t="s">
        <v>122</v>
      </c>
      <c r="G84" s="85">
        <v>30</v>
      </c>
      <c r="H84" s="85">
        <v>0</v>
      </c>
      <c r="I84" s="85">
        <v>30</v>
      </c>
      <c r="J84" s="39">
        <v>1</v>
      </c>
      <c r="K84" s="147">
        <v>0</v>
      </c>
      <c r="L84" s="147">
        <v>30</v>
      </c>
      <c r="M84" s="147">
        <v>0</v>
      </c>
      <c r="N84" s="147">
        <v>0</v>
      </c>
      <c r="O84" s="87">
        <v>27</v>
      </c>
      <c r="P84" s="85">
        <v>0</v>
      </c>
      <c r="Q84" s="85">
        <v>0</v>
      </c>
      <c r="R84" s="87">
        <v>2</v>
      </c>
      <c r="S84" s="39">
        <v>2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88" t="s">
        <v>268</v>
      </c>
    </row>
    <row r="85" spans="1:48" ht="18.75" x14ac:dyDescent="0.3">
      <c r="A85" s="65" t="str">
        <f t="shared" si="1"/>
        <v xml:space="preserve">  33 </v>
      </c>
      <c r="B85" s="83">
        <v>57</v>
      </c>
      <c r="C85" s="84" t="s">
        <v>168</v>
      </c>
      <c r="D85" s="145" t="s">
        <v>151</v>
      </c>
      <c r="E85" s="76" t="s">
        <v>121</v>
      </c>
      <c r="F85" s="146" t="s">
        <v>122</v>
      </c>
      <c r="G85" s="85">
        <v>5</v>
      </c>
      <c r="H85" s="85">
        <v>5</v>
      </c>
      <c r="I85" s="85">
        <v>0</v>
      </c>
      <c r="J85" s="39">
        <v>1</v>
      </c>
      <c r="K85" s="147">
        <v>5</v>
      </c>
      <c r="L85" s="147">
        <v>0</v>
      </c>
      <c r="M85" s="147">
        <v>0</v>
      </c>
      <c r="N85" s="147">
        <v>0</v>
      </c>
      <c r="O85" s="87">
        <v>10</v>
      </c>
      <c r="P85" s="85">
        <v>5</v>
      </c>
      <c r="Q85" s="85">
        <v>100</v>
      </c>
      <c r="R85" s="87">
        <v>2</v>
      </c>
      <c r="S85" s="39">
        <v>2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88" t="s">
        <v>268</v>
      </c>
    </row>
    <row r="86" spans="1:48" s="207" customFormat="1" ht="18.75" x14ac:dyDescent="0.3">
      <c r="A86" s="180" t="str">
        <f t="shared" si="1"/>
        <v xml:space="preserve">  33 </v>
      </c>
      <c r="B86" s="181">
        <v>58</v>
      </c>
      <c r="C86" s="182" t="s">
        <v>169</v>
      </c>
      <c r="D86" s="183" t="s">
        <v>44</v>
      </c>
      <c r="E86" s="184" t="s">
        <v>121</v>
      </c>
      <c r="F86" s="185" t="s">
        <v>122</v>
      </c>
      <c r="G86" s="186">
        <v>44.23</v>
      </c>
      <c r="H86" s="187">
        <v>9.5170262283099998</v>
      </c>
      <c r="I86" s="188">
        <v>0</v>
      </c>
      <c r="J86" s="189">
        <v>1</v>
      </c>
      <c r="K86" s="190">
        <v>7</v>
      </c>
      <c r="L86" s="190">
        <v>0</v>
      </c>
      <c r="M86" s="190">
        <v>0</v>
      </c>
      <c r="N86" s="190">
        <v>0</v>
      </c>
      <c r="O86" s="191">
        <v>8</v>
      </c>
      <c r="P86" s="186">
        <v>7</v>
      </c>
      <c r="Q86" s="186">
        <v>100</v>
      </c>
      <c r="R86" s="191">
        <v>2</v>
      </c>
      <c r="S86" s="189">
        <v>2</v>
      </c>
      <c r="T86" s="192">
        <v>0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0</v>
      </c>
      <c r="AA86" s="192">
        <v>0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0</v>
      </c>
      <c r="AH86" s="192">
        <v>0</v>
      </c>
      <c r="AI86" s="192">
        <v>0</v>
      </c>
      <c r="AJ86" s="192">
        <v>0</v>
      </c>
      <c r="AK86" s="192">
        <v>0</v>
      </c>
      <c r="AL86" s="192">
        <v>0</v>
      </c>
      <c r="AM86" s="192">
        <v>0</v>
      </c>
      <c r="AN86" s="192">
        <v>0</v>
      </c>
      <c r="AO86" s="192">
        <v>0</v>
      </c>
      <c r="AP86" s="192">
        <v>0</v>
      </c>
      <c r="AQ86" s="192">
        <v>0</v>
      </c>
      <c r="AR86" s="192">
        <v>0</v>
      </c>
      <c r="AS86" s="192">
        <v>0</v>
      </c>
      <c r="AT86" s="192">
        <v>0</v>
      </c>
      <c r="AU86" s="192">
        <v>0</v>
      </c>
      <c r="AV86" s="193" t="s">
        <v>268</v>
      </c>
    </row>
    <row r="87" spans="1:48" s="207" customFormat="1" ht="18.75" x14ac:dyDescent="0.3">
      <c r="A87" s="180"/>
      <c r="B87" s="181"/>
      <c r="C87" s="182" t="s">
        <v>169</v>
      </c>
      <c r="D87" s="183" t="s">
        <v>151</v>
      </c>
      <c r="E87" s="184" t="s">
        <v>121</v>
      </c>
      <c r="F87" s="185" t="s">
        <v>122</v>
      </c>
      <c r="G87" s="186">
        <v>37.229999999999997</v>
      </c>
      <c r="H87" s="187"/>
      <c r="I87" s="188"/>
      <c r="J87" s="189"/>
      <c r="K87" s="190"/>
      <c r="L87" s="190"/>
      <c r="M87" s="190"/>
      <c r="N87" s="190"/>
      <c r="O87" s="191"/>
      <c r="P87" s="186"/>
      <c r="Q87" s="186"/>
      <c r="R87" s="191"/>
      <c r="S87" s="189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3"/>
    </row>
    <row r="88" spans="1:48" ht="18.75" x14ac:dyDescent="0.3">
      <c r="A88" s="65" t="str">
        <f t="shared" si="1"/>
        <v xml:space="preserve">   </v>
      </c>
      <c r="B88" s="83">
        <v>59</v>
      </c>
      <c r="C88" s="84" t="s">
        <v>170</v>
      </c>
      <c r="D88" s="145" t="s">
        <v>44</v>
      </c>
      <c r="E88" s="76" t="s">
        <v>121</v>
      </c>
      <c r="F88" s="146" t="s">
        <v>122</v>
      </c>
      <c r="G88" s="85">
        <v>17.43</v>
      </c>
      <c r="H88" s="86">
        <v>12.896922998399999</v>
      </c>
      <c r="I88" s="78">
        <v>0</v>
      </c>
      <c r="J88" s="39">
        <v>1</v>
      </c>
      <c r="K88" s="147">
        <v>0</v>
      </c>
      <c r="L88" s="147">
        <v>12</v>
      </c>
      <c r="M88" s="147">
        <v>0</v>
      </c>
      <c r="N88" s="147">
        <v>0</v>
      </c>
      <c r="O88" s="87">
        <v>20</v>
      </c>
      <c r="P88" s="85">
        <v>0</v>
      </c>
      <c r="Q88" s="85">
        <v>0</v>
      </c>
      <c r="R88" s="87">
        <v>2</v>
      </c>
      <c r="S88" s="39">
        <v>2</v>
      </c>
      <c r="T88" s="77">
        <v>0</v>
      </c>
      <c r="U88" s="77">
        <v>0</v>
      </c>
      <c r="V88" s="77">
        <v>0</v>
      </c>
      <c r="W88" s="85">
        <v>0</v>
      </c>
      <c r="X88" s="77">
        <v>0</v>
      </c>
      <c r="Y88" s="77">
        <v>0</v>
      </c>
      <c r="Z88" s="85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88" t="s">
        <v>268</v>
      </c>
    </row>
    <row r="89" spans="1:48" ht="18.75" x14ac:dyDescent="0.3">
      <c r="A89" s="65"/>
      <c r="B89" s="83"/>
      <c r="C89" s="84" t="s">
        <v>170</v>
      </c>
      <c r="D89" s="145" t="s">
        <v>150</v>
      </c>
      <c r="E89" s="76" t="s">
        <v>121</v>
      </c>
      <c r="F89" s="146" t="s">
        <v>122</v>
      </c>
      <c r="G89" s="85">
        <v>8.8800000000000008</v>
      </c>
      <c r="H89" s="86"/>
      <c r="I89" s="78"/>
      <c r="J89" s="39"/>
      <c r="K89" s="147"/>
      <c r="L89" s="147"/>
      <c r="M89" s="147"/>
      <c r="N89" s="147"/>
      <c r="O89" s="87"/>
      <c r="P89" s="85"/>
      <c r="Q89" s="85"/>
      <c r="R89" s="87"/>
      <c r="S89" s="39"/>
      <c r="T89" s="77"/>
      <c r="U89" s="77"/>
      <c r="V89" s="77"/>
      <c r="W89" s="85"/>
      <c r="X89" s="77"/>
      <c r="Y89" s="77"/>
      <c r="Z89" s="85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88"/>
    </row>
    <row r="90" spans="1:48" ht="18.75" x14ac:dyDescent="0.3">
      <c r="A90" s="65"/>
      <c r="B90" s="83"/>
      <c r="C90" s="84" t="s">
        <v>170</v>
      </c>
      <c r="D90" s="145" t="s">
        <v>151</v>
      </c>
      <c r="E90" s="76" t="s">
        <v>121</v>
      </c>
      <c r="F90" s="146" t="s">
        <v>122</v>
      </c>
      <c r="G90" s="85">
        <v>8.5500000000000007</v>
      </c>
      <c r="H90" s="86"/>
      <c r="I90" s="78"/>
      <c r="J90" s="39"/>
      <c r="K90" s="147"/>
      <c r="L90" s="147"/>
      <c r="M90" s="147"/>
      <c r="N90" s="147"/>
      <c r="O90" s="87"/>
      <c r="P90" s="85"/>
      <c r="Q90" s="85"/>
      <c r="R90" s="87"/>
      <c r="S90" s="39"/>
      <c r="T90" s="77"/>
      <c r="U90" s="77"/>
      <c r="V90" s="77"/>
      <c r="W90" s="85"/>
      <c r="X90" s="77"/>
      <c r="Y90" s="77"/>
      <c r="Z90" s="85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88"/>
    </row>
    <row r="91" spans="1:48" ht="18.75" x14ac:dyDescent="0.3">
      <c r="A91" s="65" t="str">
        <f t="shared" si="1"/>
        <v xml:space="preserve">   </v>
      </c>
      <c r="B91" s="83">
        <v>60</v>
      </c>
      <c r="C91" s="84" t="s">
        <v>171</v>
      </c>
      <c r="D91" s="145" t="s">
        <v>44</v>
      </c>
      <c r="E91" s="76" t="s">
        <v>121</v>
      </c>
      <c r="F91" s="146" t="s">
        <v>122</v>
      </c>
      <c r="G91" s="85">
        <v>491.38567588501553</v>
      </c>
      <c r="H91" s="86">
        <v>343.02202832799998</v>
      </c>
      <c r="I91" s="78">
        <v>148.36364755701558</v>
      </c>
      <c r="J91" s="39">
        <v>1</v>
      </c>
      <c r="K91" s="147">
        <v>0</v>
      </c>
      <c r="L91" s="147">
        <v>100</v>
      </c>
      <c r="M91" s="147">
        <v>0</v>
      </c>
      <c r="N91" s="147">
        <v>0</v>
      </c>
      <c r="O91" s="87">
        <v>15</v>
      </c>
      <c r="P91" s="85">
        <v>0</v>
      </c>
      <c r="Q91" s="85">
        <v>0</v>
      </c>
      <c r="R91" s="87">
        <v>2</v>
      </c>
      <c r="S91" s="39">
        <v>2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88" t="s">
        <v>268</v>
      </c>
    </row>
    <row r="92" spans="1:48" ht="18.75" x14ac:dyDescent="0.3">
      <c r="A92" s="65"/>
      <c r="B92" s="83"/>
      <c r="C92" s="84" t="s">
        <v>171</v>
      </c>
      <c r="D92" s="145" t="s">
        <v>151</v>
      </c>
      <c r="E92" s="76" t="s">
        <v>121</v>
      </c>
      <c r="F92" s="146" t="s">
        <v>122</v>
      </c>
      <c r="G92" s="85">
        <v>10.92</v>
      </c>
      <c r="H92" s="86"/>
      <c r="I92" s="78"/>
      <c r="J92" s="39"/>
      <c r="K92" s="147"/>
      <c r="L92" s="147"/>
      <c r="M92" s="147"/>
      <c r="N92" s="147"/>
      <c r="O92" s="87"/>
      <c r="P92" s="85"/>
      <c r="Q92" s="85"/>
      <c r="R92" s="87"/>
      <c r="S92" s="39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88"/>
    </row>
    <row r="93" spans="1:48" ht="18.75" x14ac:dyDescent="0.3">
      <c r="A93" s="65"/>
      <c r="B93" s="83"/>
      <c r="C93" s="84" t="s">
        <v>171</v>
      </c>
      <c r="D93" s="145" t="s">
        <v>180</v>
      </c>
      <c r="E93" s="76" t="s">
        <v>121</v>
      </c>
      <c r="F93" s="146" t="s">
        <v>122</v>
      </c>
      <c r="G93" s="85">
        <v>4.97</v>
      </c>
      <c r="H93" s="86"/>
      <c r="I93" s="78"/>
      <c r="J93" s="39"/>
      <c r="K93" s="147"/>
      <c r="L93" s="147"/>
      <c r="M93" s="147"/>
      <c r="N93" s="147"/>
      <c r="O93" s="87"/>
      <c r="P93" s="85"/>
      <c r="Q93" s="85"/>
      <c r="R93" s="87"/>
      <c r="S93" s="39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88"/>
    </row>
    <row r="94" spans="1:48" ht="18.75" x14ac:dyDescent="0.3">
      <c r="A94" s="65"/>
      <c r="B94" s="83"/>
      <c r="C94" s="84" t="s">
        <v>171</v>
      </c>
      <c r="D94" s="145" t="s">
        <v>181</v>
      </c>
      <c r="E94" s="76" t="s">
        <v>121</v>
      </c>
      <c r="F94" s="146" t="s">
        <v>122</v>
      </c>
      <c r="G94" s="85">
        <v>8.31</v>
      </c>
      <c r="H94" s="86"/>
      <c r="I94" s="78"/>
      <c r="J94" s="39"/>
      <c r="K94" s="147"/>
      <c r="L94" s="147"/>
      <c r="M94" s="147"/>
      <c r="N94" s="147"/>
      <c r="O94" s="87"/>
      <c r="P94" s="85"/>
      <c r="Q94" s="85"/>
      <c r="R94" s="87"/>
      <c r="S94" s="39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88"/>
    </row>
    <row r="95" spans="1:48" ht="18.75" x14ac:dyDescent="0.3">
      <c r="A95" s="65"/>
      <c r="B95" s="83"/>
      <c r="C95" s="84" t="s">
        <v>171</v>
      </c>
      <c r="D95" s="145" t="s">
        <v>292</v>
      </c>
      <c r="E95" s="76" t="s">
        <v>121</v>
      </c>
      <c r="F95" s="146" t="s">
        <v>122</v>
      </c>
      <c r="G95" s="85">
        <v>12.41</v>
      </c>
      <c r="H95" s="86"/>
      <c r="I95" s="78"/>
      <c r="J95" s="39"/>
      <c r="K95" s="147"/>
      <c r="L95" s="147"/>
      <c r="M95" s="147"/>
      <c r="N95" s="147"/>
      <c r="O95" s="87"/>
      <c r="P95" s="85"/>
      <c r="Q95" s="85"/>
      <c r="R95" s="87"/>
      <c r="S95" s="39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88"/>
    </row>
    <row r="96" spans="1:48" ht="18.75" x14ac:dyDescent="0.3">
      <c r="A96" s="65"/>
      <c r="B96" s="83"/>
      <c r="C96" s="84" t="s">
        <v>171</v>
      </c>
      <c r="D96" s="145" t="s">
        <v>293</v>
      </c>
      <c r="E96" s="76" t="s">
        <v>121</v>
      </c>
      <c r="F96" s="146" t="s">
        <v>122</v>
      </c>
      <c r="G96" s="85">
        <v>2.09</v>
      </c>
      <c r="H96" s="86"/>
      <c r="I96" s="78"/>
      <c r="J96" s="39"/>
      <c r="K96" s="147"/>
      <c r="L96" s="147"/>
      <c r="M96" s="147"/>
      <c r="N96" s="147"/>
      <c r="O96" s="87"/>
      <c r="P96" s="85"/>
      <c r="Q96" s="85"/>
      <c r="R96" s="87"/>
      <c r="S96" s="39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88"/>
    </row>
    <row r="97" spans="1:48" ht="18.75" x14ac:dyDescent="0.3">
      <c r="A97" s="65"/>
      <c r="B97" s="83"/>
      <c r="C97" s="84" t="s">
        <v>171</v>
      </c>
      <c r="D97" s="145" t="s">
        <v>294</v>
      </c>
      <c r="E97" s="76" t="s">
        <v>121</v>
      </c>
      <c r="F97" s="146" t="s">
        <v>122</v>
      </c>
      <c r="G97" s="85">
        <v>63.11</v>
      </c>
      <c r="H97" s="86"/>
      <c r="I97" s="78"/>
      <c r="J97" s="39"/>
      <c r="K97" s="147"/>
      <c r="L97" s="147"/>
      <c r="M97" s="147"/>
      <c r="N97" s="147"/>
      <c r="O97" s="87"/>
      <c r="P97" s="85"/>
      <c r="Q97" s="85"/>
      <c r="R97" s="87"/>
      <c r="S97" s="39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88"/>
    </row>
    <row r="98" spans="1:48" ht="18.75" x14ac:dyDescent="0.3">
      <c r="A98" s="65"/>
      <c r="B98" s="83"/>
      <c r="C98" s="84" t="s">
        <v>171</v>
      </c>
      <c r="D98" s="145" t="s">
        <v>295</v>
      </c>
      <c r="E98" s="76" t="s">
        <v>121</v>
      </c>
      <c r="F98" s="146" t="s">
        <v>122</v>
      </c>
      <c r="G98" s="85">
        <v>2.4300000000000002</v>
      </c>
      <c r="H98" s="86"/>
      <c r="I98" s="78"/>
      <c r="J98" s="39"/>
      <c r="K98" s="147"/>
      <c r="L98" s="147"/>
      <c r="M98" s="147"/>
      <c r="N98" s="147"/>
      <c r="O98" s="87"/>
      <c r="P98" s="85"/>
      <c r="Q98" s="85"/>
      <c r="R98" s="87"/>
      <c r="S98" s="39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88"/>
    </row>
    <row r="99" spans="1:48" ht="18.75" x14ac:dyDescent="0.3">
      <c r="A99" s="65"/>
      <c r="B99" s="83"/>
      <c r="C99" s="84" t="s">
        <v>171</v>
      </c>
      <c r="D99" s="145" t="s">
        <v>296</v>
      </c>
      <c r="E99" s="76" t="s">
        <v>121</v>
      </c>
      <c r="F99" s="146" t="s">
        <v>122</v>
      </c>
      <c r="G99" s="85">
        <v>54.31</v>
      </c>
      <c r="H99" s="86"/>
      <c r="I99" s="78"/>
      <c r="J99" s="39"/>
      <c r="K99" s="147"/>
      <c r="L99" s="147"/>
      <c r="M99" s="147"/>
      <c r="N99" s="147"/>
      <c r="O99" s="87"/>
      <c r="P99" s="85"/>
      <c r="Q99" s="85"/>
      <c r="R99" s="87"/>
      <c r="S99" s="39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88"/>
    </row>
    <row r="100" spans="1:48" ht="18.75" x14ac:dyDescent="0.3">
      <c r="A100" s="65"/>
      <c r="B100" s="83"/>
      <c r="C100" s="84" t="s">
        <v>171</v>
      </c>
      <c r="D100" s="145" t="s">
        <v>297</v>
      </c>
      <c r="E100" s="76" t="s">
        <v>121</v>
      </c>
      <c r="F100" s="146" t="s">
        <v>122</v>
      </c>
      <c r="G100" s="85">
        <v>12.84</v>
      </c>
      <c r="H100" s="86"/>
      <c r="I100" s="78"/>
      <c r="J100" s="39"/>
      <c r="K100" s="147"/>
      <c r="L100" s="147"/>
      <c r="M100" s="147"/>
      <c r="N100" s="147"/>
      <c r="O100" s="87"/>
      <c r="P100" s="85"/>
      <c r="Q100" s="85"/>
      <c r="R100" s="87"/>
      <c r="S100" s="39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88"/>
    </row>
    <row r="101" spans="1:48" ht="18.75" x14ac:dyDescent="0.3">
      <c r="A101" s="65"/>
      <c r="B101" s="83"/>
      <c r="C101" s="84" t="s">
        <v>171</v>
      </c>
      <c r="D101" s="145" t="s">
        <v>298</v>
      </c>
      <c r="E101" s="76" t="s">
        <v>121</v>
      </c>
      <c r="F101" s="146" t="s">
        <v>122</v>
      </c>
      <c r="G101" s="85">
        <v>27.96</v>
      </c>
      <c r="H101" s="86"/>
      <c r="I101" s="78"/>
      <c r="J101" s="39"/>
      <c r="K101" s="147"/>
      <c r="L101" s="147"/>
      <c r="M101" s="147"/>
      <c r="N101" s="147"/>
      <c r="O101" s="87"/>
      <c r="P101" s="85"/>
      <c r="Q101" s="85"/>
      <c r="R101" s="87"/>
      <c r="S101" s="39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88"/>
    </row>
    <row r="102" spans="1:48" ht="18.75" x14ac:dyDescent="0.3">
      <c r="A102" s="65"/>
      <c r="B102" s="83"/>
      <c r="C102" s="84" t="s">
        <v>171</v>
      </c>
      <c r="D102" s="145" t="s">
        <v>299</v>
      </c>
      <c r="E102" s="76" t="s">
        <v>121</v>
      </c>
      <c r="F102" s="146" t="s">
        <v>122</v>
      </c>
      <c r="G102" s="85">
        <v>33.53</v>
      </c>
      <c r="H102" s="86"/>
      <c r="I102" s="78"/>
      <c r="J102" s="39"/>
      <c r="K102" s="147"/>
      <c r="L102" s="147"/>
      <c r="M102" s="147"/>
      <c r="N102" s="147"/>
      <c r="O102" s="87"/>
      <c r="P102" s="85"/>
      <c r="Q102" s="85"/>
      <c r="R102" s="87"/>
      <c r="S102" s="39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88"/>
    </row>
    <row r="103" spans="1:48" ht="18.75" x14ac:dyDescent="0.3">
      <c r="A103" s="65"/>
      <c r="B103" s="83"/>
      <c r="C103" s="84" t="s">
        <v>171</v>
      </c>
      <c r="D103" s="145" t="s">
        <v>300</v>
      </c>
      <c r="E103" s="76" t="s">
        <v>121</v>
      </c>
      <c r="F103" s="146" t="s">
        <v>122</v>
      </c>
      <c r="G103" s="85">
        <v>14.45</v>
      </c>
      <c r="H103" s="86"/>
      <c r="I103" s="78"/>
      <c r="J103" s="39"/>
      <c r="K103" s="147"/>
      <c r="L103" s="147"/>
      <c r="M103" s="147"/>
      <c r="N103" s="147"/>
      <c r="O103" s="87"/>
      <c r="P103" s="85"/>
      <c r="Q103" s="85"/>
      <c r="R103" s="87"/>
      <c r="S103" s="39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88"/>
    </row>
    <row r="104" spans="1:48" ht="18.75" x14ac:dyDescent="0.3">
      <c r="A104" s="65" t="str">
        <f t="shared" si="1"/>
        <v xml:space="preserve">  33 </v>
      </c>
      <c r="B104" s="83">
        <v>61</v>
      </c>
      <c r="C104" s="84" t="s">
        <v>172</v>
      </c>
      <c r="D104" s="145" t="s">
        <v>44</v>
      </c>
      <c r="E104" s="76" t="s">
        <v>121</v>
      </c>
      <c r="F104" s="146" t="s">
        <v>122</v>
      </c>
      <c r="G104" s="85">
        <v>25.83</v>
      </c>
      <c r="H104" s="86">
        <v>11.607275384099999</v>
      </c>
      <c r="I104" s="78">
        <v>1.2695401204400001</v>
      </c>
      <c r="J104" s="39">
        <v>1</v>
      </c>
      <c r="K104" s="147">
        <v>40</v>
      </c>
      <c r="L104" s="147">
        <v>0</v>
      </c>
      <c r="M104" s="147">
        <v>0</v>
      </c>
      <c r="N104" s="147">
        <v>0</v>
      </c>
      <c r="O104" s="87">
        <v>15</v>
      </c>
      <c r="P104" s="85">
        <v>40</v>
      </c>
      <c r="Q104" s="85">
        <v>100</v>
      </c>
      <c r="R104" s="87">
        <v>2</v>
      </c>
      <c r="S104" s="39">
        <v>2</v>
      </c>
      <c r="T104" s="77">
        <v>0</v>
      </c>
      <c r="U104" s="77">
        <v>0</v>
      </c>
      <c r="V104" s="77">
        <v>0</v>
      </c>
      <c r="W104" s="85">
        <v>0</v>
      </c>
      <c r="X104" s="77">
        <v>0</v>
      </c>
      <c r="Y104" s="85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88" t="s">
        <v>268</v>
      </c>
    </row>
    <row r="105" spans="1:48" ht="18.75" x14ac:dyDescent="0.3">
      <c r="A105" s="65" t="str">
        <f t="shared" si="1"/>
        <v xml:space="preserve">   </v>
      </c>
      <c r="B105" s="83">
        <v>62</v>
      </c>
      <c r="C105" s="84" t="s">
        <v>173</v>
      </c>
      <c r="D105" s="145" t="s">
        <v>44</v>
      </c>
      <c r="E105" s="76" t="s">
        <v>121</v>
      </c>
      <c r="F105" s="146" t="s">
        <v>122</v>
      </c>
      <c r="G105" s="85">
        <v>25.83</v>
      </c>
      <c r="H105" s="86">
        <v>46.502528572099997</v>
      </c>
      <c r="I105" s="78">
        <v>12.864572611070001</v>
      </c>
      <c r="J105" s="39">
        <v>1</v>
      </c>
      <c r="K105" s="147">
        <v>0</v>
      </c>
      <c r="L105" s="147">
        <v>30</v>
      </c>
      <c r="M105" s="147">
        <v>0</v>
      </c>
      <c r="N105" s="147">
        <v>0</v>
      </c>
      <c r="O105" s="87">
        <v>25</v>
      </c>
      <c r="P105" s="85">
        <v>0</v>
      </c>
      <c r="Q105" s="85">
        <v>0</v>
      </c>
      <c r="R105" s="87">
        <v>2</v>
      </c>
      <c r="S105" s="39">
        <v>2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>
        <v>0</v>
      </c>
      <c r="AU105" s="77">
        <v>0</v>
      </c>
      <c r="AV105" s="88" t="s">
        <v>268</v>
      </c>
    </row>
    <row r="106" spans="1:48" ht="18.75" x14ac:dyDescent="0.3">
      <c r="A106" s="65"/>
      <c r="B106" s="83"/>
      <c r="C106" s="84" t="s">
        <v>173</v>
      </c>
      <c r="D106" s="145" t="s">
        <v>150</v>
      </c>
      <c r="E106" s="76" t="s">
        <v>121</v>
      </c>
      <c r="F106" s="146" t="s">
        <v>122</v>
      </c>
      <c r="G106" s="85">
        <v>9.35</v>
      </c>
      <c r="H106" s="86"/>
      <c r="I106" s="78"/>
      <c r="J106" s="39"/>
      <c r="K106" s="147"/>
      <c r="L106" s="147"/>
      <c r="M106" s="147"/>
      <c r="N106" s="147"/>
      <c r="O106" s="87"/>
      <c r="P106" s="85"/>
      <c r="Q106" s="85"/>
      <c r="R106" s="87"/>
      <c r="S106" s="39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88"/>
    </row>
    <row r="107" spans="1:48" ht="18.75" x14ac:dyDescent="0.3">
      <c r="A107" s="65"/>
      <c r="B107" s="83"/>
      <c r="C107" s="84" t="s">
        <v>173</v>
      </c>
      <c r="D107" s="145" t="s">
        <v>151</v>
      </c>
      <c r="E107" s="76" t="s">
        <v>121</v>
      </c>
      <c r="F107" s="146" t="s">
        <v>122</v>
      </c>
      <c r="G107" s="85">
        <v>16.48</v>
      </c>
      <c r="H107" s="86"/>
      <c r="I107" s="78"/>
      <c r="J107" s="39"/>
      <c r="K107" s="147"/>
      <c r="L107" s="147"/>
      <c r="M107" s="147"/>
      <c r="N107" s="147"/>
      <c r="O107" s="87"/>
      <c r="P107" s="85"/>
      <c r="Q107" s="85"/>
      <c r="R107" s="87"/>
      <c r="S107" s="39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88"/>
    </row>
    <row r="108" spans="1:48" ht="18.75" x14ac:dyDescent="0.3">
      <c r="A108" s="65" t="str">
        <f t="shared" si="1"/>
        <v xml:space="preserve">  33 </v>
      </c>
      <c r="B108" s="83">
        <v>63</v>
      </c>
      <c r="C108" s="84" t="s">
        <v>174</v>
      </c>
      <c r="D108" s="145" t="s">
        <v>44</v>
      </c>
      <c r="E108" s="76" t="s">
        <v>121</v>
      </c>
      <c r="F108" s="146" t="s">
        <v>122</v>
      </c>
      <c r="G108" s="85">
        <v>9.3033149870600003</v>
      </c>
      <c r="H108" s="86">
        <v>0.77899804536899997</v>
      </c>
      <c r="I108" s="78">
        <v>5.2280407397899999</v>
      </c>
      <c r="J108" s="39">
        <v>1</v>
      </c>
      <c r="K108" s="147">
        <v>40</v>
      </c>
      <c r="L108" s="147">
        <v>0</v>
      </c>
      <c r="M108" s="147">
        <v>0</v>
      </c>
      <c r="N108" s="147">
        <v>0</v>
      </c>
      <c r="O108" s="87">
        <v>15</v>
      </c>
      <c r="P108" s="85">
        <v>40</v>
      </c>
      <c r="Q108" s="85">
        <v>100</v>
      </c>
      <c r="R108" s="87">
        <v>2</v>
      </c>
      <c r="S108" s="39">
        <v>2</v>
      </c>
      <c r="T108" s="77">
        <v>0</v>
      </c>
      <c r="U108" s="77">
        <v>0</v>
      </c>
      <c r="V108" s="77">
        <v>0</v>
      </c>
      <c r="W108" s="85">
        <v>0</v>
      </c>
      <c r="X108" s="77">
        <v>0</v>
      </c>
      <c r="Y108" s="85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88" t="s">
        <v>268</v>
      </c>
    </row>
    <row r="109" spans="1:48" ht="18.75" x14ac:dyDescent="0.3">
      <c r="A109" s="65" t="str">
        <f t="shared" si="1"/>
        <v xml:space="preserve">  33 </v>
      </c>
      <c r="B109" s="83">
        <v>64</v>
      </c>
      <c r="C109" s="84" t="s">
        <v>175</v>
      </c>
      <c r="D109" s="145" t="s">
        <v>44</v>
      </c>
      <c r="E109" s="76" t="s">
        <v>121</v>
      </c>
      <c r="F109" s="146" t="s">
        <v>122</v>
      </c>
      <c r="G109" s="85">
        <v>66.679715624234632</v>
      </c>
      <c r="H109" s="86">
        <v>9.3033149870600003</v>
      </c>
      <c r="I109" s="78">
        <v>0</v>
      </c>
      <c r="J109" s="39">
        <v>1</v>
      </c>
      <c r="K109" s="147">
        <v>30</v>
      </c>
      <c r="L109" s="147">
        <v>0</v>
      </c>
      <c r="M109" s="147">
        <v>0</v>
      </c>
      <c r="N109" s="147">
        <v>0</v>
      </c>
      <c r="O109" s="87">
        <v>8</v>
      </c>
      <c r="P109" s="85">
        <v>30</v>
      </c>
      <c r="Q109" s="85">
        <v>100</v>
      </c>
      <c r="R109" s="87">
        <v>2</v>
      </c>
      <c r="S109" s="39">
        <v>2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0</v>
      </c>
      <c r="AQ109" s="77">
        <v>0</v>
      </c>
      <c r="AR109" s="77">
        <v>0</v>
      </c>
      <c r="AS109" s="77">
        <v>0</v>
      </c>
      <c r="AT109" s="77">
        <v>0</v>
      </c>
      <c r="AU109" s="77">
        <v>0</v>
      </c>
      <c r="AV109" s="88" t="s">
        <v>268</v>
      </c>
    </row>
    <row r="110" spans="1:48" ht="18.75" x14ac:dyDescent="0.3">
      <c r="A110" s="65" t="str">
        <f t="shared" si="1"/>
        <v xml:space="preserve">   </v>
      </c>
      <c r="B110" s="83">
        <v>65</v>
      </c>
      <c r="C110" s="84" t="s">
        <v>176</v>
      </c>
      <c r="D110" s="145" t="s">
        <v>44</v>
      </c>
      <c r="E110" s="76" t="s">
        <v>121</v>
      </c>
      <c r="F110" s="146" t="s">
        <v>122</v>
      </c>
      <c r="G110" s="85">
        <v>29.47</v>
      </c>
      <c r="H110" s="86">
        <v>62.836464454999998</v>
      </c>
      <c r="I110" s="78">
        <v>3.8432511692346303</v>
      </c>
      <c r="J110" s="39">
        <v>1</v>
      </c>
      <c r="K110" s="147">
        <v>25</v>
      </c>
      <c r="L110" s="147">
        <v>0</v>
      </c>
      <c r="M110" s="147">
        <v>0</v>
      </c>
      <c r="N110" s="147">
        <v>0</v>
      </c>
      <c r="O110" s="87">
        <v>6</v>
      </c>
      <c r="P110" s="85">
        <v>25</v>
      </c>
      <c r="Q110" s="85">
        <v>100</v>
      </c>
      <c r="R110" s="87">
        <v>2</v>
      </c>
      <c r="S110" s="39">
        <v>2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88" t="s">
        <v>268</v>
      </c>
    </row>
    <row r="111" spans="1:48" ht="18.75" x14ac:dyDescent="0.3">
      <c r="A111" s="65"/>
      <c r="B111" s="83"/>
      <c r="C111" s="84" t="s">
        <v>176</v>
      </c>
      <c r="D111" s="145" t="s">
        <v>150</v>
      </c>
      <c r="E111" s="76" t="s">
        <v>121</v>
      </c>
      <c r="F111" s="146" t="s">
        <v>122</v>
      </c>
      <c r="G111" s="85">
        <v>6.3</v>
      </c>
      <c r="H111" s="86"/>
      <c r="I111" s="78"/>
      <c r="J111" s="39"/>
      <c r="K111" s="147"/>
      <c r="L111" s="147"/>
      <c r="M111" s="147"/>
      <c r="N111" s="147"/>
      <c r="O111" s="87"/>
      <c r="P111" s="85"/>
      <c r="Q111" s="85"/>
      <c r="R111" s="87"/>
      <c r="S111" s="39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88"/>
    </row>
    <row r="112" spans="1:48" ht="18.75" x14ac:dyDescent="0.3">
      <c r="A112" s="65"/>
      <c r="B112" s="83"/>
      <c r="C112" s="84" t="s">
        <v>176</v>
      </c>
      <c r="D112" s="145" t="s">
        <v>151</v>
      </c>
      <c r="E112" s="76" t="s">
        <v>121</v>
      </c>
      <c r="F112" s="146" t="s">
        <v>122</v>
      </c>
      <c r="G112" s="85">
        <v>23.17</v>
      </c>
      <c r="H112" s="86"/>
      <c r="I112" s="78"/>
      <c r="J112" s="39"/>
      <c r="K112" s="147"/>
      <c r="L112" s="147"/>
      <c r="M112" s="147"/>
      <c r="N112" s="147"/>
      <c r="O112" s="87"/>
      <c r="P112" s="85"/>
      <c r="Q112" s="85"/>
      <c r="R112" s="87"/>
      <c r="S112" s="39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88"/>
    </row>
    <row r="113" spans="1:48" ht="18.75" x14ac:dyDescent="0.3">
      <c r="A113" s="65" t="str">
        <f t="shared" ref="A113:A167" si="2">IF(J113=1,IF(K113&gt;0,IF(L113&gt;0,IF(N113&gt;0,11,11),IF(N113&gt;0,11,"")),IF(L113&gt;0,IF(N113&gt;0,11,""),IF(N113=0,22,""))),IF(L113&gt;0,IF(N113&gt;0,IF(P113&gt;0,66,""),IF(P113&gt;0,66,"")),IF(P113&gt;0,66,"")))&amp;" "&amp;IF(J113=1,IF(K113=0,IF(L113&gt;0,IF(N113&gt;0,IF(P113&gt;0,66,""),IF(P113&gt;0,66,"")),IF(P113&gt;0,66,"")),""),IF(P113&gt;0,66,""))&amp;" "&amp;IF(J113=1,IF(K113&gt;0,IF(P113&gt;0,IF(O113&lt;=7,IF(Q113=100,"","33"),IF(O113&lt;=25,IF(Q113&gt;0,IF(Q113&lt;100,"",33),IF(Q113=0,"","33")))),IF(O113&gt;25,"",33)),""),IF(J113&gt;1,IF(P113&gt;0,"55",""),IF(J113=0,IF(P113&gt;0,"55","00"))))&amp;" "&amp;IF(P113&gt;0,IF(R113&gt;0,IF(S113&gt;0,"",88),77),"")</f>
        <v xml:space="preserve">   </v>
      </c>
      <c r="B113" s="83">
        <v>66</v>
      </c>
      <c r="C113" s="84" t="s">
        <v>177</v>
      </c>
      <c r="D113" s="145" t="s">
        <v>44</v>
      </c>
      <c r="E113" s="76" t="s">
        <v>121</v>
      </c>
      <c r="F113" s="146" t="s">
        <v>122</v>
      </c>
      <c r="G113" s="147">
        <v>22</v>
      </c>
      <c r="H113" s="86">
        <v>6.8778038078100003</v>
      </c>
      <c r="I113" s="78">
        <v>6.1830968307299994</v>
      </c>
      <c r="J113" s="39">
        <v>1</v>
      </c>
      <c r="K113" s="147">
        <v>27</v>
      </c>
      <c r="L113" s="147">
        <v>0</v>
      </c>
      <c r="M113" s="147">
        <v>0</v>
      </c>
      <c r="N113" s="147">
        <v>0</v>
      </c>
      <c r="O113" s="87">
        <v>6</v>
      </c>
      <c r="P113" s="85">
        <v>27</v>
      </c>
      <c r="Q113" s="85">
        <v>100</v>
      </c>
      <c r="R113" s="87">
        <v>2</v>
      </c>
      <c r="S113" s="39">
        <v>2</v>
      </c>
      <c r="T113" s="77">
        <v>0</v>
      </c>
      <c r="U113" s="77">
        <v>0</v>
      </c>
      <c r="V113" s="77">
        <v>0</v>
      </c>
      <c r="W113" s="85">
        <v>0</v>
      </c>
      <c r="X113" s="77">
        <v>0</v>
      </c>
      <c r="Y113" s="77">
        <v>0</v>
      </c>
      <c r="Z113" s="85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88" t="s">
        <v>268</v>
      </c>
    </row>
    <row r="114" spans="1:48" ht="18.75" x14ac:dyDescent="0.3">
      <c r="A114" s="65" t="str">
        <f t="shared" si="2"/>
        <v xml:space="preserve">  33 </v>
      </c>
      <c r="B114" s="83">
        <v>67</v>
      </c>
      <c r="C114" s="84" t="s">
        <v>177</v>
      </c>
      <c r="D114" s="145" t="s">
        <v>150</v>
      </c>
      <c r="E114" s="76" t="s">
        <v>121</v>
      </c>
      <c r="F114" s="146" t="s">
        <v>122</v>
      </c>
      <c r="G114" s="147">
        <v>5</v>
      </c>
      <c r="H114" s="147">
        <v>22</v>
      </c>
      <c r="I114" s="78">
        <v>0</v>
      </c>
      <c r="J114" s="39">
        <v>1</v>
      </c>
      <c r="K114" s="147">
        <v>22</v>
      </c>
      <c r="L114" s="147">
        <v>0</v>
      </c>
      <c r="M114" s="147">
        <v>0</v>
      </c>
      <c r="N114" s="147">
        <v>0</v>
      </c>
      <c r="O114" s="87">
        <v>10</v>
      </c>
      <c r="P114" s="85">
        <v>22</v>
      </c>
      <c r="Q114" s="85">
        <v>100</v>
      </c>
      <c r="R114" s="87">
        <v>2</v>
      </c>
      <c r="S114" s="39">
        <v>2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0</v>
      </c>
      <c r="AQ114" s="77">
        <v>0</v>
      </c>
      <c r="AR114" s="77">
        <v>0</v>
      </c>
      <c r="AS114" s="77">
        <v>0</v>
      </c>
      <c r="AT114" s="77">
        <v>0</v>
      </c>
      <c r="AU114" s="77">
        <v>0</v>
      </c>
      <c r="AV114" s="88" t="s">
        <v>268</v>
      </c>
    </row>
    <row r="115" spans="1:48" ht="18.75" x14ac:dyDescent="0.3">
      <c r="A115" s="65" t="str">
        <f t="shared" si="2"/>
        <v xml:space="preserve">   </v>
      </c>
      <c r="B115" s="83">
        <v>68</v>
      </c>
      <c r="C115" s="84" t="s">
        <v>177</v>
      </c>
      <c r="D115" s="145" t="s">
        <v>151</v>
      </c>
      <c r="E115" s="76" t="s">
        <v>121</v>
      </c>
      <c r="F115" s="146" t="s">
        <v>122</v>
      </c>
      <c r="G115" s="85">
        <v>230.49755552404798</v>
      </c>
      <c r="H115" s="147">
        <v>5</v>
      </c>
      <c r="I115" s="78">
        <v>0</v>
      </c>
      <c r="J115" s="39">
        <v>1</v>
      </c>
      <c r="K115" s="147">
        <v>5</v>
      </c>
      <c r="L115" s="147">
        <v>0</v>
      </c>
      <c r="M115" s="147">
        <v>0</v>
      </c>
      <c r="N115" s="147">
        <v>0</v>
      </c>
      <c r="O115" s="87">
        <v>2</v>
      </c>
      <c r="P115" s="85">
        <v>5</v>
      </c>
      <c r="Q115" s="85">
        <v>100</v>
      </c>
      <c r="R115" s="87">
        <v>2</v>
      </c>
      <c r="S115" s="39">
        <v>2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88" t="s">
        <v>268</v>
      </c>
    </row>
    <row r="116" spans="1:48" ht="18.75" x14ac:dyDescent="0.3">
      <c r="A116" s="65" t="str">
        <f t="shared" si="2"/>
        <v xml:space="preserve">   </v>
      </c>
      <c r="B116" s="83">
        <v>69</v>
      </c>
      <c r="C116" s="84" t="s">
        <v>178</v>
      </c>
      <c r="D116" s="145" t="s">
        <v>44</v>
      </c>
      <c r="E116" s="76" t="s">
        <v>121</v>
      </c>
      <c r="F116" s="146" t="s">
        <v>122</v>
      </c>
      <c r="G116" s="85">
        <v>12</v>
      </c>
      <c r="H116" s="86">
        <v>168.84189328299999</v>
      </c>
      <c r="I116" s="78">
        <v>61.655662241047999</v>
      </c>
      <c r="J116" s="39">
        <v>1</v>
      </c>
      <c r="K116" s="147">
        <v>40</v>
      </c>
      <c r="L116" s="147">
        <v>0</v>
      </c>
      <c r="M116" s="147">
        <v>0</v>
      </c>
      <c r="N116" s="147">
        <v>0</v>
      </c>
      <c r="O116" s="87">
        <v>6</v>
      </c>
      <c r="P116" s="85">
        <v>40</v>
      </c>
      <c r="Q116" s="85">
        <v>100</v>
      </c>
      <c r="R116" s="87">
        <v>2</v>
      </c>
      <c r="S116" s="39">
        <v>2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88" t="s">
        <v>268</v>
      </c>
    </row>
    <row r="117" spans="1:48" ht="18.75" x14ac:dyDescent="0.3">
      <c r="A117" s="65" t="str">
        <f t="shared" si="2"/>
        <v xml:space="preserve">   </v>
      </c>
      <c r="B117" s="83"/>
      <c r="C117" s="84" t="s">
        <v>179</v>
      </c>
      <c r="D117" s="145" t="s">
        <v>44</v>
      </c>
      <c r="E117" s="76" t="s">
        <v>121</v>
      </c>
      <c r="F117" s="146" t="s">
        <v>122</v>
      </c>
      <c r="G117" s="85">
        <v>6.5</v>
      </c>
      <c r="H117" s="85">
        <v>0</v>
      </c>
      <c r="I117" s="85">
        <v>12</v>
      </c>
      <c r="J117" s="87">
        <v>1</v>
      </c>
      <c r="K117" s="147">
        <v>0</v>
      </c>
      <c r="L117" s="147">
        <v>12</v>
      </c>
      <c r="M117" s="147">
        <v>0</v>
      </c>
      <c r="N117" s="147">
        <v>0</v>
      </c>
      <c r="O117" s="87">
        <v>10</v>
      </c>
      <c r="P117" s="85">
        <v>0</v>
      </c>
      <c r="Q117" s="85">
        <v>0</v>
      </c>
      <c r="R117" s="87">
        <v>2</v>
      </c>
      <c r="S117" s="39">
        <v>2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88" t="s">
        <v>268</v>
      </c>
    </row>
    <row r="118" spans="1:48" ht="18.75" x14ac:dyDescent="0.3">
      <c r="A118" s="65" t="str">
        <f t="shared" si="2"/>
        <v xml:space="preserve">   </v>
      </c>
      <c r="B118" s="83">
        <v>71</v>
      </c>
      <c r="C118" s="84" t="s">
        <v>179</v>
      </c>
      <c r="D118" s="145" t="s">
        <v>150</v>
      </c>
      <c r="E118" s="76" t="s">
        <v>121</v>
      </c>
      <c r="F118" s="146" t="s">
        <v>122</v>
      </c>
      <c r="G118" s="85">
        <v>5.5</v>
      </c>
      <c r="H118" s="85">
        <v>0</v>
      </c>
      <c r="I118" s="85">
        <v>6.5</v>
      </c>
      <c r="J118" s="39">
        <v>1</v>
      </c>
      <c r="K118" s="147">
        <v>0</v>
      </c>
      <c r="L118" s="147">
        <v>6.5</v>
      </c>
      <c r="M118" s="147">
        <v>0</v>
      </c>
      <c r="N118" s="147">
        <v>0</v>
      </c>
      <c r="O118" s="87">
        <v>20</v>
      </c>
      <c r="P118" s="85">
        <v>0</v>
      </c>
      <c r="Q118" s="85">
        <v>0</v>
      </c>
      <c r="R118" s="87">
        <v>2</v>
      </c>
      <c r="S118" s="39">
        <v>2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88" t="s">
        <v>268</v>
      </c>
    </row>
    <row r="119" spans="1:48" ht="18.75" x14ac:dyDescent="0.3">
      <c r="A119" s="65" t="str">
        <f t="shared" si="2"/>
        <v xml:space="preserve">   </v>
      </c>
      <c r="B119" s="83">
        <v>72</v>
      </c>
      <c r="C119" s="84" t="s">
        <v>179</v>
      </c>
      <c r="D119" s="145" t="s">
        <v>151</v>
      </c>
      <c r="E119" s="76" t="s">
        <v>121</v>
      </c>
      <c r="F119" s="146" t="s">
        <v>122</v>
      </c>
      <c r="G119" s="85">
        <v>8</v>
      </c>
      <c r="H119" s="85">
        <v>0</v>
      </c>
      <c r="I119" s="85">
        <v>5.5</v>
      </c>
      <c r="J119" s="39">
        <v>1</v>
      </c>
      <c r="K119" s="147">
        <v>0</v>
      </c>
      <c r="L119" s="147">
        <v>5.5</v>
      </c>
      <c r="M119" s="147">
        <v>0</v>
      </c>
      <c r="N119" s="147">
        <v>0</v>
      </c>
      <c r="O119" s="87">
        <v>4</v>
      </c>
      <c r="P119" s="85">
        <v>0</v>
      </c>
      <c r="Q119" s="85">
        <v>0</v>
      </c>
      <c r="R119" s="87">
        <v>2</v>
      </c>
      <c r="S119" s="39">
        <v>2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88" t="s">
        <v>268</v>
      </c>
    </row>
    <row r="120" spans="1:48" ht="18.75" x14ac:dyDescent="0.3">
      <c r="A120" s="65" t="str">
        <f t="shared" si="2"/>
        <v xml:space="preserve">   </v>
      </c>
      <c r="B120" s="83">
        <v>73</v>
      </c>
      <c r="C120" s="84" t="s">
        <v>179</v>
      </c>
      <c r="D120" s="145" t="s">
        <v>180</v>
      </c>
      <c r="E120" s="76" t="s">
        <v>121</v>
      </c>
      <c r="F120" s="146" t="s">
        <v>122</v>
      </c>
      <c r="G120" s="85">
        <v>11</v>
      </c>
      <c r="H120" s="85">
        <v>8</v>
      </c>
      <c r="I120" s="85">
        <v>0</v>
      </c>
      <c r="J120" s="39">
        <v>1</v>
      </c>
      <c r="K120" s="147">
        <v>8</v>
      </c>
      <c r="L120" s="147">
        <v>0</v>
      </c>
      <c r="M120" s="147">
        <v>0</v>
      </c>
      <c r="N120" s="147">
        <v>0</v>
      </c>
      <c r="O120" s="87">
        <v>1</v>
      </c>
      <c r="P120" s="85">
        <v>8</v>
      </c>
      <c r="Q120" s="85">
        <v>100</v>
      </c>
      <c r="R120" s="87">
        <v>2</v>
      </c>
      <c r="S120" s="39">
        <v>2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  <c r="AP120" s="77">
        <v>0</v>
      </c>
      <c r="AQ120" s="77">
        <v>0</v>
      </c>
      <c r="AR120" s="77">
        <v>0</v>
      </c>
      <c r="AS120" s="77">
        <v>0</v>
      </c>
      <c r="AT120" s="77">
        <v>0</v>
      </c>
      <c r="AU120" s="77">
        <v>0</v>
      </c>
      <c r="AV120" s="88" t="s">
        <v>268</v>
      </c>
    </row>
    <row r="121" spans="1:48" ht="18.75" x14ac:dyDescent="0.3">
      <c r="A121" s="65" t="str">
        <f t="shared" si="2"/>
        <v xml:space="preserve">  33 </v>
      </c>
      <c r="B121" s="83">
        <v>74</v>
      </c>
      <c r="C121" s="84" t="s">
        <v>179</v>
      </c>
      <c r="D121" s="145" t="s">
        <v>181</v>
      </c>
      <c r="E121" s="76" t="s">
        <v>121</v>
      </c>
      <c r="F121" s="146" t="s">
        <v>122</v>
      </c>
      <c r="G121" s="85">
        <v>144.32589077269</v>
      </c>
      <c r="H121" s="85">
        <v>11</v>
      </c>
      <c r="I121" s="85">
        <v>0</v>
      </c>
      <c r="J121" s="39">
        <v>1</v>
      </c>
      <c r="K121" s="147">
        <v>11</v>
      </c>
      <c r="L121" s="147">
        <v>0</v>
      </c>
      <c r="M121" s="147">
        <v>0</v>
      </c>
      <c r="N121" s="147">
        <v>0</v>
      </c>
      <c r="O121" s="87">
        <v>12</v>
      </c>
      <c r="P121" s="85">
        <v>11</v>
      </c>
      <c r="Q121" s="85">
        <v>100</v>
      </c>
      <c r="R121" s="87">
        <v>2</v>
      </c>
      <c r="S121" s="39">
        <v>2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0</v>
      </c>
      <c r="AV121" s="88" t="s">
        <v>268</v>
      </c>
    </row>
    <row r="122" spans="1:48" ht="18.75" x14ac:dyDescent="0.3">
      <c r="A122" s="65" t="str">
        <f t="shared" si="2"/>
        <v xml:space="preserve">   </v>
      </c>
      <c r="B122" s="83">
        <v>75</v>
      </c>
      <c r="C122" s="84" t="s">
        <v>182</v>
      </c>
      <c r="D122" s="145" t="s">
        <v>44</v>
      </c>
      <c r="E122" s="76" t="s">
        <v>121</v>
      </c>
      <c r="F122" s="146" t="s">
        <v>122</v>
      </c>
      <c r="G122" s="85">
        <v>17.599922405668998</v>
      </c>
      <c r="H122" s="86">
        <v>125.186302692</v>
      </c>
      <c r="I122" s="78">
        <v>19.13958808069</v>
      </c>
      <c r="J122" s="39">
        <v>1</v>
      </c>
      <c r="K122" s="147">
        <v>0</v>
      </c>
      <c r="L122" s="147">
        <v>150</v>
      </c>
      <c r="M122" s="147">
        <v>0</v>
      </c>
      <c r="N122" s="147">
        <v>0</v>
      </c>
      <c r="O122" s="87">
        <v>16</v>
      </c>
      <c r="P122" s="85">
        <v>0</v>
      </c>
      <c r="Q122" s="85">
        <v>0</v>
      </c>
      <c r="R122" s="87">
        <v>2</v>
      </c>
      <c r="S122" s="39">
        <v>2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88" t="s">
        <v>268</v>
      </c>
    </row>
    <row r="123" spans="1:48" ht="18.75" x14ac:dyDescent="0.3">
      <c r="A123" s="65" t="str">
        <f t="shared" si="2"/>
        <v xml:space="preserve">  33 </v>
      </c>
      <c r="B123" s="83">
        <v>76</v>
      </c>
      <c r="C123" s="84" t="s">
        <v>183</v>
      </c>
      <c r="D123" s="145" t="s">
        <v>44</v>
      </c>
      <c r="E123" s="76" t="s">
        <v>121</v>
      </c>
      <c r="F123" s="146" t="s">
        <v>122</v>
      </c>
      <c r="G123" s="85">
        <v>27.4806653246</v>
      </c>
      <c r="H123" s="86">
        <v>13.9931837734</v>
      </c>
      <c r="I123" s="78">
        <v>3.6067386322689998</v>
      </c>
      <c r="J123" s="39">
        <v>1</v>
      </c>
      <c r="K123" s="147">
        <v>15</v>
      </c>
      <c r="L123" s="147">
        <v>0</v>
      </c>
      <c r="M123" s="147">
        <v>0</v>
      </c>
      <c r="N123" s="147">
        <v>0</v>
      </c>
      <c r="O123" s="87">
        <v>9</v>
      </c>
      <c r="P123" s="85">
        <v>15</v>
      </c>
      <c r="Q123" s="85">
        <v>100</v>
      </c>
      <c r="R123" s="87">
        <v>2</v>
      </c>
      <c r="S123" s="39">
        <v>2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0</v>
      </c>
      <c r="AC123" s="77">
        <v>0</v>
      </c>
      <c r="AD123" s="77">
        <v>0</v>
      </c>
      <c r="AE123" s="77">
        <v>0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88" t="s">
        <v>268</v>
      </c>
    </row>
    <row r="124" spans="1:48" ht="18.75" x14ac:dyDescent="0.3">
      <c r="A124" s="65" t="str">
        <f t="shared" si="2"/>
        <v xml:space="preserve">  33 </v>
      </c>
      <c r="B124" s="83">
        <v>77</v>
      </c>
      <c r="C124" s="84" t="s">
        <v>184</v>
      </c>
      <c r="D124" s="145" t="s">
        <v>44</v>
      </c>
      <c r="E124" s="76" t="s">
        <v>121</v>
      </c>
      <c r="F124" s="146" t="s">
        <v>122</v>
      </c>
      <c r="G124" s="85">
        <v>7.6565486533799998</v>
      </c>
      <c r="H124" s="86">
        <v>27.4806653246</v>
      </c>
      <c r="I124" s="78">
        <v>0</v>
      </c>
      <c r="J124" s="39">
        <v>1</v>
      </c>
      <c r="K124" s="147">
        <v>25</v>
      </c>
      <c r="L124" s="147">
        <v>0</v>
      </c>
      <c r="M124" s="147">
        <v>0</v>
      </c>
      <c r="N124" s="147">
        <v>0</v>
      </c>
      <c r="O124" s="87">
        <v>18</v>
      </c>
      <c r="P124" s="85">
        <v>25</v>
      </c>
      <c r="Q124" s="85">
        <v>100</v>
      </c>
      <c r="R124" s="87">
        <v>2</v>
      </c>
      <c r="S124" s="39">
        <v>2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88" t="s">
        <v>268</v>
      </c>
    </row>
    <row r="125" spans="1:48" ht="18.75" x14ac:dyDescent="0.3">
      <c r="A125" s="65" t="str">
        <f t="shared" si="2"/>
        <v xml:space="preserve">  33 </v>
      </c>
      <c r="B125" s="83">
        <v>78</v>
      </c>
      <c r="C125" s="84" t="s">
        <v>185</v>
      </c>
      <c r="D125" s="145" t="s">
        <v>44</v>
      </c>
      <c r="E125" s="76" t="s">
        <v>121</v>
      </c>
      <c r="F125" s="146" t="s">
        <v>122</v>
      </c>
      <c r="G125" s="85">
        <v>15.228457994899999</v>
      </c>
      <c r="H125" s="86">
        <v>7.6565486533799998</v>
      </c>
      <c r="I125" s="78">
        <v>0</v>
      </c>
      <c r="J125" s="39">
        <v>1</v>
      </c>
      <c r="K125" s="147">
        <v>22</v>
      </c>
      <c r="L125" s="147">
        <v>0</v>
      </c>
      <c r="M125" s="147">
        <v>0</v>
      </c>
      <c r="N125" s="147">
        <v>0</v>
      </c>
      <c r="O125" s="87">
        <v>20</v>
      </c>
      <c r="P125" s="85">
        <v>22</v>
      </c>
      <c r="Q125" s="85">
        <v>100</v>
      </c>
      <c r="R125" s="87">
        <v>2</v>
      </c>
      <c r="S125" s="39">
        <v>2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77">
        <v>0</v>
      </c>
      <c r="AV125" s="88" t="s">
        <v>268</v>
      </c>
    </row>
    <row r="126" spans="1:48" ht="18.75" x14ac:dyDescent="0.3">
      <c r="A126" s="65" t="str">
        <f t="shared" si="2"/>
        <v xml:space="preserve">  33 </v>
      </c>
      <c r="B126" s="83">
        <v>79</v>
      </c>
      <c r="C126" s="84" t="s">
        <v>186</v>
      </c>
      <c r="D126" s="145" t="s">
        <v>44</v>
      </c>
      <c r="E126" s="76" t="s">
        <v>121</v>
      </c>
      <c r="F126" s="146" t="s">
        <v>122</v>
      </c>
      <c r="G126" s="85">
        <v>5.0900670037499998</v>
      </c>
      <c r="H126" s="86">
        <v>15.228457994899999</v>
      </c>
      <c r="I126" s="78">
        <v>0</v>
      </c>
      <c r="J126" s="39">
        <v>1</v>
      </c>
      <c r="K126" s="147">
        <v>15</v>
      </c>
      <c r="L126" s="147">
        <v>0</v>
      </c>
      <c r="M126" s="147">
        <v>0</v>
      </c>
      <c r="N126" s="147">
        <v>0</v>
      </c>
      <c r="O126" s="87">
        <v>12</v>
      </c>
      <c r="P126" s="85">
        <v>15</v>
      </c>
      <c r="Q126" s="85">
        <v>100</v>
      </c>
      <c r="R126" s="87">
        <v>2</v>
      </c>
      <c r="S126" s="39">
        <v>2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88" t="s">
        <v>268</v>
      </c>
    </row>
    <row r="127" spans="1:48" ht="18.75" x14ac:dyDescent="0.3">
      <c r="A127" s="65" t="str">
        <f t="shared" si="2"/>
        <v xml:space="preserve">  33 </v>
      </c>
      <c r="B127" s="83">
        <v>80</v>
      </c>
      <c r="C127" s="84" t="s">
        <v>187</v>
      </c>
      <c r="D127" s="145" t="s">
        <v>44</v>
      </c>
      <c r="E127" s="76" t="s">
        <v>121</v>
      </c>
      <c r="F127" s="146" t="s">
        <v>122</v>
      </c>
      <c r="G127" s="85">
        <v>79.328740356899999</v>
      </c>
      <c r="H127" s="86">
        <v>5.0900670037499998</v>
      </c>
      <c r="I127" s="78">
        <v>0</v>
      </c>
      <c r="J127" s="39">
        <v>1</v>
      </c>
      <c r="K127" s="147">
        <v>10</v>
      </c>
      <c r="L127" s="147">
        <v>0</v>
      </c>
      <c r="M127" s="147">
        <v>0</v>
      </c>
      <c r="N127" s="147">
        <v>0</v>
      </c>
      <c r="O127" s="87">
        <v>8</v>
      </c>
      <c r="P127" s="85">
        <v>10</v>
      </c>
      <c r="Q127" s="85">
        <v>100</v>
      </c>
      <c r="R127" s="87">
        <v>2</v>
      </c>
      <c r="S127" s="39">
        <v>2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88" t="s">
        <v>268</v>
      </c>
    </row>
    <row r="128" spans="1:48" ht="18.75" x14ac:dyDescent="0.3">
      <c r="A128" s="65" t="str">
        <f t="shared" si="2"/>
        <v xml:space="preserve">  33 </v>
      </c>
      <c r="B128" s="83">
        <v>81</v>
      </c>
      <c r="C128" s="84" t="s">
        <v>188</v>
      </c>
      <c r="D128" s="145" t="s">
        <v>44</v>
      </c>
      <c r="E128" s="76" t="s">
        <v>121</v>
      </c>
      <c r="F128" s="146" t="s">
        <v>122</v>
      </c>
      <c r="G128" s="147">
        <v>10</v>
      </c>
      <c r="H128" s="86">
        <v>79.328740356899999</v>
      </c>
      <c r="I128" s="78">
        <v>0</v>
      </c>
      <c r="J128" s="39">
        <v>1</v>
      </c>
      <c r="K128" s="147">
        <v>48</v>
      </c>
      <c r="L128" s="147">
        <v>0</v>
      </c>
      <c r="M128" s="147">
        <v>0</v>
      </c>
      <c r="N128" s="147">
        <v>0</v>
      </c>
      <c r="O128" s="87">
        <v>9</v>
      </c>
      <c r="P128" s="85">
        <v>48</v>
      </c>
      <c r="Q128" s="85">
        <v>100</v>
      </c>
      <c r="R128" s="87">
        <v>2</v>
      </c>
      <c r="S128" s="39">
        <v>2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88" t="s">
        <v>268</v>
      </c>
    </row>
    <row r="129" spans="1:48" ht="18.75" x14ac:dyDescent="0.3">
      <c r="A129" s="65" t="str">
        <f t="shared" si="2"/>
        <v xml:space="preserve">   </v>
      </c>
      <c r="B129" s="83">
        <v>82</v>
      </c>
      <c r="C129" s="84" t="s">
        <v>188</v>
      </c>
      <c r="D129" s="145" t="s">
        <v>150</v>
      </c>
      <c r="E129" s="76" t="s">
        <v>121</v>
      </c>
      <c r="F129" s="146" t="s">
        <v>122</v>
      </c>
      <c r="G129" s="147">
        <v>28</v>
      </c>
      <c r="H129" s="147">
        <v>10</v>
      </c>
      <c r="I129" s="78">
        <v>0</v>
      </c>
      <c r="J129" s="39">
        <v>1</v>
      </c>
      <c r="K129" s="147">
        <v>10</v>
      </c>
      <c r="L129" s="147">
        <v>0</v>
      </c>
      <c r="M129" s="147">
        <v>0</v>
      </c>
      <c r="N129" s="147">
        <v>0</v>
      </c>
      <c r="O129" s="87">
        <v>6</v>
      </c>
      <c r="P129" s="85">
        <v>10</v>
      </c>
      <c r="Q129" s="85">
        <v>100</v>
      </c>
      <c r="R129" s="87">
        <v>2</v>
      </c>
      <c r="S129" s="39">
        <v>2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0</v>
      </c>
      <c r="AP129" s="77">
        <v>0</v>
      </c>
      <c r="AQ129" s="77">
        <v>0</v>
      </c>
      <c r="AR129" s="77">
        <v>0</v>
      </c>
      <c r="AS129" s="77">
        <v>0</v>
      </c>
      <c r="AT129" s="77">
        <v>0</v>
      </c>
      <c r="AU129" s="77">
        <v>0</v>
      </c>
      <c r="AV129" s="88" t="s">
        <v>268</v>
      </c>
    </row>
    <row r="130" spans="1:48" ht="18.75" x14ac:dyDescent="0.3">
      <c r="A130" s="65" t="str">
        <f t="shared" si="2"/>
        <v xml:space="preserve">   </v>
      </c>
      <c r="B130" s="83">
        <v>83</v>
      </c>
      <c r="C130" s="84" t="s">
        <v>188</v>
      </c>
      <c r="D130" s="145" t="s">
        <v>151</v>
      </c>
      <c r="E130" s="76" t="s">
        <v>121</v>
      </c>
      <c r="F130" s="146" t="s">
        <v>122</v>
      </c>
      <c r="G130" s="147">
        <v>10</v>
      </c>
      <c r="H130" s="86">
        <v>0</v>
      </c>
      <c r="I130" s="147">
        <v>28</v>
      </c>
      <c r="J130" s="39">
        <v>1</v>
      </c>
      <c r="K130" s="147">
        <v>0</v>
      </c>
      <c r="L130" s="147">
        <v>28</v>
      </c>
      <c r="M130" s="147">
        <v>0</v>
      </c>
      <c r="N130" s="147">
        <v>0</v>
      </c>
      <c r="O130" s="87">
        <v>12</v>
      </c>
      <c r="P130" s="85">
        <v>0</v>
      </c>
      <c r="Q130" s="85">
        <v>0</v>
      </c>
      <c r="R130" s="87">
        <v>2</v>
      </c>
      <c r="S130" s="39">
        <v>2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77">
        <v>0</v>
      </c>
      <c r="AV130" s="88" t="s">
        <v>268</v>
      </c>
    </row>
    <row r="131" spans="1:48" ht="18.75" x14ac:dyDescent="0.3">
      <c r="A131" s="65" t="str">
        <f t="shared" si="2"/>
        <v xml:space="preserve">  33 </v>
      </c>
      <c r="B131" s="83">
        <v>84</v>
      </c>
      <c r="C131" s="84" t="s">
        <v>188</v>
      </c>
      <c r="D131" s="145" t="s">
        <v>180</v>
      </c>
      <c r="E131" s="76" t="s">
        <v>121</v>
      </c>
      <c r="F131" s="146" t="s">
        <v>122</v>
      </c>
      <c r="G131" s="85">
        <v>68.186467334900001</v>
      </c>
      <c r="H131" s="147">
        <v>10</v>
      </c>
      <c r="I131" s="78">
        <v>0</v>
      </c>
      <c r="J131" s="39">
        <v>1</v>
      </c>
      <c r="K131" s="147">
        <v>10</v>
      </c>
      <c r="L131" s="147">
        <v>0</v>
      </c>
      <c r="M131" s="147">
        <v>0</v>
      </c>
      <c r="N131" s="147">
        <v>0</v>
      </c>
      <c r="O131" s="87">
        <v>8</v>
      </c>
      <c r="P131" s="85">
        <v>10</v>
      </c>
      <c r="Q131" s="85">
        <v>100</v>
      </c>
      <c r="R131" s="87">
        <v>2</v>
      </c>
      <c r="S131" s="39">
        <v>2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77">
        <v>0</v>
      </c>
      <c r="AP131" s="77">
        <v>0</v>
      </c>
      <c r="AQ131" s="77">
        <v>0</v>
      </c>
      <c r="AR131" s="77">
        <v>0</v>
      </c>
      <c r="AS131" s="77">
        <v>0</v>
      </c>
      <c r="AT131" s="77">
        <v>0</v>
      </c>
      <c r="AU131" s="77">
        <v>0</v>
      </c>
      <c r="AV131" s="88" t="s">
        <v>268</v>
      </c>
    </row>
    <row r="132" spans="1:48" ht="18.75" x14ac:dyDescent="0.3">
      <c r="A132" s="65" t="str">
        <f t="shared" si="2"/>
        <v xml:space="preserve">  33 </v>
      </c>
      <c r="B132" s="83">
        <v>85</v>
      </c>
      <c r="C132" s="84" t="s">
        <v>189</v>
      </c>
      <c r="D132" s="145" t="s">
        <v>44</v>
      </c>
      <c r="E132" s="76" t="s">
        <v>121</v>
      </c>
      <c r="F132" s="146" t="s">
        <v>122</v>
      </c>
      <c r="G132" s="85">
        <v>4</v>
      </c>
      <c r="H132" s="86">
        <v>61.367645819899998</v>
      </c>
      <c r="I132" s="78">
        <v>6.8188215149999998</v>
      </c>
      <c r="J132" s="39">
        <v>1</v>
      </c>
      <c r="K132" s="147">
        <v>7</v>
      </c>
      <c r="L132" s="147">
        <v>0</v>
      </c>
      <c r="M132" s="147">
        <v>0</v>
      </c>
      <c r="N132" s="147">
        <v>0</v>
      </c>
      <c r="O132" s="87">
        <v>8</v>
      </c>
      <c r="P132" s="85">
        <v>7</v>
      </c>
      <c r="Q132" s="85">
        <v>100</v>
      </c>
      <c r="R132" s="87">
        <v>2</v>
      </c>
      <c r="S132" s="39">
        <v>2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88" t="s">
        <v>268</v>
      </c>
    </row>
    <row r="133" spans="1:48" ht="18.75" x14ac:dyDescent="0.3">
      <c r="A133" s="65" t="str">
        <f t="shared" si="2"/>
        <v xml:space="preserve">   </v>
      </c>
      <c r="B133" s="83">
        <v>87</v>
      </c>
      <c r="C133" s="84" t="s">
        <v>190</v>
      </c>
      <c r="D133" s="145" t="s">
        <v>150</v>
      </c>
      <c r="E133" s="76" t="s">
        <v>121</v>
      </c>
      <c r="F133" s="146" t="s">
        <v>122</v>
      </c>
      <c r="G133" s="85">
        <v>8</v>
      </c>
      <c r="H133" s="85">
        <v>4</v>
      </c>
      <c r="I133" s="78">
        <v>0</v>
      </c>
      <c r="J133" s="39">
        <v>1</v>
      </c>
      <c r="K133" s="147">
        <v>4</v>
      </c>
      <c r="L133" s="147">
        <v>0</v>
      </c>
      <c r="M133" s="147">
        <v>0</v>
      </c>
      <c r="N133" s="147">
        <v>0</v>
      </c>
      <c r="O133" s="87">
        <v>1</v>
      </c>
      <c r="P133" s="85">
        <v>4</v>
      </c>
      <c r="Q133" s="85">
        <v>100</v>
      </c>
      <c r="R133" s="87">
        <v>2</v>
      </c>
      <c r="S133" s="39">
        <v>2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88" t="s">
        <v>268</v>
      </c>
    </row>
    <row r="134" spans="1:48" ht="18.75" x14ac:dyDescent="0.3">
      <c r="A134" s="65" t="str">
        <f t="shared" si="2"/>
        <v xml:space="preserve">   </v>
      </c>
      <c r="B134" s="83">
        <v>88</v>
      </c>
      <c r="C134" s="84" t="s">
        <v>190</v>
      </c>
      <c r="D134" s="145" t="s">
        <v>151</v>
      </c>
      <c r="E134" s="76" t="s">
        <v>121</v>
      </c>
      <c r="F134" s="146" t="s">
        <v>122</v>
      </c>
      <c r="G134" s="85">
        <v>9.8170886461200002</v>
      </c>
      <c r="H134" s="85">
        <v>8</v>
      </c>
      <c r="I134" s="78">
        <v>0</v>
      </c>
      <c r="J134" s="39">
        <v>1</v>
      </c>
      <c r="K134" s="147">
        <v>8</v>
      </c>
      <c r="L134" s="147">
        <v>0</v>
      </c>
      <c r="M134" s="147">
        <v>0</v>
      </c>
      <c r="N134" s="147">
        <v>0</v>
      </c>
      <c r="O134" s="87">
        <v>6</v>
      </c>
      <c r="P134" s="85">
        <v>8</v>
      </c>
      <c r="Q134" s="85">
        <v>100</v>
      </c>
      <c r="R134" s="87">
        <v>2</v>
      </c>
      <c r="S134" s="39">
        <v>2</v>
      </c>
      <c r="T134" s="77">
        <v>0</v>
      </c>
      <c r="U134" s="77">
        <v>0</v>
      </c>
      <c r="V134" s="77">
        <v>0</v>
      </c>
      <c r="W134" s="85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88" t="s">
        <v>268</v>
      </c>
    </row>
    <row r="135" spans="1:48" ht="18.75" x14ac:dyDescent="0.3">
      <c r="A135" s="65" t="str">
        <f t="shared" si="2"/>
        <v xml:space="preserve">  33 </v>
      </c>
      <c r="B135" s="83">
        <v>89</v>
      </c>
      <c r="C135" s="84" t="s">
        <v>191</v>
      </c>
      <c r="D135" s="145" t="s">
        <v>44</v>
      </c>
      <c r="E135" s="76" t="s">
        <v>121</v>
      </c>
      <c r="F135" s="146" t="s">
        <v>122</v>
      </c>
      <c r="G135" s="85">
        <v>30.17</v>
      </c>
      <c r="H135" s="86">
        <v>9.8170886461200002</v>
      </c>
      <c r="I135" s="78">
        <v>0</v>
      </c>
      <c r="J135" s="39">
        <v>1</v>
      </c>
      <c r="K135" s="147">
        <v>9</v>
      </c>
      <c r="L135" s="147">
        <v>0</v>
      </c>
      <c r="M135" s="147">
        <v>0</v>
      </c>
      <c r="N135" s="147">
        <v>0</v>
      </c>
      <c r="O135" s="87">
        <v>20</v>
      </c>
      <c r="P135" s="85">
        <v>9</v>
      </c>
      <c r="Q135" s="85">
        <v>100</v>
      </c>
      <c r="R135" s="87">
        <v>2</v>
      </c>
      <c r="S135" s="39">
        <v>2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0</v>
      </c>
      <c r="AP135" s="77">
        <v>0</v>
      </c>
      <c r="AQ135" s="77">
        <v>0</v>
      </c>
      <c r="AR135" s="77">
        <v>0</v>
      </c>
      <c r="AS135" s="77">
        <v>0</v>
      </c>
      <c r="AT135" s="77">
        <v>0</v>
      </c>
      <c r="AU135" s="77">
        <v>0</v>
      </c>
      <c r="AV135" s="88" t="s">
        <v>268</v>
      </c>
    </row>
    <row r="136" spans="1:48" ht="18.75" x14ac:dyDescent="0.3">
      <c r="A136" s="65"/>
      <c r="B136" s="83"/>
      <c r="C136" s="179" t="s">
        <v>192</v>
      </c>
      <c r="D136" s="145" t="s">
        <v>44</v>
      </c>
      <c r="E136" s="76" t="s">
        <v>121</v>
      </c>
      <c r="F136" s="146" t="s">
        <v>122</v>
      </c>
      <c r="G136" s="176">
        <v>3.4</v>
      </c>
      <c r="H136" s="86"/>
      <c r="I136" s="78"/>
      <c r="J136" s="39"/>
      <c r="K136" s="147"/>
      <c r="L136" s="147"/>
      <c r="M136" s="147"/>
      <c r="N136" s="147"/>
      <c r="O136" s="87"/>
      <c r="P136" s="85"/>
      <c r="Q136" s="85"/>
      <c r="R136" s="87"/>
      <c r="S136" s="39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88"/>
    </row>
    <row r="137" spans="1:48" s="175" customFormat="1" ht="18.75" x14ac:dyDescent="0.3">
      <c r="A137" s="161" t="str">
        <f t="shared" si="2"/>
        <v xml:space="preserve">  33 </v>
      </c>
      <c r="B137" s="162">
        <v>90</v>
      </c>
      <c r="C137" s="163" t="s">
        <v>192</v>
      </c>
      <c r="D137" s="164" t="s">
        <v>150</v>
      </c>
      <c r="E137" s="165" t="s">
        <v>121</v>
      </c>
      <c r="F137" s="166" t="s">
        <v>122</v>
      </c>
      <c r="G137" s="167">
        <v>26.77</v>
      </c>
      <c r="H137" s="168">
        <v>26.986438946700002</v>
      </c>
      <c r="I137" s="169">
        <v>2.0748783714900001</v>
      </c>
      <c r="J137" s="170">
        <v>1</v>
      </c>
      <c r="K137" s="171">
        <v>20</v>
      </c>
      <c r="L137" s="171">
        <v>0</v>
      </c>
      <c r="M137" s="171">
        <v>0</v>
      </c>
      <c r="N137" s="171">
        <v>0</v>
      </c>
      <c r="O137" s="172">
        <v>8</v>
      </c>
      <c r="P137" s="167">
        <v>20</v>
      </c>
      <c r="Q137" s="167">
        <v>100</v>
      </c>
      <c r="R137" s="172">
        <v>2</v>
      </c>
      <c r="S137" s="170">
        <v>2</v>
      </c>
      <c r="T137" s="173">
        <v>0</v>
      </c>
      <c r="U137" s="173">
        <v>0</v>
      </c>
      <c r="V137" s="173">
        <v>0</v>
      </c>
      <c r="W137" s="173">
        <v>0</v>
      </c>
      <c r="X137" s="173">
        <v>0</v>
      </c>
      <c r="Y137" s="173">
        <v>0</v>
      </c>
      <c r="Z137" s="173">
        <v>0</v>
      </c>
      <c r="AA137" s="173">
        <v>0</v>
      </c>
      <c r="AB137" s="173">
        <v>0</v>
      </c>
      <c r="AC137" s="173">
        <v>0</v>
      </c>
      <c r="AD137" s="173">
        <v>0</v>
      </c>
      <c r="AE137" s="173">
        <v>0</v>
      </c>
      <c r="AF137" s="173">
        <v>0</v>
      </c>
      <c r="AG137" s="173">
        <v>0</v>
      </c>
      <c r="AH137" s="173">
        <v>0</v>
      </c>
      <c r="AI137" s="173">
        <v>0</v>
      </c>
      <c r="AJ137" s="173">
        <v>0</v>
      </c>
      <c r="AK137" s="173">
        <v>0</v>
      </c>
      <c r="AL137" s="173">
        <v>0</v>
      </c>
      <c r="AM137" s="173">
        <v>0</v>
      </c>
      <c r="AN137" s="173">
        <v>0</v>
      </c>
      <c r="AO137" s="173">
        <v>0</v>
      </c>
      <c r="AP137" s="173">
        <v>0</v>
      </c>
      <c r="AQ137" s="173">
        <v>0</v>
      </c>
      <c r="AR137" s="173">
        <v>0</v>
      </c>
      <c r="AS137" s="173">
        <v>0</v>
      </c>
      <c r="AT137" s="173">
        <v>0</v>
      </c>
      <c r="AU137" s="173">
        <v>0</v>
      </c>
      <c r="AV137" s="174" t="s">
        <v>268</v>
      </c>
    </row>
    <row r="138" spans="1:48" s="175" customFormat="1" ht="18.75" x14ac:dyDescent="0.3">
      <c r="A138" s="161"/>
      <c r="B138" s="162"/>
      <c r="C138" s="163" t="s">
        <v>192</v>
      </c>
      <c r="D138" s="164" t="s">
        <v>151</v>
      </c>
      <c r="E138" s="165" t="s">
        <v>121</v>
      </c>
      <c r="F138" s="166" t="s">
        <v>122</v>
      </c>
      <c r="G138" s="167">
        <v>53.75</v>
      </c>
      <c r="H138" s="168"/>
      <c r="I138" s="169"/>
      <c r="J138" s="170"/>
      <c r="K138" s="171"/>
      <c r="L138" s="171"/>
      <c r="M138" s="171"/>
      <c r="N138" s="171"/>
      <c r="O138" s="172"/>
      <c r="P138" s="167"/>
      <c r="Q138" s="167"/>
      <c r="R138" s="172"/>
      <c r="S138" s="170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4"/>
    </row>
    <row r="139" spans="1:48" s="175" customFormat="1" ht="18.75" x14ac:dyDescent="0.3">
      <c r="A139" s="161"/>
      <c r="B139" s="162"/>
      <c r="C139" s="163" t="s">
        <v>290</v>
      </c>
      <c r="D139" s="164" t="s">
        <v>150</v>
      </c>
      <c r="E139" s="165" t="s">
        <v>121</v>
      </c>
      <c r="F139" s="166" t="s">
        <v>122</v>
      </c>
      <c r="G139" s="167">
        <v>9</v>
      </c>
      <c r="H139" s="168"/>
      <c r="I139" s="169"/>
      <c r="J139" s="170"/>
      <c r="K139" s="171"/>
      <c r="L139" s="171"/>
      <c r="M139" s="171"/>
      <c r="N139" s="171"/>
      <c r="O139" s="172"/>
      <c r="P139" s="167"/>
      <c r="Q139" s="167"/>
      <c r="R139" s="172"/>
      <c r="S139" s="170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4"/>
    </row>
    <row r="140" spans="1:48" s="175" customFormat="1" ht="18.75" x14ac:dyDescent="0.3">
      <c r="A140" s="161"/>
      <c r="B140" s="162"/>
      <c r="C140" s="163" t="s">
        <v>290</v>
      </c>
      <c r="D140" s="164" t="s">
        <v>151</v>
      </c>
      <c r="E140" s="165" t="s">
        <v>121</v>
      </c>
      <c r="F140" s="166" t="s">
        <v>122</v>
      </c>
      <c r="G140" s="167">
        <v>7.78</v>
      </c>
      <c r="H140" s="168"/>
      <c r="I140" s="169"/>
      <c r="J140" s="170"/>
      <c r="K140" s="171"/>
      <c r="L140" s="171"/>
      <c r="M140" s="171"/>
      <c r="N140" s="171"/>
      <c r="O140" s="172"/>
      <c r="P140" s="167"/>
      <c r="Q140" s="167"/>
      <c r="R140" s="172"/>
      <c r="S140" s="170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4"/>
    </row>
    <row r="141" spans="1:48" s="175" customFormat="1" ht="18.75" x14ac:dyDescent="0.3">
      <c r="A141" s="161"/>
      <c r="B141" s="162"/>
      <c r="C141" s="163" t="s">
        <v>290</v>
      </c>
      <c r="D141" s="164" t="s">
        <v>180</v>
      </c>
      <c r="E141" s="165" t="s">
        <v>121</v>
      </c>
      <c r="F141" s="166" t="s">
        <v>122</v>
      </c>
      <c r="G141" s="167">
        <v>6.68</v>
      </c>
      <c r="H141" s="168"/>
      <c r="I141" s="169"/>
      <c r="J141" s="170"/>
      <c r="K141" s="171"/>
      <c r="L141" s="171"/>
      <c r="M141" s="171"/>
      <c r="N141" s="171"/>
      <c r="O141" s="172"/>
      <c r="P141" s="167"/>
      <c r="Q141" s="167"/>
      <c r="R141" s="172"/>
      <c r="S141" s="170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4"/>
    </row>
    <row r="142" spans="1:48" s="175" customFormat="1" ht="18.75" x14ac:dyDescent="0.3">
      <c r="A142" s="161"/>
      <c r="B142" s="162"/>
      <c r="C142" s="163" t="s">
        <v>290</v>
      </c>
      <c r="D142" s="164" t="s">
        <v>181</v>
      </c>
      <c r="E142" s="165" t="s">
        <v>121</v>
      </c>
      <c r="F142" s="166" t="s">
        <v>122</v>
      </c>
      <c r="G142" s="167">
        <v>5.9115912274399998</v>
      </c>
      <c r="H142" s="168"/>
      <c r="I142" s="169"/>
      <c r="J142" s="170"/>
      <c r="K142" s="171"/>
      <c r="L142" s="171"/>
      <c r="M142" s="171"/>
      <c r="N142" s="171"/>
      <c r="O142" s="172">
        <v>2</v>
      </c>
      <c r="P142" s="167"/>
      <c r="Q142" s="167"/>
      <c r="R142" s="172"/>
      <c r="S142" s="170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4"/>
    </row>
    <row r="143" spans="1:48" ht="18.75" x14ac:dyDescent="0.3">
      <c r="A143" s="65" t="str">
        <f t="shared" si="2"/>
        <v xml:space="preserve">   </v>
      </c>
      <c r="B143" s="83">
        <v>91</v>
      </c>
      <c r="C143" s="84" t="s">
        <v>193</v>
      </c>
      <c r="D143" s="145" t="s">
        <v>44</v>
      </c>
      <c r="E143" s="76" t="s">
        <v>121</v>
      </c>
      <c r="F143" s="146" t="s">
        <v>122</v>
      </c>
      <c r="G143" s="85">
        <v>19.152777932700001</v>
      </c>
      <c r="H143" s="86">
        <v>5.9115912274399998</v>
      </c>
      <c r="I143" s="78">
        <v>0</v>
      </c>
      <c r="J143" s="39">
        <v>1</v>
      </c>
      <c r="K143" s="147">
        <v>0</v>
      </c>
      <c r="L143" s="147">
        <v>6</v>
      </c>
      <c r="M143" s="147">
        <v>0</v>
      </c>
      <c r="N143" s="147">
        <v>0</v>
      </c>
      <c r="O143" s="87">
        <v>18</v>
      </c>
      <c r="P143" s="85">
        <v>0</v>
      </c>
      <c r="Q143" s="85">
        <v>0</v>
      </c>
      <c r="R143" s="87">
        <v>2</v>
      </c>
      <c r="S143" s="39">
        <v>2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88" t="s">
        <v>268</v>
      </c>
    </row>
    <row r="144" spans="1:48" ht="18.75" x14ac:dyDescent="0.3">
      <c r="A144" s="65" t="str">
        <f t="shared" si="2"/>
        <v xml:space="preserve">   </v>
      </c>
      <c r="B144" s="83">
        <v>92</v>
      </c>
      <c r="C144" s="84" t="s">
        <v>194</v>
      </c>
      <c r="D144" s="145" t="s">
        <v>44</v>
      </c>
      <c r="E144" s="76" t="s">
        <v>121</v>
      </c>
      <c r="F144" s="146" t="s">
        <v>122</v>
      </c>
      <c r="G144" s="85">
        <v>5.8488105191399997</v>
      </c>
      <c r="H144" s="86">
        <v>19.152777932700001</v>
      </c>
      <c r="I144" s="78">
        <v>0</v>
      </c>
      <c r="J144" s="39">
        <v>1</v>
      </c>
      <c r="K144" s="147">
        <v>0</v>
      </c>
      <c r="L144" s="147">
        <v>6</v>
      </c>
      <c r="M144" s="147">
        <v>0</v>
      </c>
      <c r="N144" s="147">
        <v>0</v>
      </c>
      <c r="O144" s="87">
        <v>10</v>
      </c>
      <c r="P144" s="85">
        <v>0</v>
      </c>
      <c r="Q144" s="85">
        <v>0</v>
      </c>
      <c r="R144" s="87">
        <v>2</v>
      </c>
      <c r="S144" s="39">
        <v>2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88" t="s">
        <v>268</v>
      </c>
    </row>
    <row r="145" spans="1:48" ht="18.75" x14ac:dyDescent="0.3">
      <c r="A145" s="65" t="str">
        <f t="shared" si="2"/>
        <v xml:space="preserve">   </v>
      </c>
      <c r="B145" s="83">
        <v>93</v>
      </c>
      <c r="C145" s="84" t="s">
        <v>195</v>
      </c>
      <c r="D145" s="145" t="s">
        <v>44</v>
      </c>
      <c r="E145" s="76" t="s">
        <v>121</v>
      </c>
      <c r="F145" s="146" t="s">
        <v>122</v>
      </c>
      <c r="G145" s="85">
        <v>25.5</v>
      </c>
      <c r="H145" s="86">
        <v>5.8488105191399997</v>
      </c>
      <c r="I145" s="78">
        <v>0</v>
      </c>
      <c r="J145" s="39">
        <v>1</v>
      </c>
      <c r="K145" s="147">
        <v>0</v>
      </c>
      <c r="L145" s="147">
        <v>11</v>
      </c>
      <c r="M145" s="147">
        <v>0</v>
      </c>
      <c r="N145" s="147">
        <v>0</v>
      </c>
      <c r="O145" s="87">
        <v>9</v>
      </c>
      <c r="P145" s="85">
        <v>0</v>
      </c>
      <c r="Q145" s="85">
        <v>0</v>
      </c>
      <c r="R145" s="87">
        <v>2</v>
      </c>
      <c r="S145" s="39">
        <v>2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88" t="s">
        <v>268</v>
      </c>
    </row>
    <row r="146" spans="1:48" ht="18.75" x14ac:dyDescent="0.3">
      <c r="A146" s="65" t="str">
        <f t="shared" si="2"/>
        <v xml:space="preserve">   </v>
      </c>
      <c r="B146" s="83">
        <v>95</v>
      </c>
      <c r="C146" s="84" t="s">
        <v>196</v>
      </c>
      <c r="D146" s="145" t="s">
        <v>150</v>
      </c>
      <c r="E146" s="76" t="s">
        <v>121</v>
      </c>
      <c r="F146" s="146" t="s">
        <v>122</v>
      </c>
      <c r="G146" s="85">
        <v>9</v>
      </c>
      <c r="H146" s="85">
        <v>25.5</v>
      </c>
      <c r="I146" s="78">
        <v>0</v>
      </c>
      <c r="J146" s="39">
        <v>1</v>
      </c>
      <c r="K146" s="147">
        <v>0</v>
      </c>
      <c r="L146" s="147">
        <v>25.5</v>
      </c>
      <c r="M146" s="147">
        <v>0</v>
      </c>
      <c r="N146" s="147">
        <v>0</v>
      </c>
      <c r="O146" s="87">
        <v>20</v>
      </c>
      <c r="P146" s="85">
        <v>0</v>
      </c>
      <c r="Q146" s="85">
        <v>0</v>
      </c>
      <c r="R146" s="87">
        <v>2</v>
      </c>
      <c r="S146" s="39">
        <v>2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88" t="s">
        <v>268</v>
      </c>
    </row>
    <row r="147" spans="1:48" ht="18.75" x14ac:dyDescent="0.3">
      <c r="A147" s="65" t="str">
        <f t="shared" si="2"/>
        <v xml:space="preserve">   </v>
      </c>
      <c r="B147" s="83">
        <v>96</v>
      </c>
      <c r="C147" s="84" t="s">
        <v>196</v>
      </c>
      <c r="D147" s="145" t="s">
        <v>151</v>
      </c>
      <c r="E147" s="76" t="s">
        <v>121</v>
      </c>
      <c r="F147" s="146" t="s">
        <v>122</v>
      </c>
      <c r="G147" s="85">
        <v>13.646581661000001</v>
      </c>
      <c r="H147" s="85">
        <v>9</v>
      </c>
      <c r="I147" s="78">
        <v>0</v>
      </c>
      <c r="J147" s="39">
        <v>1</v>
      </c>
      <c r="K147" s="147">
        <v>0</v>
      </c>
      <c r="L147" s="147">
        <v>9</v>
      </c>
      <c r="M147" s="147">
        <v>0</v>
      </c>
      <c r="N147" s="147">
        <v>0</v>
      </c>
      <c r="O147" s="87">
        <v>8</v>
      </c>
      <c r="P147" s="85">
        <v>0</v>
      </c>
      <c r="Q147" s="85">
        <v>0</v>
      </c>
      <c r="R147" s="87">
        <v>2</v>
      </c>
      <c r="S147" s="39">
        <v>2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88" t="s">
        <v>268</v>
      </c>
    </row>
    <row r="148" spans="1:48" ht="18.75" x14ac:dyDescent="0.3">
      <c r="A148" s="65" t="str">
        <f t="shared" si="2"/>
        <v xml:space="preserve">   </v>
      </c>
      <c r="B148" s="83">
        <v>97</v>
      </c>
      <c r="C148" s="84" t="s">
        <v>197</v>
      </c>
      <c r="D148" s="145" t="s">
        <v>44</v>
      </c>
      <c r="E148" s="76" t="s">
        <v>121</v>
      </c>
      <c r="F148" s="146" t="s">
        <v>122</v>
      </c>
      <c r="G148" s="85">
        <v>89.592809378212891</v>
      </c>
      <c r="H148" s="86">
        <v>13.646581661000001</v>
      </c>
      <c r="I148" s="78">
        <v>0</v>
      </c>
      <c r="J148" s="39">
        <v>1</v>
      </c>
      <c r="K148" s="147">
        <v>0</v>
      </c>
      <c r="L148" s="147">
        <v>50</v>
      </c>
      <c r="M148" s="147">
        <v>0</v>
      </c>
      <c r="N148" s="147">
        <v>0</v>
      </c>
      <c r="O148" s="87">
        <v>11</v>
      </c>
      <c r="P148" s="85">
        <v>0</v>
      </c>
      <c r="Q148" s="85">
        <v>0</v>
      </c>
      <c r="R148" s="87">
        <v>2</v>
      </c>
      <c r="S148" s="39">
        <v>2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0</v>
      </c>
      <c r="AQ148" s="77">
        <v>0</v>
      </c>
      <c r="AR148" s="77">
        <v>0</v>
      </c>
      <c r="AS148" s="77">
        <v>0</v>
      </c>
      <c r="AT148" s="77">
        <v>0</v>
      </c>
      <c r="AU148" s="77">
        <v>0</v>
      </c>
      <c r="AV148" s="88" t="s">
        <v>268</v>
      </c>
    </row>
    <row r="149" spans="1:48" ht="18.75" x14ac:dyDescent="0.3">
      <c r="A149" s="65" t="str">
        <f t="shared" si="2"/>
        <v xml:space="preserve">   </v>
      </c>
      <c r="B149" s="83">
        <v>98</v>
      </c>
      <c r="C149" s="84" t="s">
        <v>198</v>
      </c>
      <c r="D149" s="145" t="s">
        <v>44</v>
      </c>
      <c r="E149" s="76" t="s">
        <v>121</v>
      </c>
      <c r="F149" s="146" t="s">
        <v>122</v>
      </c>
      <c r="G149" s="85">
        <v>19.5160627707</v>
      </c>
      <c r="H149" s="86">
        <v>78.587095928799997</v>
      </c>
      <c r="I149" s="78">
        <v>11.005713449412898</v>
      </c>
      <c r="J149" s="39">
        <v>1</v>
      </c>
      <c r="K149" s="147">
        <v>0</v>
      </c>
      <c r="L149" s="147">
        <v>30</v>
      </c>
      <c r="M149" s="147">
        <v>0</v>
      </c>
      <c r="N149" s="147">
        <v>0</v>
      </c>
      <c r="O149" s="87">
        <v>11</v>
      </c>
      <c r="P149" s="85">
        <v>0</v>
      </c>
      <c r="Q149" s="85">
        <v>0</v>
      </c>
      <c r="R149" s="87">
        <v>2</v>
      </c>
      <c r="S149" s="39">
        <v>2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88" t="s">
        <v>268</v>
      </c>
    </row>
    <row r="150" spans="1:48" ht="18.75" x14ac:dyDescent="0.3">
      <c r="A150" s="65" t="str">
        <f t="shared" si="2"/>
        <v xml:space="preserve">   </v>
      </c>
      <c r="B150" s="83">
        <v>99</v>
      </c>
      <c r="C150" s="84" t="s">
        <v>199</v>
      </c>
      <c r="D150" s="145" t="s">
        <v>44</v>
      </c>
      <c r="E150" s="76" t="s">
        <v>121</v>
      </c>
      <c r="F150" s="146" t="s">
        <v>122</v>
      </c>
      <c r="G150" s="85">
        <v>132.48606872799999</v>
      </c>
      <c r="H150" s="86">
        <v>19.5160627707</v>
      </c>
      <c r="I150" s="78">
        <v>0</v>
      </c>
      <c r="J150" s="39">
        <v>2</v>
      </c>
      <c r="K150" s="147">
        <v>15</v>
      </c>
      <c r="L150" s="147">
        <v>0</v>
      </c>
      <c r="M150" s="147">
        <v>0</v>
      </c>
      <c r="N150" s="147">
        <v>0</v>
      </c>
      <c r="O150" s="87">
        <v>0</v>
      </c>
      <c r="P150" s="85">
        <v>0</v>
      </c>
      <c r="Q150" s="85">
        <v>0</v>
      </c>
      <c r="R150" s="87">
        <v>0</v>
      </c>
      <c r="S150" s="39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88" t="s">
        <v>268</v>
      </c>
    </row>
    <row r="151" spans="1:48" ht="18.75" x14ac:dyDescent="0.3">
      <c r="A151" s="65" t="str">
        <f t="shared" si="2"/>
        <v xml:space="preserve">  33 </v>
      </c>
      <c r="B151" s="83">
        <v>100</v>
      </c>
      <c r="C151" s="84" t="s">
        <v>200</v>
      </c>
      <c r="D151" s="145" t="s">
        <v>44</v>
      </c>
      <c r="E151" s="76" t="s">
        <v>121</v>
      </c>
      <c r="F151" s="146" t="s">
        <v>122</v>
      </c>
      <c r="G151" s="85">
        <v>110.07045490900001</v>
      </c>
      <c r="H151" s="86">
        <v>132.48606872799999</v>
      </c>
      <c r="I151" s="78">
        <v>0</v>
      </c>
      <c r="J151" s="39">
        <v>1</v>
      </c>
      <c r="K151" s="147">
        <v>16</v>
      </c>
      <c r="L151" s="147">
        <v>0</v>
      </c>
      <c r="M151" s="147">
        <v>0</v>
      </c>
      <c r="N151" s="147">
        <v>0</v>
      </c>
      <c r="O151" s="87">
        <v>11</v>
      </c>
      <c r="P151" s="85">
        <v>16</v>
      </c>
      <c r="Q151" s="85">
        <v>100</v>
      </c>
      <c r="R151" s="87">
        <v>2</v>
      </c>
      <c r="S151" s="39">
        <v>2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88" t="s">
        <v>268</v>
      </c>
    </row>
    <row r="152" spans="1:48" ht="18.75" x14ac:dyDescent="0.3">
      <c r="A152" s="65" t="str">
        <f t="shared" si="2"/>
        <v xml:space="preserve">  33 </v>
      </c>
      <c r="B152" s="83">
        <v>101</v>
      </c>
      <c r="C152" s="84" t="s">
        <v>201</v>
      </c>
      <c r="D152" s="145" t="s">
        <v>44</v>
      </c>
      <c r="E152" s="76" t="s">
        <v>121</v>
      </c>
      <c r="F152" s="146" t="s">
        <v>122</v>
      </c>
      <c r="G152" s="85">
        <v>84.449991621199999</v>
      </c>
      <c r="H152" s="86">
        <v>110.07045490900001</v>
      </c>
      <c r="I152" s="78">
        <v>0</v>
      </c>
      <c r="J152" s="39">
        <v>1</v>
      </c>
      <c r="K152" s="147">
        <v>27</v>
      </c>
      <c r="L152" s="147">
        <v>0</v>
      </c>
      <c r="M152" s="147">
        <v>0</v>
      </c>
      <c r="N152" s="147">
        <v>0</v>
      </c>
      <c r="O152" s="87">
        <v>18</v>
      </c>
      <c r="P152" s="85">
        <v>27</v>
      </c>
      <c r="Q152" s="85">
        <v>100</v>
      </c>
      <c r="R152" s="87">
        <v>2</v>
      </c>
      <c r="S152" s="39">
        <v>2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77">
        <v>0</v>
      </c>
      <c r="AV152" s="88" t="s">
        <v>268</v>
      </c>
    </row>
    <row r="153" spans="1:48" ht="18.75" x14ac:dyDescent="0.3">
      <c r="A153" s="65" t="str">
        <f t="shared" si="2"/>
        <v xml:space="preserve">  33 </v>
      </c>
      <c r="B153" s="83">
        <v>102</v>
      </c>
      <c r="C153" s="84" t="s">
        <v>202</v>
      </c>
      <c r="D153" s="145" t="s">
        <v>44</v>
      </c>
      <c r="E153" s="76" t="s">
        <v>121</v>
      </c>
      <c r="F153" s="146" t="s">
        <v>122</v>
      </c>
      <c r="G153" s="85">
        <v>66.489999999999995</v>
      </c>
      <c r="H153" s="86">
        <v>84.449991621199999</v>
      </c>
      <c r="I153" s="78">
        <v>0</v>
      </c>
      <c r="J153" s="39">
        <v>1</v>
      </c>
      <c r="K153" s="147">
        <v>40</v>
      </c>
      <c r="L153" s="147">
        <v>0</v>
      </c>
      <c r="M153" s="147">
        <v>0</v>
      </c>
      <c r="N153" s="147">
        <v>0</v>
      </c>
      <c r="O153" s="87">
        <v>9</v>
      </c>
      <c r="P153" s="85">
        <v>40</v>
      </c>
      <c r="Q153" s="85">
        <v>100</v>
      </c>
      <c r="R153" s="87">
        <v>2</v>
      </c>
      <c r="S153" s="39">
        <v>2</v>
      </c>
      <c r="T153" s="77">
        <v>0</v>
      </c>
      <c r="U153" s="77">
        <v>0</v>
      </c>
      <c r="V153" s="77">
        <v>0</v>
      </c>
      <c r="W153" s="85">
        <v>0</v>
      </c>
      <c r="X153" s="77">
        <v>0</v>
      </c>
      <c r="Y153" s="77">
        <v>0</v>
      </c>
      <c r="Z153" s="85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88" t="s">
        <v>268</v>
      </c>
    </row>
    <row r="154" spans="1:48" ht="18.75" x14ac:dyDescent="0.3">
      <c r="A154" s="65"/>
      <c r="B154" s="83"/>
      <c r="C154" s="84" t="s">
        <v>202</v>
      </c>
      <c r="D154" s="145" t="s">
        <v>150</v>
      </c>
      <c r="E154" s="76" t="s">
        <v>121</v>
      </c>
      <c r="F154" s="146" t="s">
        <v>122</v>
      </c>
      <c r="G154" s="85">
        <v>6.37</v>
      </c>
      <c r="H154" s="86"/>
      <c r="I154" s="78"/>
      <c r="J154" s="39"/>
      <c r="K154" s="147"/>
      <c r="L154" s="147"/>
      <c r="M154" s="147"/>
      <c r="N154" s="147"/>
      <c r="O154" s="87"/>
      <c r="P154" s="85"/>
      <c r="Q154" s="85"/>
      <c r="R154" s="87"/>
      <c r="S154" s="39"/>
      <c r="T154" s="77"/>
      <c r="U154" s="77"/>
      <c r="V154" s="77"/>
      <c r="W154" s="85"/>
      <c r="X154" s="77"/>
      <c r="Y154" s="77"/>
      <c r="Z154" s="85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88"/>
    </row>
    <row r="155" spans="1:48" ht="18.75" x14ac:dyDescent="0.3">
      <c r="A155" s="65"/>
      <c r="B155" s="83"/>
      <c r="C155" s="84" t="s">
        <v>202</v>
      </c>
      <c r="D155" s="145" t="s">
        <v>151</v>
      </c>
      <c r="E155" s="76" t="s">
        <v>121</v>
      </c>
      <c r="F155" s="146" t="s">
        <v>122</v>
      </c>
      <c r="G155" s="85">
        <v>3.01</v>
      </c>
      <c r="H155" s="86"/>
      <c r="I155" s="78"/>
      <c r="J155" s="39"/>
      <c r="K155" s="147"/>
      <c r="L155" s="147"/>
      <c r="M155" s="147"/>
      <c r="N155" s="147"/>
      <c r="O155" s="87"/>
      <c r="P155" s="85"/>
      <c r="Q155" s="85"/>
      <c r="R155" s="87"/>
      <c r="S155" s="39"/>
      <c r="T155" s="77"/>
      <c r="U155" s="77"/>
      <c r="V155" s="77"/>
      <c r="W155" s="85"/>
      <c r="X155" s="77"/>
      <c r="Y155" s="77"/>
      <c r="Z155" s="85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88"/>
    </row>
    <row r="156" spans="1:48" ht="18.75" x14ac:dyDescent="0.3">
      <c r="A156" s="65"/>
      <c r="B156" s="83"/>
      <c r="C156" s="84" t="s">
        <v>202</v>
      </c>
      <c r="D156" s="145" t="s">
        <v>180</v>
      </c>
      <c r="E156" s="76" t="s">
        <v>121</v>
      </c>
      <c r="F156" s="146" t="s">
        <v>122</v>
      </c>
      <c r="G156" s="85">
        <v>123.34204317205999</v>
      </c>
      <c r="H156" s="86"/>
      <c r="I156" s="78"/>
      <c r="J156" s="39"/>
      <c r="K156" s="147"/>
      <c r="L156" s="147"/>
      <c r="M156" s="147"/>
      <c r="N156" s="147"/>
      <c r="O156" s="87"/>
      <c r="P156" s="85"/>
      <c r="Q156" s="85"/>
      <c r="R156" s="87"/>
      <c r="S156" s="39"/>
      <c r="T156" s="77"/>
      <c r="U156" s="77"/>
      <c r="V156" s="77"/>
      <c r="W156" s="85"/>
      <c r="X156" s="77"/>
      <c r="Y156" s="77"/>
      <c r="Z156" s="85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88"/>
    </row>
    <row r="157" spans="1:48" ht="18.75" x14ac:dyDescent="0.3">
      <c r="A157" s="65" t="str">
        <f t="shared" si="2"/>
        <v xml:space="preserve">   </v>
      </c>
      <c r="B157" s="83">
        <v>103</v>
      </c>
      <c r="C157" s="84" t="s">
        <v>203</v>
      </c>
      <c r="D157" s="145" t="s">
        <v>44</v>
      </c>
      <c r="E157" s="76" t="s">
        <v>121</v>
      </c>
      <c r="F157" s="146" t="s">
        <v>122</v>
      </c>
      <c r="G157" s="147">
        <v>2.5</v>
      </c>
      <c r="H157" s="86">
        <v>111.08766929799999</v>
      </c>
      <c r="I157" s="78">
        <v>12.254373874060001</v>
      </c>
      <c r="J157" s="39">
        <v>1</v>
      </c>
      <c r="K157" s="147">
        <v>0</v>
      </c>
      <c r="L157" s="147">
        <v>9.75</v>
      </c>
      <c r="M157" s="147">
        <v>0</v>
      </c>
      <c r="N157" s="147">
        <v>0</v>
      </c>
      <c r="O157" s="39">
        <v>12</v>
      </c>
      <c r="P157" s="77">
        <v>0</v>
      </c>
      <c r="Q157" s="77">
        <v>0</v>
      </c>
      <c r="R157" s="39">
        <v>2</v>
      </c>
      <c r="S157" s="39">
        <v>2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88" t="s">
        <v>268</v>
      </c>
    </row>
    <row r="158" spans="1:48" ht="18.75" x14ac:dyDescent="0.3">
      <c r="A158" s="65" t="str">
        <f t="shared" si="2"/>
        <v xml:space="preserve">   </v>
      </c>
      <c r="B158" s="83">
        <v>104</v>
      </c>
      <c r="C158" s="84" t="s">
        <v>203</v>
      </c>
      <c r="D158" s="145" t="s">
        <v>150</v>
      </c>
      <c r="E158" s="76" t="s">
        <v>121</v>
      </c>
      <c r="F158" s="146" t="s">
        <v>122</v>
      </c>
      <c r="G158" s="147">
        <v>7.25</v>
      </c>
      <c r="H158" s="86">
        <v>0</v>
      </c>
      <c r="I158" s="147">
        <v>2.5</v>
      </c>
      <c r="J158" s="39">
        <v>1</v>
      </c>
      <c r="K158" s="147">
        <v>0</v>
      </c>
      <c r="L158" s="147">
        <v>2.5</v>
      </c>
      <c r="M158" s="147">
        <v>0</v>
      </c>
      <c r="N158" s="147">
        <v>0</v>
      </c>
      <c r="O158" s="87">
        <v>13</v>
      </c>
      <c r="P158" s="85">
        <v>0</v>
      </c>
      <c r="Q158" s="85">
        <v>0</v>
      </c>
      <c r="R158" s="87">
        <v>2</v>
      </c>
      <c r="S158" s="39">
        <v>2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88" t="s">
        <v>268</v>
      </c>
    </row>
    <row r="159" spans="1:48" ht="18.75" x14ac:dyDescent="0.3">
      <c r="A159" s="65" t="str">
        <f t="shared" si="2"/>
        <v xml:space="preserve">   </v>
      </c>
      <c r="B159" s="83">
        <v>105</v>
      </c>
      <c r="C159" s="84" t="s">
        <v>203</v>
      </c>
      <c r="D159" s="145" t="s">
        <v>151</v>
      </c>
      <c r="E159" s="76" t="s">
        <v>121</v>
      </c>
      <c r="F159" s="146" t="s">
        <v>122</v>
      </c>
      <c r="G159" s="147">
        <v>21.16</v>
      </c>
      <c r="H159" s="86">
        <v>0</v>
      </c>
      <c r="I159" s="147">
        <v>7.25</v>
      </c>
      <c r="J159" s="39">
        <v>1</v>
      </c>
      <c r="K159" s="147">
        <v>0</v>
      </c>
      <c r="L159" s="147">
        <v>7.25</v>
      </c>
      <c r="M159" s="147">
        <v>0</v>
      </c>
      <c r="N159" s="147">
        <v>0</v>
      </c>
      <c r="O159" s="87">
        <v>12</v>
      </c>
      <c r="P159" s="85">
        <v>0</v>
      </c>
      <c r="Q159" s="85">
        <v>0</v>
      </c>
      <c r="R159" s="87">
        <v>2</v>
      </c>
      <c r="S159" s="39">
        <v>2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88" t="s">
        <v>268</v>
      </c>
    </row>
    <row r="160" spans="1:48" ht="18.75" x14ac:dyDescent="0.3">
      <c r="A160" s="65"/>
      <c r="B160" s="83"/>
      <c r="C160" s="84" t="s">
        <v>204</v>
      </c>
      <c r="D160" s="145" t="s">
        <v>44</v>
      </c>
      <c r="E160" s="76" t="s">
        <v>121</v>
      </c>
      <c r="F160" s="146" t="s">
        <v>122</v>
      </c>
      <c r="G160" s="85">
        <v>1.86</v>
      </c>
      <c r="H160" s="86"/>
      <c r="I160" s="147">
        <v>0</v>
      </c>
      <c r="J160" s="39"/>
      <c r="K160" s="147"/>
      <c r="L160" s="147"/>
      <c r="M160" s="147"/>
      <c r="N160" s="147"/>
      <c r="O160" s="87"/>
      <c r="P160" s="85"/>
      <c r="Q160" s="85"/>
      <c r="R160" s="87"/>
      <c r="S160" s="39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88"/>
    </row>
    <row r="161" spans="1:48" ht="18.75" x14ac:dyDescent="0.3">
      <c r="A161" s="65" t="str">
        <f t="shared" si="2"/>
        <v xml:space="preserve">  33 </v>
      </c>
      <c r="B161" s="83">
        <v>107</v>
      </c>
      <c r="C161" s="84" t="s">
        <v>204</v>
      </c>
      <c r="D161" s="145" t="s">
        <v>150</v>
      </c>
      <c r="E161" s="76" t="s">
        <v>121</v>
      </c>
      <c r="F161" s="146" t="s">
        <v>122</v>
      </c>
      <c r="G161" s="85">
        <v>12.99</v>
      </c>
      <c r="H161" s="85">
        <v>2</v>
      </c>
      <c r="I161" s="78">
        <v>0</v>
      </c>
      <c r="J161" s="39">
        <v>1</v>
      </c>
      <c r="K161" s="147">
        <v>2</v>
      </c>
      <c r="L161" s="147">
        <v>0</v>
      </c>
      <c r="M161" s="147">
        <v>0</v>
      </c>
      <c r="N161" s="147">
        <v>0</v>
      </c>
      <c r="O161" s="87">
        <v>9</v>
      </c>
      <c r="P161" s="85">
        <v>2</v>
      </c>
      <c r="Q161" s="85">
        <v>100</v>
      </c>
      <c r="R161" s="87">
        <v>2</v>
      </c>
      <c r="S161" s="39">
        <v>2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88" t="s">
        <v>268</v>
      </c>
    </row>
    <row r="162" spans="1:48" ht="18.75" x14ac:dyDescent="0.3">
      <c r="A162" s="65" t="str">
        <f t="shared" si="2"/>
        <v xml:space="preserve">  33 </v>
      </c>
      <c r="B162" s="83">
        <v>108</v>
      </c>
      <c r="C162" s="84" t="s">
        <v>204</v>
      </c>
      <c r="D162" s="145" t="s">
        <v>151</v>
      </c>
      <c r="E162" s="76" t="s">
        <v>121</v>
      </c>
      <c r="F162" s="146" t="s">
        <v>122</v>
      </c>
      <c r="G162" s="85">
        <v>5.56</v>
      </c>
      <c r="H162" s="85">
        <v>11</v>
      </c>
      <c r="I162" s="78">
        <v>0</v>
      </c>
      <c r="J162" s="39">
        <v>1</v>
      </c>
      <c r="K162" s="147">
        <v>11</v>
      </c>
      <c r="L162" s="147">
        <v>0</v>
      </c>
      <c r="M162" s="147">
        <v>0</v>
      </c>
      <c r="N162" s="147">
        <v>0</v>
      </c>
      <c r="O162" s="87">
        <v>16</v>
      </c>
      <c r="P162" s="85">
        <v>11</v>
      </c>
      <c r="Q162" s="85">
        <v>100</v>
      </c>
      <c r="R162" s="87">
        <v>2</v>
      </c>
      <c r="S162" s="39">
        <v>2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88" t="s">
        <v>268</v>
      </c>
    </row>
    <row r="163" spans="1:48" ht="18.75" x14ac:dyDescent="0.3">
      <c r="A163" s="65"/>
      <c r="B163" s="83"/>
      <c r="C163" s="84" t="s">
        <v>204</v>
      </c>
      <c r="D163" s="145" t="s">
        <v>180</v>
      </c>
      <c r="E163" s="76" t="s">
        <v>121</v>
      </c>
      <c r="F163" s="146" t="s">
        <v>122</v>
      </c>
      <c r="G163" s="85">
        <v>2.4700000000000002</v>
      </c>
      <c r="H163" s="85"/>
      <c r="I163" s="78"/>
      <c r="J163" s="39"/>
      <c r="K163" s="147"/>
      <c r="L163" s="147"/>
      <c r="M163" s="147"/>
      <c r="N163" s="147"/>
      <c r="O163" s="87">
        <v>2</v>
      </c>
      <c r="P163" s="85"/>
      <c r="Q163" s="85"/>
      <c r="R163" s="87"/>
      <c r="S163" s="39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88"/>
    </row>
    <row r="164" spans="1:48" ht="18.75" x14ac:dyDescent="0.3">
      <c r="A164" s="65"/>
      <c r="B164" s="83"/>
      <c r="C164" s="84" t="s">
        <v>204</v>
      </c>
      <c r="D164" s="145" t="s">
        <v>181</v>
      </c>
      <c r="E164" s="76" t="s">
        <v>121</v>
      </c>
      <c r="F164" s="146" t="s">
        <v>122</v>
      </c>
      <c r="G164" s="85">
        <v>121.338560704701</v>
      </c>
      <c r="H164" s="85"/>
      <c r="I164" s="78"/>
      <c r="J164" s="39"/>
      <c r="K164" s="147"/>
      <c r="L164" s="147"/>
      <c r="M164" s="147"/>
      <c r="N164" s="147"/>
      <c r="O164" s="87">
        <v>7</v>
      </c>
      <c r="P164" s="85"/>
      <c r="Q164" s="85"/>
      <c r="R164" s="87"/>
      <c r="S164" s="39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88"/>
    </row>
    <row r="165" spans="1:48" ht="18.75" x14ac:dyDescent="0.3">
      <c r="A165" s="65" t="str">
        <f t="shared" si="2"/>
        <v xml:space="preserve">   </v>
      </c>
      <c r="B165" s="83">
        <v>109</v>
      </c>
      <c r="C165" s="84" t="s">
        <v>205</v>
      </c>
      <c r="D165" s="145" t="s">
        <v>44</v>
      </c>
      <c r="E165" s="76" t="s">
        <v>121</v>
      </c>
      <c r="F165" s="146" t="s">
        <v>122</v>
      </c>
      <c r="G165" s="85">
        <v>48.61406614213</v>
      </c>
      <c r="H165" s="86">
        <v>121.061948883</v>
      </c>
      <c r="I165" s="78">
        <v>0.27661182170100002</v>
      </c>
      <c r="J165" s="39">
        <v>2</v>
      </c>
      <c r="K165" s="147">
        <v>30</v>
      </c>
      <c r="L165" s="147">
        <v>0</v>
      </c>
      <c r="M165" s="147">
        <v>0</v>
      </c>
      <c r="N165" s="147">
        <v>0</v>
      </c>
      <c r="O165" s="87">
        <v>0</v>
      </c>
      <c r="P165" s="85">
        <v>0</v>
      </c>
      <c r="Q165" s="85">
        <v>0</v>
      </c>
      <c r="R165" s="87">
        <v>0</v>
      </c>
      <c r="S165" s="39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88" t="s">
        <v>268</v>
      </c>
    </row>
    <row r="166" spans="1:48" ht="18.75" x14ac:dyDescent="0.3">
      <c r="A166" s="65" t="str">
        <f t="shared" si="2"/>
        <v xml:space="preserve">   </v>
      </c>
      <c r="B166" s="83">
        <v>110</v>
      </c>
      <c r="C166" s="84" t="s">
        <v>206</v>
      </c>
      <c r="D166" s="145" t="s">
        <v>44</v>
      </c>
      <c r="E166" s="76" t="s">
        <v>121</v>
      </c>
      <c r="F166" s="146" t="s">
        <v>122</v>
      </c>
      <c r="G166" s="85">
        <v>27.406993645899998</v>
      </c>
      <c r="H166" s="86">
        <v>29.260551839800002</v>
      </c>
      <c r="I166" s="78">
        <v>19.353514302329998</v>
      </c>
      <c r="J166" s="39">
        <v>1</v>
      </c>
      <c r="K166" s="147">
        <v>0</v>
      </c>
      <c r="L166" s="147">
        <v>25</v>
      </c>
      <c r="M166" s="147">
        <v>0</v>
      </c>
      <c r="N166" s="147">
        <v>0</v>
      </c>
      <c r="O166" s="87">
        <v>12</v>
      </c>
      <c r="P166" s="85">
        <v>0</v>
      </c>
      <c r="Q166" s="85">
        <v>0</v>
      </c>
      <c r="R166" s="87">
        <v>2</v>
      </c>
      <c r="S166" s="39">
        <v>2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88" t="s">
        <v>268</v>
      </c>
    </row>
    <row r="167" spans="1:48" ht="18.75" x14ac:dyDescent="0.3">
      <c r="A167" s="65" t="str">
        <f t="shared" si="2"/>
        <v xml:space="preserve">  33 </v>
      </c>
      <c r="B167" s="83">
        <v>111</v>
      </c>
      <c r="C167" s="84" t="s">
        <v>207</v>
      </c>
      <c r="D167" s="145" t="s">
        <v>44</v>
      </c>
      <c r="E167" s="76" t="s">
        <v>121</v>
      </c>
      <c r="F167" s="146" t="s">
        <v>122</v>
      </c>
      <c r="G167" s="85">
        <v>380.44889393528803</v>
      </c>
      <c r="H167" s="86">
        <v>27.406993645899998</v>
      </c>
      <c r="I167" s="108">
        <v>0</v>
      </c>
      <c r="J167" s="39">
        <v>1</v>
      </c>
      <c r="K167" s="147">
        <v>6</v>
      </c>
      <c r="L167" s="147">
        <v>0</v>
      </c>
      <c r="M167" s="147">
        <v>0</v>
      </c>
      <c r="N167" s="147">
        <v>0</v>
      </c>
      <c r="O167" s="87">
        <v>9</v>
      </c>
      <c r="P167" s="85">
        <v>6</v>
      </c>
      <c r="Q167" s="85">
        <v>100</v>
      </c>
      <c r="R167" s="87">
        <v>2</v>
      </c>
      <c r="S167" s="39">
        <v>2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85">
        <v>0</v>
      </c>
      <c r="AF167" s="85">
        <v>0</v>
      </c>
      <c r="AG167" s="85">
        <v>0</v>
      </c>
      <c r="AH167" s="85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5">
        <v>0</v>
      </c>
      <c r="AO167" s="85">
        <v>0</v>
      </c>
      <c r="AP167" s="85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88" t="s">
        <v>268</v>
      </c>
    </row>
    <row r="168" spans="1:48" ht="18.75" x14ac:dyDescent="0.3">
      <c r="A168" s="65" t="str">
        <f>IF(J168=1,IF(K168&gt;0,IF(L168&gt;0,IF(N168&gt;0,11,11),IF(N168&gt;0,11,"")),IF(L168&gt;0,IF(N168&gt;0,11,""),IF(N168=0,22,""))),IF(L168&gt;0,IF(N168&gt;0,IF(P168&gt;0,66,""),IF(P168&gt;0,66,"")),IF(P168&gt;0,66,"")))&amp;" "&amp;IF(J168=1,IF(K168=0,IF(L168&gt;0,IF(N168&gt;0,IF(P168&gt;0,66,""),IF(P168&gt;0,66,"")),IF(P168&gt;0,66,"")),""),IF(P168&gt;0,66,""))&amp;" "&amp;IF(J168=1,IF(K168&gt;0,IF(P168&gt;0,IF(O168&lt;=7,IF(Q168=100,"","33"),IF(O168&lt;=25,IF(Q168&gt;0,IF(Q168&lt;100,"",33),IF(Q168=0,"","33")))),IF(O168&gt;25,"",33)),""),IF(J168&gt;1,IF(P168&gt;0,"55",""),IF(J168=0,IF(P168&gt;0,"55","00"))))&amp;" "&amp;IF(P168&gt;0,IF(R168&gt;0,IF(S168&gt;0,"",88),77),"")</f>
        <v xml:space="preserve">  33 </v>
      </c>
      <c r="B168" s="83">
        <v>112</v>
      </c>
      <c r="C168" s="84" t="s">
        <v>208</v>
      </c>
      <c r="D168" s="145" t="s">
        <v>44</v>
      </c>
      <c r="E168" s="76" t="s">
        <v>121</v>
      </c>
      <c r="F168" s="146" t="s">
        <v>122</v>
      </c>
      <c r="G168" s="85">
        <v>13.46</v>
      </c>
      <c r="H168" s="86">
        <v>345.99329644900001</v>
      </c>
      <c r="I168" s="108">
        <v>34.455597486287999</v>
      </c>
      <c r="J168" s="39">
        <v>1</v>
      </c>
      <c r="K168" s="147">
        <v>350</v>
      </c>
      <c r="L168" s="147">
        <v>0</v>
      </c>
      <c r="M168" s="147">
        <v>0</v>
      </c>
      <c r="N168" s="147">
        <v>0</v>
      </c>
      <c r="O168" s="87">
        <v>18</v>
      </c>
      <c r="P168" s="85">
        <v>350</v>
      </c>
      <c r="Q168" s="85">
        <v>100</v>
      </c>
      <c r="R168" s="87">
        <v>2</v>
      </c>
      <c r="S168" s="39">
        <v>2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88" t="s">
        <v>268</v>
      </c>
    </row>
    <row r="169" spans="1:48" ht="18.75" x14ac:dyDescent="0.3">
      <c r="A169" s="65"/>
      <c r="B169" s="83"/>
      <c r="C169" s="84" t="s">
        <v>208</v>
      </c>
      <c r="D169" s="145" t="s">
        <v>150</v>
      </c>
      <c r="E169" s="76" t="s">
        <v>121</v>
      </c>
      <c r="F169" s="146" t="s">
        <v>122</v>
      </c>
      <c r="G169" s="85">
        <v>1.62</v>
      </c>
      <c r="H169" s="86"/>
      <c r="I169" s="108"/>
      <c r="J169" s="39"/>
      <c r="K169" s="147"/>
      <c r="L169" s="147"/>
      <c r="M169" s="147"/>
      <c r="N169" s="147"/>
      <c r="O169" s="87"/>
      <c r="P169" s="85"/>
      <c r="Q169" s="85"/>
      <c r="R169" s="87"/>
      <c r="S169" s="39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88"/>
    </row>
    <row r="170" spans="1:48" ht="18.75" x14ac:dyDescent="0.3">
      <c r="A170" s="65"/>
      <c r="B170" s="83"/>
      <c r="C170" s="84" t="s">
        <v>208</v>
      </c>
      <c r="D170" s="145" t="s">
        <v>151</v>
      </c>
      <c r="E170" s="76" t="s">
        <v>121</v>
      </c>
      <c r="F170" s="146" t="s">
        <v>122</v>
      </c>
      <c r="G170" s="85">
        <v>24.37</v>
      </c>
      <c r="H170" s="86"/>
      <c r="I170" s="108"/>
      <c r="J170" s="39"/>
      <c r="K170" s="147"/>
      <c r="L170" s="147"/>
      <c r="M170" s="147"/>
      <c r="N170" s="147"/>
      <c r="O170" s="87"/>
      <c r="P170" s="85"/>
      <c r="Q170" s="85"/>
      <c r="R170" s="87"/>
      <c r="S170" s="39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88"/>
    </row>
    <row r="171" spans="1:48" ht="18.75" x14ac:dyDescent="0.3">
      <c r="A171" s="65"/>
      <c r="B171" s="83"/>
      <c r="C171" s="84" t="s">
        <v>208</v>
      </c>
      <c r="D171" s="145" t="s">
        <v>180</v>
      </c>
      <c r="E171" s="76" t="s">
        <v>121</v>
      </c>
      <c r="F171" s="146" t="s">
        <v>122</v>
      </c>
      <c r="G171" s="85">
        <v>9.3699999999999992</v>
      </c>
      <c r="H171" s="86"/>
      <c r="I171" s="108"/>
      <c r="J171" s="39"/>
      <c r="K171" s="147"/>
      <c r="L171" s="147"/>
      <c r="M171" s="147"/>
      <c r="N171" s="147"/>
      <c r="O171" s="87"/>
      <c r="P171" s="85"/>
      <c r="Q171" s="85"/>
      <c r="R171" s="87"/>
      <c r="S171" s="39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88"/>
    </row>
    <row r="172" spans="1:48" ht="18.75" x14ac:dyDescent="0.3">
      <c r="A172" s="65"/>
      <c r="B172" s="83"/>
      <c r="C172" s="84" t="s">
        <v>208</v>
      </c>
      <c r="D172" s="145" t="s">
        <v>181</v>
      </c>
      <c r="E172" s="76" t="s">
        <v>121</v>
      </c>
      <c r="F172" s="146" t="s">
        <v>122</v>
      </c>
      <c r="G172" s="85">
        <v>6.81</v>
      </c>
      <c r="H172" s="86"/>
      <c r="I172" s="108"/>
      <c r="J172" s="39"/>
      <c r="K172" s="147"/>
      <c r="L172" s="147"/>
      <c r="M172" s="147"/>
      <c r="N172" s="147"/>
      <c r="O172" s="87"/>
      <c r="P172" s="85"/>
      <c r="Q172" s="85"/>
      <c r="R172" s="87"/>
      <c r="S172" s="39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88"/>
    </row>
    <row r="173" spans="1:48" ht="18.75" x14ac:dyDescent="0.3">
      <c r="A173" s="65"/>
      <c r="B173" s="83"/>
      <c r="C173" s="84" t="s">
        <v>208</v>
      </c>
      <c r="D173" s="145" t="s">
        <v>252</v>
      </c>
      <c r="E173" s="76" t="s">
        <v>121</v>
      </c>
      <c r="F173" s="146" t="s">
        <v>122</v>
      </c>
      <c r="G173" s="85">
        <v>11.87</v>
      </c>
      <c r="H173" s="86"/>
      <c r="I173" s="108"/>
      <c r="J173" s="39"/>
      <c r="K173" s="147"/>
      <c r="L173" s="147"/>
      <c r="M173" s="147"/>
      <c r="N173" s="147"/>
      <c r="O173" s="87"/>
      <c r="P173" s="85"/>
      <c r="Q173" s="85"/>
      <c r="R173" s="87"/>
      <c r="S173" s="39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88"/>
    </row>
    <row r="174" spans="1:48" ht="18.75" x14ac:dyDescent="0.3">
      <c r="A174" s="65"/>
      <c r="B174" s="83"/>
      <c r="C174" s="84" t="s">
        <v>208</v>
      </c>
      <c r="D174" s="145" t="s">
        <v>291</v>
      </c>
      <c r="E174" s="76" t="s">
        <v>121</v>
      </c>
      <c r="F174" s="146" t="s">
        <v>122</v>
      </c>
      <c r="G174" s="85">
        <v>112.87</v>
      </c>
      <c r="H174" s="86"/>
      <c r="I174" s="108"/>
      <c r="J174" s="39"/>
      <c r="K174" s="147"/>
      <c r="L174" s="147"/>
      <c r="M174" s="147"/>
      <c r="N174" s="147"/>
      <c r="O174" s="87"/>
      <c r="P174" s="85"/>
      <c r="Q174" s="85"/>
      <c r="R174" s="87"/>
      <c r="S174" s="39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88"/>
    </row>
    <row r="175" spans="1:48" ht="18.75" x14ac:dyDescent="0.3">
      <c r="A175" s="65"/>
      <c r="B175" s="83"/>
      <c r="C175" s="84" t="s">
        <v>208</v>
      </c>
      <c r="D175" s="145" t="s">
        <v>292</v>
      </c>
      <c r="E175" s="76" t="s">
        <v>121</v>
      </c>
      <c r="F175" s="146" t="s">
        <v>122</v>
      </c>
      <c r="G175" s="85">
        <v>81.25</v>
      </c>
      <c r="H175" s="86"/>
      <c r="I175" s="108"/>
      <c r="J175" s="39"/>
      <c r="K175" s="147"/>
      <c r="L175" s="147"/>
      <c r="M175" s="147"/>
      <c r="N175" s="147"/>
      <c r="O175" s="87"/>
      <c r="P175" s="85"/>
      <c r="Q175" s="85"/>
      <c r="R175" s="87"/>
      <c r="S175" s="39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88"/>
    </row>
    <row r="176" spans="1:48" ht="18.75" x14ac:dyDescent="0.3">
      <c r="A176" s="65"/>
      <c r="B176" s="83"/>
      <c r="C176" s="84" t="s">
        <v>208</v>
      </c>
      <c r="D176" s="145" t="s">
        <v>293</v>
      </c>
      <c r="E176" s="76" t="s">
        <v>121</v>
      </c>
      <c r="F176" s="146" t="s">
        <v>122</v>
      </c>
      <c r="G176" s="85">
        <v>47.5</v>
      </c>
      <c r="H176" s="86"/>
      <c r="I176" s="108"/>
      <c r="J176" s="39"/>
      <c r="K176" s="147"/>
      <c r="L176" s="147"/>
      <c r="M176" s="147"/>
      <c r="N176" s="147"/>
      <c r="O176" s="87"/>
      <c r="P176" s="85"/>
      <c r="Q176" s="85"/>
      <c r="R176" s="87"/>
      <c r="S176" s="39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88"/>
    </row>
    <row r="177" spans="1:48" ht="18.75" x14ac:dyDescent="0.3">
      <c r="A177" s="65"/>
      <c r="B177" s="83"/>
      <c r="C177" s="84" t="s">
        <v>208</v>
      </c>
      <c r="D177" s="145" t="s">
        <v>294</v>
      </c>
      <c r="E177" s="76" t="s">
        <v>121</v>
      </c>
      <c r="F177" s="146" t="s">
        <v>122</v>
      </c>
      <c r="G177" s="85">
        <v>7.6493533233099997</v>
      </c>
      <c r="H177" s="86"/>
      <c r="I177" s="108"/>
      <c r="J177" s="39"/>
      <c r="K177" s="147"/>
      <c r="L177" s="147"/>
      <c r="M177" s="147"/>
      <c r="N177" s="147"/>
      <c r="O177" s="87"/>
      <c r="P177" s="85"/>
      <c r="Q177" s="85"/>
      <c r="R177" s="87"/>
      <c r="S177" s="39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88"/>
    </row>
    <row r="178" spans="1:48" ht="18.75" x14ac:dyDescent="0.3">
      <c r="A178" s="65" t="str">
        <f t="shared" ref="A178:A190" si="3">IF(J178=1,IF(K178&gt;0,IF(L178&gt;0,IF(N178&gt;0,11,11),IF(N178&gt;0,11,"")),IF(L178&gt;0,IF(N178&gt;0,11,""),IF(N178=0,22,""))),IF(L178&gt;0,IF(N178&gt;0,IF(P178&gt;0,66,""),IF(P178&gt;0,66,"")),IF(P178&gt;0,66,"")))&amp;" "&amp;IF(J178=1,IF(K178=0,IF(L178&gt;0,IF(N178&gt;0,IF(P178&gt;0,66,""),IF(P178&gt;0,66,"")),IF(P178&gt;0,66,"")),""),IF(P178&gt;0,66,""))&amp;" "&amp;IF(J178=1,IF(K178&gt;0,IF(P178&gt;0,IF(O178&lt;=7,IF(Q178=100,"","33"),IF(O178&lt;=25,IF(Q178&gt;0,IF(Q178&lt;100,"",33),IF(Q178=0,"","33")))),IF(O178&gt;25,"",33)),""),IF(J178&gt;1,IF(P178&gt;0,"55",""),IF(J178=0,IF(P178&gt;0,"55","00"))))&amp;" "&amp;IF(P178&gt;0,IF(R178&gt;0,IF(S178&gt;0,"",88),77),"")</f>
        <v xml:space="preserve">  33 </v>
      </c>
      <c r="B178" s="83">
        <v>113</v>
      </c>
      <c r="C178" s="84" t="s">
        <v>209</v>
      </c>
      <c r="D178" s="145" t="s">
        <v>44</v>
      </c>
      <c r="E178" s="76" t="s">
        <v>121</v>
      </c>
      <c r="F178" s="146" t="s">
        <v>122</v>
      </c>
      <c r="G178" s="85">
        <v>60.9916794106</v>
      </c>
      <c r="H178" s="86">
        <v>7.6493533233099997</v>
      </c>
      <c r="I178" s="78">
        <v>0</v>
      </c>
      <c r="J178" s="39">
        <v>1</v>
      </c>
      <c r="K178" s="147">
        <v>10</v>
      </c>
      <c r="L178" s="147">
        <v>0</v>
      </c>
      <c r="M178" s="147">
        <v>0</v>
      </c>
      <c r="N178" s="147">
        <v>0</v>
      </c>
      <c r="O178" s="87">
        <v>12</v>
      </c>
      <c r="P178" s="85">
        <v>10</v>
      </c>
      <c r="Q178" s="85">
        <v>100</v>
      </c>
      <c r="R178" s="87">
        <v>2</v>
      </c>
      <c r="S178" s="39">
        <v>2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77">
        <v>0</v>
      </c>
      <c r="AV178" s="88" t="s">
        <v>268</v>
      </c>
    </row>
    <row r="179" spans="1:48" ht="18.75" x14ac:dyDescent="0.3">
      <c r="A179" s="65" t="str">
        <f t="shared" si="3"/>
        <v xml:space="preserve">  33 </v>
      </c>
      <c r="B179" s="83">
        <v>114</v>
      </c>
      <c r="C179" s="84" t="s">
        <v>210</v>
      </c>
      <c r="D179" s="145" t="s">
        <v>44</v>
      </c>
      <c r="E179" s="76" t="s">
        <v>121</v>
      </c>
      <c r="F179" s="146" t="s">
        <v>122</v>
      </c>
      <c r="G179" s="85">
        <v>30</v>
      </c>
      <c r="H179" s="86">
        <v>60.9916794106</v>
      </c>
      <c r="I179" s="78">
        <v>0</v>
      </c>
      <c r="J179" s="39">
        <v>1</v>
      </c>
      <c r="K179" s="147">
        <v>200</v>
      </c>
      <c r="L179" s="147">
        <v>0</v>
      </c>
      <c r="M179" s="147">
        <v>0</v>
      </c>
      <c r="N179" s="147">
        <v>0</v>
      </c>
      <c r="O179" s="87">
        <v>12</v>
      </c>
      <c r="P179" s="85">
        <v>200</v>
      </c>
      <c r="Q179" s="85">
        <v>100</v>
      </c>
      <c r="R179" s="87">
        <v>2</v>
      </c>
      <c r="S179" s="39">
        <v>2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88" t="s">
        <v>268</v>
      </c>
    </row>
    <row r="180" spans="1:48" ht="18.75" x14ac:dyDescent="0.3">
      <c r="A180" s="65" t="str">
        <f t="shared" si="3"/>
        <v xml:space="preserve">   </v>
      </c>
      <c r="B180" s="83">
        <v>116</v>
      </c>
      <c r="C180" s="84" t="s">
        <v>211</v>
      </c>
      <c r="D180" s="145" t="s">
        <v>150</v>
      </c>
      <c r="E180" s="76" t="s">
        <v>121</v>
      </c>
      <c r="F180" s="146" t="s">
        <v>122</v>
      </c>
      <c r="G180" s="85">
        <v>20</v>
      </c>
      <c r="H180" s="85">
        <v>30</v>
      </c>
      <c r="I180" s="78">
        <v>0</v>
      </c>
      <c r="J180" s="39">
        <v>2</v>
      </c>
      <c r="K180" s="147">
        <v>30</v>
      </c>
      <c r="L180" s="147">
        <v>0</v>
      </c>
      <c r="M180" s="147">
        <v>0</v>
      </c>
      <c r="N180" s="147">
        <v>0</v>
      </c>
      <c r="O180" s="87">
        <v>0</v>
      </c>
      <c r="P180" s="85">
        <v>0</v>
      </c>
      <c r="Q180" s="85">
        <v>0</v>
      </c>
      <c r="R180" s="87">
        <v>2</v>
      </c>
      <c r="S180" s="39">
        <v>2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88" t="s">
        <v>268</v>
      </c>
    </row>
    <row r="181" spans="1:48" ht="18.75" x14ac:dyDescent="0.3">
      <c r="A181" s="65" t="str">
        <f t="shared" si="3"/>
        <v xml:space="preserve">  33 </v>
      </c>
      <c r="B181" s="83">
        <v>117</v>
      </c>
      <c r="C181" s="84" t="s">
        <v>211</v>
      </c>
      <c r="D181" s="145" t="s">
        <v>151</v>
      </c>
      <c r="E181" s="76" t="s">
        <v>121</v>
      </c>
      <c r="F181" s="146" t="s">
        <v>122</v>
      </c>
      <c r="G181" s="85">
        <v>14.87</v>
      </c>
      <c r="H181" s="85">
        <v>20</v>
      </c>
      <c r="I181" s="108">
        <v>0</v>
      </c>
      <c r="J181" s="39">
        <v>1</v>
      </c>
      <c r="K181" s="147">
        <v>20</v>
      </c>
      <c r="L181" s="147">
        <v>0</v>
      </c>
      <c r="M181" s="147">
        <v>0</v>
      </c>
      <c r="N181" s="147">
        <v>0</v>
      </c>
      <c r="O181" s="87">
        <v>14</v>
      </c>
      <c r="P181" s="85">
        <v>20</v>
      </c>
      <c r="Q181" s="85">
        <v>100</v>
      </c>
      <c r="R181" s="87">
        <v>2</v>
      </c>
      <c r="S181" s="39">
        <v>2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85">
        <v>0</v>
      </c>
      <c r="AB181" s="85">
        <v>0</v>
      </c>
      <c r="AC181" s="85">
        <v>0</v>
      </c>
      <c r="AD181" s="85">
        <v>0</v>
      </c>
      <c r="AE181" s="85">
        <v>0</v>
      </c>
      <c r="AF181" s="85">
        <v>0</v>
      </c>
      <c r="AG181" s="85">
        <v>0</v>
      </c>
      <c r="AH181" s="85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5">
        <v>0</v>
      </c>
      <c r="AO181" s="85">
        <v>0</v>
      </c>
      <c r="AP181" s="85">
        <v>0</v>
      </c>
      <c r="AQ181" s="85">
        <v>0</v>
      </c>
      <c r="AR181" s="85">
        <v>0</v>
      </c>
      <c r="AS181" s="85">
        <v>0</v>
      </c>
      <c r="AT181" s="85">
        <v>0</v>
      </c>
      <c r="AU181" s="77">
        <v>0</v>
      </c>
      <c r="AV181" s="88" t="s">
        <v>268</v>
      </c>
    </row>
    <row r="182" spans="1:48" ht="18.75" x14ac:dyDescent="0.3">
      <c r="A182" s="65" t="str">
        <f t="shared" si="3"/>
        <v xml:space="preserve">  33 </v>
      </c>
      <c r="B182" s="83">
        <v>118</v>
      </c>
      <c r="C182" s="84" t="s">
        <v>212</v>
      </c>
      <c r="D182" s="145" t="s">
        <v>44</v>
      </c>
      <c r="E182" s="76" t="s">
        <v>121</v>
      </c>
      <c r="F182" s="146" t="s">
        <v>122</v>
      </c>
      <c r="G182" s="85">
        <v>32.562488210700003</v>
      </c>
      <c r="H182" s="86">
        <v>23.476464022799998</v>
      </c>
      <c r="I182" s="108">
        <v>0</v>
      </c>
      <c r="J182" s="39">
        <v>1</v>
      </c>
      <c r="K182" s="147">
        <v>6</v>
      </c>
      <c r="L182" s="147">
        <v>0</v>
      </c>
      <c r="M182" s="147">
        <v>0</v>
      </c>
      <c r="N182" s="147">
        <v>0</v>
      </c>
      <c r="O182" s="87">
        <v>14</v>
      </c>
      <c r="P182" s="85">
        <v>6</v>
      </c>
      <c r="Q182" s="85">
        <v>100</v>
      </c>
      <c r="R182" s="87">
        <v>2</v>
      </c>
      <c r="S182" s="39">
        <v>2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85">
        <v>0</v>
      </c>
      <c r="AB182" s="85">
        <v>0</v>
      </c>
      <c r="AC182" s="85">
        <v>0</v>
      </c>
      <c r="AD182" s="85">
        <v>0</v>
      </c>
      <c r="AE182" s="85">
        <v>0</v>
      </c>
      <c r="AF182" s="85">
        <v>0</v>
      </c>
      <c r="AG182" s="85">
        <v>0</v>
      </c>
      <c r="AH182" s="85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5">
        <v>0</v>
      </c>
      <c r="AO182" s="85">
        <v>0</v>
      </c>
      <c r="AP182" s="85">
        <v>0</v>
      </c>
      <c r="AQ182" s="85">
        <v>0</v>
      </c>
      <c r="AR182" s="85">
        <v>0</v>
      </c>
      <c r="AS182" s="85">
        <v>0</v>
      </c>
      <c r="AT182" s="85">
        <v>0</v>
      </c>
      <c r="AU182" s="77">
        <v>0</v>
      </c>
      <c r="AV182" s="88" t="s">
        <v>268</v>
      </c>
    </row>
    <row r="183" spans="1:48" ht="18.75" x14ac:dyDescent="0.3">
      <c r="A183" s="65" t="str">
        <f t="shared" si="3"/>
        <v xml:space="preserve">  33 </v>
      </c>
      <c r="B183" s="83">
        <v>119</v>
      </c>
      <c r="C183" s="84" t="s">
        <v>213</v>
      </c>
      <c r="D183" s="145" t="s">
        <v>44</v>
      </c>
      <c r="E183" s="76" t="s">
        <v>121</v>
      </c>
      <c r="F183" s="146" t="s">
        <v>122</v>
      </c>
      <c r="G183" s="85">
        <v>243.845035139</v>
      </c>
      <c r="H183" s="86">
        <v>32.562488210700003</v>
      </c>
      <c r="I183" s="78">
        <v>0</v>
      </c>
      <c r="J183" s="39">
        <v>1</v>
      </c>
      <c r="K183" s="147">
        <v>100</v>
      </c>
      <c r="L183" s="147">
        <v>0</v>
      </c>
      <c r="M183" s="147">
        <v>0</v>
      </c>
      <c r="N183" s="147">
        <v>0</v>
      </c>
      <c r="O183" s="87">
        <v>20</v>
      </c>
      <c r="P183" s="85">
        <v>100</v>
      </c>
      <c r="Q183" s="85">
        <v>100</v>
      </c>
      <c r="R183" s="87">
        <v>2</v>
      </c>
      <c r="S183" s="39">
        <v>2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88" t="s">
        <v>268</v>
      </c>
    </row>
    <row r="184" spans="1:48" ht="18.75" x14ac:dyDescent="0.3">
      <c r="A184" s="65" t="str">
        <f t="shared" si="3"/>
        <v xml:space="preserve">  33 </v>
      </c>
      <c r="B184" s="83">
        <v>120</v>
      </c>
      <c r="C184" s="84" t="s">
        <v>214</v>
      </c>
      <c r="D184" s="145" t="s">
        <v>44</v>
      </c>
      <c r="E184" s="76" t="s">
        <v>121</v>
      </c>
      <c r="F184" s="146" t="s">
        <v>122</v>
      </c>
      <c r="G184" s="85">
        <v>64.511353422499994</v>
      </c>
      <c r="H184" s="86">
        <v>243.845035139</v>
      </c>
      <c r="I184" s="78">
        <v>0</v>
      </c>
      <c r="J184" s="39">
        <v>1</v>
      </c>
      <c r="K184" s="147">
        <v>250</v>
      </c>
      <c r="L184" s="147">
        <v>0</v>
      </c>
      <c r="M184" s="147">
        <v>0</v>
      </c>
      <c r="N184" s="147">
        <v>0</v>
      </c>
      <c r="O184" s="87">
        <v>15</v>
      </c>
      <c r="P184" s="85">
        <v>250</v>
      </c>
      <c r="Q184" s="85">
        <v>100</v>
      </c>
      <c r="R184" s="87">
        <v>2</v>
      </c>
      <c r="S184" s="39">
        <v>2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88" t="s">
        <v>268</v>
      </c>
    </row>
    <row r="185" spans="1:48" ht="18.75" x14ac:dyDescent="0.3">
      <c r="A185" s="65" t="str">
        <f t="shared" si="3"/>
        <v xml:space="preserve">  33 </v>
      </c>
      <c r="B185" s="83">
        <v>121</v>
      </c>
      <c r="C185" s="84" t="s">
        <v>215</v>
      </c>
      <c r="D185" s="145" t="s">
        <v>44</v>
      </c>
      <c r="E185" s="76" t="s">
        <v>121</v>
      </c>
      <c r="F185" s="146" t="s">
        <v>122</v>
      </c>
      <c r="G185" s="85">
        <v>6</v>
      </c>
      <c r="H185" s="86">
        <v>64.511353422499994</v>
      </c>
      <c r="I185" s="78">
        <v>0</v>
      </c>
      <c r="J185" s="39">
        <v>1</v>
      </c>
      <c r="K185" s="147">
        <v>300</v>
      </c>
      <c r="L185" s="147">
        <v>0</v>
      </c>
      <c r="M185" s="147">
        <v>0</v>
      </c>
      <c r="N185" s="147">
        <v>0</v>
      </c>
      <c r="O185" s="87">
        <v>20</v>
      </c>
      <c r="P185" s="85">
        <v>300</v>
      </c>
      <c r="Q185" s="85">
        <v>100</v>
      </c>
      <c r="R185" s="87">
        <v>2</v>
      </c>
      <c r="S185" s="39">
        <v>2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88" t="s">
        <v>268</v>
      </c>
    </row>
    <row r="186" spans="1:48" ht="18.75" x14ac:dyDescent="0.3">
      <c r="A186" s="65" t="str">
        <f t="shared" si="3"/>
        <v xml:space="preserve">   </v>
      </c>
      <c r="B186" s="83">
        <v>123</v>
      </c>
      <c r="C186" s="84" t="s">
        <v>216</v>
      </c>
      <c r="D186" s="145" t="s">
        <v>150</v>
      </c>
      <c r="E186" s="76" t="s">
        <v>121</v>
      </c>
      <c r="F186" s="146" t="s">
        <v>122</v>
      </c>
      <c r="G186" s="85">
        <v>7</v>
      </c>
      <c r="H186" s="85">
        <v>6</v>
      </c>
      <c r="I186" s="78">
        <v>0</v>
      </c>
      <c r="J186" s="39">
        <v>1</v>
      </c>
      <c r="K186" s="147">
        <v>6</v>
      </c>
      <c r="L186" s="147">
        <v>0</v>
      </c>
      <c r="M186" s="147">
        <v>0</v>
      </c>
      <c r="N186" s="147">
        <v>0</v>
      </c>
      <c r="O186" s="87">
        <v>4</v>
      </c>
      <c r="P186" s="85">
        <v>6</v>
      </c>
      <c r="Q186" s="85">
        <v>100</v>
      </c>
      <c r="R186" s="87">
        <v>2</v>
      </c>
      <c r="S186" s="39">
        <v>2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88" t="s">
        <v>268</v>
      </c>
    </row>
    <row r="187" spans="1:48" ht="18.75" x14ac:dyDescent="0.3">
      <c r="A187" s="65" t="str">
        <f t="shared" si="3"/>
        <v xml:space="preserve">  33 </v>
      </c>
      <c r="B187" s="83">
        <v>124</v>
      </c>
      <c r="C187" s="84" t="s">
        <v>216</v>
      </c>
      <c r="D187" s="145" t="s">
        <v>151</v>
      </c>
      <c r="E187" s="76" t="s">
        <v>121</v>
      </c>
      <c r="F187" s="146" t="s">
        <v>122</v>
      </c>
      <c r="G187" s="85">
        <v>150</v>
      </c>
      <c r="H187" s="85">
        <v>7</v>
      </c>
      <c r="I187" s="78">
        <v>0</v>
      </c>
      <c r="J187" s="39">
        <v>1</v>
      </c>
      <c r="K187" s="147">
        <v>7</v>
      </c>
      <c r="L187" s="147">
        <v>0</v>
      </c>
      <c r="M187" s="147">
        <v>0</v>
      </c>
      <c r="N187" s="147">
        <v>0</v>
      </c>
      <c r="O187" s="87">
        <v>12</v>
      </c>
      <c r="P187" s="85">
        <v>7</v>
      </c>
      <c r="Q187" s="85">
        <v>100</v>
      </c>
      <c r="R187" s="87">
        <v>2</v>
      </c>
      <c r="S187" s="39">
        <v>2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88" t="s">
        <v>268</v>
      </c>
    </row>
    <row r="188" spans="1:48" ht="18.75" x14ac:dyDescent="0.3">
      <c r="A188" s="65" t="str">
        <f t="shared" si="3"/>
        <v xml:space="preserve">  33 </v>
      </c>
      <c r="B188" s="83">
        <v>126</v>
      </c>
      <c r="C188" s="84" t="s">
        <v>217</v>
      </c>
      <c r="D188" s="145" t="s">
        <v>150</v>
      </c>
      <c r="E188" s="76" t="s">
        <v>121</v>
      </c>
      <c r="F188" s="146" t="s">
        <v>122</v>
      </c>
      <c r="G188" s="85">
        <v>100</v>
      </c>
      <c r="H188" s="85">
        <v>150</v>
      </c>
      <c r="I188" s="78">
        <v>0</v>
      </c>
      <c r="J188" s="39">
        <v>1</v>
      </c>
      <c r="K188" s="147">
        <v>150</v>
      </c>
      <c r="L188" s="147">
        <v>0</v>
      </c>
      <c r="M188" s="147">
        <v>0</v>
      </c>
      <c r="N188" s="147">
        <v>0</v>
      </c>
      <c r="O188" s="87">
        <v>20</v>
      </c>
      <c r="P188" s="85">
        <v>150</v>
      </c>
      <c r="Q188" s="85">
        <v>100</v>
      </c>
      <c r="R188" s="87">
        <v>2</v>
      </c>
      <c r="S188" s="39">
        <v>2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v>0</v>
      </c>
      <c r="AU188" s="77">
        <v>0</v>
      </c>
      <c r="AV188" s="88" t="s">
        <v>268</v>
      </c>
    </row>
    <row r="189" spans="1:48" ht="18.75" x14ac:dyDescent="0.3">
      <c r="A189" s="65" t="str">
        <f t="shared" si="3"/>
        <v xml:space="preserve">  33 </v>
      </c>
      <c r="B189" s="83">
        <v>127</v>
      </c>
      <c r="C189" s="84" t="s">
        <v>217</v>
      </c>
      <c r="D189" s="145" t="s">
        <v>151</v>
      </c>
      <c r="E189" s="76" t="s">
        <v>121</v>
      </c>
      <c r="F189" s="146" t="s">
        <v>122</v>
      </c>
      <c r="G189" s="85">
        <v>72.403919996900001</v>
      </c>
      <c r="H189" s="85">
        <v>100</v>
      </c>
      <c r="I189" s="78">
        <v>0</v>
      </c>
      <c r="J189" s="39">
        <v>1</v>
      </c>
      <c r="K189" s="147">
        <v>100</v>
      </c>
      <c r="L189" s="147">
        <v>0</v>
      </c>
      <c r="M189" s="147">
        <v>0</v>
      </c>
      <c r="N189" s="147">
        <v>0</v>
      </c>
      <c r="O189" s="87">
        <v>9</v>
      </c>
      <c r="P189" s="85">
        <v>100</v>
      </c>
      <c r="Q189" s="85">
        <v>100</v>
      </c>
      <c r="R189" s="87">
        <v>2</v>
      </c>
      <c r="S189" s="39">
        <v>2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88" t="s">
        <v>268</v>
      </c>
    </row>
    <row r="190" spans="1:48" ht="18.75" x14ac:dyDescent="0.3">
      <c r="A190" s="65" t="str">
        <f t="shared" si="3"/>
        <v xml:space="preserve">  33 </v>
      </c>
      <c r="B190" s="83">
        <v>128</v>
      </c>
      <c r="C190" s="84" t="s">
        <v>218</v>
      </c>
      <c r="D190" s="145" t="s">
        <v>44</v>
      </c>
      <c r="E190" s="76" t="s">
        <v>121</v>
      </c>
      <c r="F190" s="146" t="s">
        <v>122</v>
      </c>
      <c r="G190" s="85">
        <v>6.79</v>
      </c>
      <c r="H190" s="86">
        <v>72.403919996900001</v>
      </c>
      <c r="I190" s="78">
        <v>0</v>
      </c>
      <c r="J190" s="39">
        <v>1</v>
      </c>
      <c r="K190" s="147">
        <v>15</v>
      </c>
      <c r="L190" s="147">
        <v>0</v>
      </c>
      <c r="M190" s="147">
        <v>0</v>
      </c>
      <c r="N190" s="147">
        <v>0</v>
      </c>
      <c r="O190" s="87">
        <v>12</v>
      </c>
      <c r="P190" s="85">
        <v>15</v>
      </c>
      <c r="Q190" s="85">
        <v>100</v>
      </c>
      <c r="R190" s="87">
        <v>2</v>
      </c>
      <c r="S190" s="39">
        <v>2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88" t="s">
        <v>268</v>
      </c>
    </row>
    <row r="191" spans="1:48" ht="18.75" x14ac:dyDescent="0.3">
      <c r="A191" s="65"/>
      <c r="B191" s="83"/>
      <c r="C191" s="84" t="s">
        <v>218</v>
      </c>
      <c r="D191" s="145" t="s">
        <v>150</v>
      </c>
      <c r="E191" s="76" t="s">
        <v>121</v>
      </c>
      <c r="F191" s="146" t="s">
        <v>122</v>
      </c>
      <c r="G191" s="85">
        <v>10.4</v>
      </c>
      <c r="H191" s="86"/>
      <c r="I191" s="78"/>
      <c r="J191" s="39"/>
      <c r="K191" s="147"/>
      <c r="L191" s="147"/>
      <c r="M191" s="147"/>
      <c r="N191" s="147"/>
      <c r="O191" s="87"/>
      <c r="P191" s="85"/>
      <c r="Q191" s="85"/>
      <c r="R191" s="87"/>
      <c r="S191" s="39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88"/>
    </row>
    <row r="192" spans="1:48" ht="18.75" x14ac:dyDescent="0.3">
      <c r="A192" s="65"/>
      <c r="B192" s="83"/>
      <c r="C192" s="84" t="s">
        <v>218</v>
      </c>
      <c r="D192" s="145" t="s">
        <v>151</v>
      </c>
      <c r="E192" s="76" t="s">
        <v>121</v>
      </c>
      <c r="F192" s="146" t="s">
        <v>122</v>
      </c>
      <c r="G192" s="85">
        <v>5.39</v>
      </c>
      <c r="H192" s="86"/>
      <c r="I192" s="78"/>
      <c r="J192" s="39"/>
      <c r="K192" s="147"/>
      <c r="L192" s="147"/>
      <c r="M192" s="147"/>
      <c r="N192" s="147"/>
      <c r="O192" s="87"/>
      <c r="P192" s="85"/>
      <c r="Q192" s="85"/>
      <c r="R192" s="87"/>
      <c r="S192" s="39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88"/>
    </row>
    <row r="193" spans="1:48" ht="18.75" x14ac:dyDescent="0.3">
      <c r="A193" s="65"/>
      <c r="B193" s="83"/>
      <c r="C193" s="84" t="s">
        <v>218</v>
      </c>
      <c r="D193" s="145" t="s">
        <v>180</v>
      </c>
      <c r="E193" s="76" t="s">
        <v>121</v>
      </c>
      <c r="F193" s="146" t="s">
        <v>122</v>
      </c>
      <c r="G193" s="176">
        <v>25.78</v>
      </c>
      <c r="H193" s="86"/>
      <c r="I193" s="78"/>
      <c r="J193" s="39"/>
      <c r="K193" s="147"/>
      <c r="L193" s="147"/>
      <c r="M193" s="147"/>
      <c r="N193" s="147"/>
      <c r="O193" s="87"/>
      <c r="P193" s="85"/>
      <c r="Q193" s="85"/>
      <c r="R193" s="87"/>
      <c r="S193" s="39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88"/>
    </row>
    <row r="194" spans="1:48" ht="18.75" x14ac:dyDescent="0.3">
      <c r="A194" s="65"/>
      <c r="B194" s="83"/>
      <c r="C194" s="84" t="s">
        <v>218</v>
      </c>
      <c r="D194" s="145" t="s">
        <v>181</v>
      </c>
      <c r="E194" s="76" t="s">
        <v>121</v>
      </c>
      <c r="F194" s="146" t="s">
        <v>122</v>
      </c>
      <c r="G194" s="85">
        <v>7.37</v>
      </c>
      <c r="H194" s="86"/>
      <c r="I194" s="78"/>
      <c r="J194" s="39"/>
      <c r="K194" s="147"/>
      <c r="L194" s="147"/>
      <c r="M194" s="147"/>
      <c r="N194" s="147"/>
      <c r="O194" s="87"/>
      <c r="P194" s="85"/>
      <c r="Q194" s="85"/>
      <c r="R194" s="87"/>
      <c r="S194" s="39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88"/>
    </row>
    <row r="195" spans="1:48" ht="18.75" x14ac:dyDescent="0.3">
      <c r="A195" s="65"/>
      <c r="B195" s="83"/>
      <c r="C195" s="84" t="s">
        <v>218</v>
      </c>
      <c r="D195" s="145" t="s">
        <v>252</v>
      </c>
      <c r="E195" s="76" t="s">
        <v>121</v>
      </c>
      <c r="F195" s="146" t="s">
        <v>122</v>
      </c>
      <c r="G195" s="85">
        <v>108</v>
      </c>
      <c r="H195" s="86"/>
      <c r="I195" s="78"/>
      <c r="J195" s="39"/>
      <c r="K195" s="147"/>
      <c r="L195" s="147"/>
      <c r="M195" s="147"/>
      <c r="N195" s="147"/>
      <c r="O195" s="87"/>
      <c r="P195" s="85"/>
      <c r="Q195" s="85"/>
      <c r="R195" s="87"/>
      <c r="S195" s="39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88"/>
    </row>
    <row r="196" spans="1:48" ht="18.75" x14ac:dyDescent="0.3">
      <c r="A196" s="65" t="str">
        <f>IF(J196=1,IF(K196&gt;0,IF(L196&gt;0,IF(N196&gt;0,11,11),IF(N196&gt;0,11,"")),IF(L196&gt;0,IF(N196&gt;0,11,""),IF(N196=0,22,""))),IF(L196&gt;0,IF(N196&gt;0,IF(P196&gt;0,66,""),IF(P196&gt;0,66,"")),IF(P196&gt;0,66,"")))&amp;" "&amp;IF(J196=1,IF(K196=0,IF(L196&gt;0,IF(N196&gt;0,IF(P196&gt;0,66,""),IF(P196&gt;0,66,"")),IF(P196&gt;0,66,"")),""),IF(P196&gt;0,66,""))&amp;" "&amp;IF(J196=1,IF(K196&gt;0,IF(P196&gt;0,IF(O196&lt;=7,IF(Q196=100,"","33"),IF(O196&lt;=25,IF(Q196&gt;0,IF(Q196&lt;100,"",33),IF(Q196=0,"","33")))),IF(O196&gt;25,"",33)),""),IF(J196&gt;1,IF(P196&gt;0,"55",""),IF(J196=0,IF(P196&gt;0,"55","00"))))&amp;" "&amp;IF(P196&gt;0,IF(R196&gt;0,IF(S196&gt;0,"",88),77),"")</f>
        <v xml:space="preserve">  33 </v>
      </c>
      <c r="B196" s="83">
        <v>130</v>
      </c>
      <c r="C196" s="84" t="s">
        <v>219</v>
      </c>
      <c r="D196" s="145" t="s">
        <v>150</v>
      </c>
      <c r="E196" s="76" t="s">
        <v>121</v>
      </c>
      <c r="F196" s="146" t="s">
        <v>122</v>
      </c>
      <c r="G196" s="85">
        <v>7</v>
      </c>
      <c r="H196" s="85">
        <v>108</v>
      </c>
      <c r="I196" s="78">
        <v>0</v>
      </c>
      <c r="J196" s="39">
        <v>1</v>
      </c>
      <c r="K196" s="147">
        <v>108</v>
      </c>
      <c r="L196" s="147">
        <v>0</v>
      </c>
      <c r="M196" s="147">
        <v>0</v>
      </c>
      <c r="N196" s="147">
        <v>0</v>
      </c>
      <c r="O196" s="87">
        <v>13</v>
      </c>
      <c r="P196" s="85">
        <v>108</v>
      </c>
      <c r="Q196" s="85">
        <v>100</v>
      </c>
      <c r="R196" s="87">
        <v>2</v>
      </c>
      <c r="S196" s="39">
        <v>2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77">
        <v>0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  <c r="AO196" s="77">
        <v>0</v>
      </c>
      <c r="AP196" s="77">
        <v>0</v>
      </c>
      <c r="AQ196" s="77">
        <v>0</v>
      </c>
      <c r="AR196" s="77">
        <v>0</v>
      </c>
      <c r="AS196" s="77">
        <v>0</v>
      </c>
      <c r="AT196" s="77">
        <v>0</v>
      </c>
      <c r="AU196" s="77">
        <v>0</v>
      </c>
      <c r="AV196" s="88" t="s">
        <v>268</v>
      </c>
    </row>
    <row r="197" spans="1:48" ht="18.75" x14ac:dyDescent="0.3">
      <c r="A197" s="65" t="str">
        <f>IF(J197=1,IF(K197&gt;0,IF(L197&gt;0,IF(N197&gt;0,11,11),IF(N197&gt;0,11,"")),IF(L197&gt;0,IF(N197&gt;0,11,""),IF(N197=0,22,""))),IF(L197&gt;0,IF(N197&gt;0,IF(P197&gt;0,66,""),IF(P197&gt;0,66,"")),IF(P197&gt;0,66,"")))&amp;" "&amp;IF(J197=1,IF(K197=0,IF(L197&gt;0,IF(N197&gt;0,IF(P197&gt;0,66,""),IF(P197&gt;0,66,"")),IF(P197&gt;0,66,"")),""),IF(P197&gt;0,66,""))&amp;" "&amp;IF(J197=1,IF(K197&gt;0,IF(P197&gt;0,IF(O197&lt;=7,IF(Q197=100,"","33"),IF(O197&lt;=25,IF(Q197&gt;0,IF(Q197&lt;100,"",33),IF(Q197=0,"","33")))),IF(O197&gt;25,"",33)),""),IF(J197&gt;1,IF(P197&gt;0,"55",""),IF(J197=0,IF(P197&gt;0,"55","00"))))&amp;" "&amp;IF(P197&gt;0,IF(R197&gt;0,IF(S197&gt;0,"",88),77),"")</f>
        <v xml:space="preserve">  33 </v>
      </c>
      <c r="B197" s="83">
        <v>131</v>
      </c>
      <c r="C197" s="84" t="s">
        <v>219</v>
      </c>
      <c r="D197" s="145" t="s">
        <v>151</v>
      </c>
      <c r="E197" s="76" t="s">
        <v>121</v>
      </c>
      <c r="F197" s="146" t="s">
        <v>122</v>
      </c>
      <c r="G197" s="85">
        <v>1002.2005045859984</v>
      </c>
      <c r="H197" s="85">
        <v>7</v>
      </c>
      <c r="I197" s="78">
        <v>0</v>
      </c>
      <c r="J197" s="39">
        <v>1</v>
      </c>
      <c r="K197" s="147">
        <v>7</v>
      </c>
      <c r="L197" s="147">
        <v>0</v>
      </c>
      <c r="M197" s="147">
        <v>0</v>
      </c>
      <c r="N197" s="147">
        <v>0</v>
      </c>
      <c r="O197" s="87">
        <v>10</v>
      </c>
      <c r="P197" s="85">
        <v>7</v>
      </c>
      <c r="Q197" s="85">
        <v>100</v>
      </c>
      <c r="R197" s="87">
        <v>2</v>
      </c>
      <c r="S197" s="39">
        <v>2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88" t="s">
        <v>268</v>
      </c>
    </row>
    <row r="198" spans="1:48" ht="18.75" x14ac:dyDescent="0.3">
      <c r="A198" s="65" t="str">
        <f>IF(J198=1,IF(K198&gt;0,IF(L198&gt;0,IF(N198&gt;0,11,11),IF(N198&gt;0,11,"")),IF(L198&gt;0,IF(N198&gt;0,11,""),IF(N198=0,22,""))),IF(L198&gt;0,IF(N198&gt;0,IF(P198&gt;0,66,""),IF(P198&gt;0,66,"")),IF(P198&gt;0,66,"")))&amp;" "&amp;IF(J198=1,IF(K198=0,IF(L198&gt;0,IF(N198&gt;0,IF(P198&gt;0,66,""),IF(P198&gt;0,66,"")),IF(P198&gt;0,66,"")),""),IF(P198&gt;0,66,""))&amp;" "&amp;IF(J198=1,IF(K198&gt;0,IF(P198&gt;0,IF(O198&lt;=7,IF(Q198=100,"","33"),IF(O198&lt;=25,IF(Q198&gt;0,IF(Q198&lt;100,"",33),IF(Q198=0,"","33")))),IF(O198&gt;25,"",33)),""),IF(J198&gt;1,IF(P198&gt;0,"55",""),IF(J198=0,IF(P198&gt;0,"55","00"))))&amp;" "&amp;IF(P198&gt;0,IF(R198&gt;0,IF(S198&gt;0,"",88),77),"")</f>
        <v xml:space="preserve">  33 </v>
      </c>
      <c r="B198" s="83">
        <v>132</v>
      </c>
      <c r="C198" s="84" t="s">
        <v>220</v>
      </c>
      <c r="D198" s="145" t="s">
        <v>44</v>
      </c>
      <c r="E198" s="76" t="s">
        <v>121</v>
      </c>
      <c r="F198" s="146" t="s">
        <v>122</v>
      </c>
      <c r="G198" s="85">
        <v>620.45000000000005</v>
      </c>
      <c r="H198" s="86">
        <v>895.62854693099996</v>
      </c>
      <c r="I198" s="78">
        <v>106.57195765499837</v>
      </c>
      <c r="J198" s="39">
        <v>1</v>
      </c>
      <c r="K198" s="147">
        <v>50</v>
      </c>
      <c r="L198" s="147">
        <v>0</v>
      </c>
      <c r="M198" s="147">
        <v>0</v>
      </c>
      <c r="N198" s="147">
        <v>0</v>
      </c>
      <c r="O198" s="87">
        <v>20</v>
      </c>
      <c r="P198" s="85">
        <v>50</v>
      </c>
      <c r="Q198" s="85">
        <v>100</v>
      </c>
      <c r="R198" s="87">
        <v>2</v>
      </c>
      <c r="S198" s="39">
        <v>2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77">
        <v>0</v>
      </c>
      <c r="AF198" s="77">
        <v>0</v>
      </c>
      <c r="AG198" s="77">
        <v>0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  <c r="AP198" s="7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88" t="s">
        <v>268</v>
      </c>
    </row>
    <row r="199" spans="1:48" ht="18.75" x14ac:dyDescent="0.3">
      <c r="A199" s="65"/>
      <c r="B199" s="83"/>
      <c r="C199" s="84"/>
      <c r="D199" s="145" t="s">
        <v>150</v>
      </c>
      <c r="E199" s="76" t="s">
        <v>121</v>
      </c>
      <c r="F199" s="146" t="s">
        <v>122</v>
      </c>
      <c r="G199" s="85">
        <v>60.16</v>
      </c>
      <c r="H199" s="86"/>
      <c r="I199" s="78"/>
      <c r="J199" s="39"/>
      <c r="K199" s="147"/>
      <c r="L199" s="147"/>
      <c r="M199" s="147"/>
      <c r="N199" s="147"/>
      <c r="O199" s="87"/>
      <c r="P199" s="85"/>
      <c r="Q199" s="85"/>
      <c r="R199" s="87"/>
      <c r="S199" s="39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88"/>
    </row>
    <row r="200" spans="1:48" ht="18.75" x14ac:dyDescent="0.3">
      <c r="A200" s="65"/>
      <c r="B200" s="83"/>
      <c r="C200" s="84"/>
      <c r="D200" s="145" t="s">
        <v>151</v>
      </c>
      <c r="E200" s="76" t="s">
        <v>121</v>
      </c>
      <c r="F200" s="146" t="s">
        <v>122</v>
      </c>
      <c r="G200" s="85">
        <v>19.02</v>
      </c>
      <c r="H200" s="86"/>
      <c r="I200" s="78"/>
      <c r="J200" s="39"/>
      <c r="K200" s="147"/>
      <c r="L200" s="147"/>
      <c r="M200" s="147"/>
      <c r="N200" s="147"/>
      <c r="O200" s="87"/>
      <c r="P200" s="85"/>
      <c r="Q200" s="85"/>
      <c r="R200" s="87"/>
      <c r="S200" s="39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88"/>
    </row>
    <row r="201" spans="1:48" ht="18.75" x14ac:dyDescent="0.3">
      <c r="A201" s="65"/>
      <c r="B201" s="83"/>
      <c r="C201" s="84"/>
      <c r="D201" s="145" t="s">
        <v>180</v>
      </c>
      <c r="E201" s="76" t="s">
        <v>121</v>
      </c>
      <c r="F201" s="146" t="s">
        <v>122</v>
      </c>
      <c r="G201" s="85">
        <v>82.3</v>
      </c>
      <c r="H201" s="86"/>
      <c r="I201" s="78"/>
      <c r="J201" s="39"/>
      <c r="K201" s="147"/>
      <c r="L201" s="147"/>
      <c r="M201" s="147"/>
      <c r="N201" s="147"/>
      <c r="O201" s="87"/>
      <c r="P201" s="85"/>
      <c r="Q201" s="85"/>
      <c r="R201" s="87"/>
      <c r="S201" s="39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88"/>
    </row>
    <row r="202" spans="1:48" ht="18.75" x14ac:dyDescent="0.3">
      <c r="A202" s="65"/>
      <c r="B202" s="83"/>
      <c r="C202" s="84"/>
      <c r="D202" s="145" t="s">
        <v>181</v>
      </c>
      <c r="E202" s="76" t="s">
        <v>121</v>
      </c>
      <c r="F202" s="146" t="s">
        <v>122</v>
      </c>
      <c r="G202" s="85">
        <v>21.82</v>
      </c>
      <c r="H202" s="86"/>
      <c r="I202" s="78"/>
      <c r="J202" s="39"/>
      <c r="K202" s="147"/>
      <c r="L202" s="147"/>
      <c r="M202" s="147"/>
      <c r="N202" s="147"/>
      <c r="O202" s="87"/>
      <c r="P202" s="85"/>
      <c r="Q202" s="85"/>
      <c r="R202" s="87"/>
      <c r="S202" s="39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88"/>
    </row>
    <row r="203" spans="1:48" ht="18.75" x14ac:dyDescent="0.3">
      <c r="A203" s="65"/>
      <c r="B203" s="83"/>
      <c r="C203" s="84"/>
      <c r="D203" s="145" t="s">
        <v>252</v>
      </c>
      <c r="E203" s="76" t="s">
        <v>121</v>
      </c>
      <c r="F203" s="146" t="s">
        <v>122</v>
      </c>
      <c r="G203" s="85">
        <v>18.98</v>
      </c>
      <c r="H203" s="86"/>
      <c r="I203" s="78"/>
      <c r="J203" s="39"/>
      <c r="K203" s="147"/>
      <c r="L203" s="147"/>
      <c r="M203" s="147"/>
      <c r="N203" s="147"/>
      <c r="O203" s="87"/>
      <c r="P203" s="85"/>
      <c r="Q203" s="85"/>
      <c r="R203" s="87"/>
      <c r="S203" s="39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88"/>
    </row>
    <row r="204" spans="1:48" ht="18.75" x14ac:dyDescent="0.3">
      <c r="A204" s="65"/>
      <c r="B204" s="83"/>
      <c r="C204" s="84"/>
      <c r="D204" s="145" t="s">
        <v>291</v>
      </c>
      <c r="E204" s="76" t="s">
        <v>121</v>
      </c>
      <c r="F204" s="146" t="s">
        <v>122</v>
      </c>
      <c r="G204" s="85">
        <v>6.01</v>
      </c>
      <c r="H204" s="86"/>
      <c r="I204" s="78"/>
      <c r="J204" s="39"/>
      <c r="K204" s="147"/>
      <c r="L204" s="147"/>
      <c r="M204" s="147"/>
      <c r="N204" s="147"/>
      <c r="O204" s="87"/>
      <c r="P204" s="85"/>
      <c r="Q204" s="85"/>
      <c r="R204" s="87"/>
      <c r="S204" s="39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88"/>
    </row>
    <row r="205" spans="1:48" ht="18.75" x14ac:dyDescent="0.3">
      <c r="A205" s="65"/>
      <c r="B205" s="83"/>
      <c r="C205" s="84"/>
      <c r="D205" s="145" t="s">
        <v>292</v>
      </c>
      <c r="E205" s="76" t="s">
        <v>121</v>
      </c>
      <c r="F205" s="146" t="s">
        <v>122</v>
      </c>
      <c r="G205" s="85">
        <v>23.69</v>
      </c>
      <c r="H205" s="86"/>
      <c r="I205" s="78"/>
      <c r="J205" s="39"/>
      <c r="K205" s="147"/>
      <c r="L205" s="147"/>
      <c r="M205" s="147"/>
      <c r="N205" s="147"/>
      <c r="O205" s="87"/>
      <c r="P205" s="85"/>
      <c r="Q205" s="85"/>
      <c r="R205" s="87"/>
      <c r="S205" s="39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88"/>
    </row>
    <row r="206" spans="1:48" ht="18.75" x14ac:dyDescent="0.3">
      <c r="A206" s="65"/>
      <c r="B206" s="83"/>
      <c r="C206" s="84"/>
      <c r="D206" s="145" t="s">
        <v>293</v>
      </c>
      <c r="E206" s="76" t="s">
        <v>121</v>
      </c>
      <c r="F206" s="146" t="s">
        <v>122</v>
      </c>
      <c r="G206" s="85">
        <v>17.23</v>
      </c>
      <c r="H206" s="86"/>
      <c r="I206" s="78"/>
      <c r="J206" s="39"/>
      <c r="K206" s="147"/>
      <c r="L206" s="147"/>
      <c r="M206" s="147"/>
      <c r="N206" s="147"/>
      <c r="O206" s="87"/>
      <c r="P206" s="85"/>
      <c r="Q206" s="85"/>
      <c r="R206" s="87"/>
      <c r="S206" s="39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88"/>
    </row>
    <row r="207" spans="1:48" ht="18.75" x14ac:dyDescent="0.3">
      <c r="A207" s="65"/>
      <c r="B207" s="83"/>
      <c r="C207" s="84"/>
      <c r="D207" s="145" t="s">
        <v>294</v>
      </c>
      <c r="E207" s="76" t="s">
        <v>121</v>
      </c>
      <c r="F207" s="146" t="s">
        <v>122</v>
      </c>
      <c r="G207" s="85">
        <v>5.42</v>
      </c>
      <c r="H207" s="86"/>
      <c r="I207" s="78"/>
      <c r="J207" s="39"/>
      <c r="K207" s="147"/>
      <c r="L207" s="147"/>
      <c r="M207" s="147"/>
      <c r="N207" s="147"/>
      <c r="O207" s="87"/>
      <c r="P207" s="85"/>
      <c r="Q207" s="85"/>
      <c r="R207" s="87"/>
      <c r="S207" s="39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88"/>
    </row>
    <row r="208" spans="1:48" ht="18.75" x14ac:dyDescent="0.3">
      <c r="A208" s="65"/>
      <c r="B208" s="83"/>
      <c r="C208" s="84"/>
      <c r="D208" s="145" t="s">
        <v>295</v>
      </c>
      <c r="E208" s="76" t="s">
        <v>121</v>
      </c>
      <c r="F208" s="146" t="s">
        <v>122</v>
      </c>
      <c r="G208" s="85">
        <v>10.44</v>
      </c>
      <c r="H208" s="86"/>
      <c r="I208" s="78"/>
      <c r="J208" s="39"/>
      <c r="K208" s="147"/>
      <c r="L208" s="147"/>
      <c r="M208" s="147"/>
      <c r="N208" s="147"/>
      <c r="O208" s="87"/>
      <c r="P208" s="85"/>
      <c r="Q208" s="85"/>
      <c r="R208" s="87"/>
      <c r="S208" s="39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88"/>
    </row>
    <row r="209" spans="1:48" ht="18.75" x14ac:dyDescent="0.3">
      <c r="A209" s="65"/>
      <c r="B209" s="83"/>
      <c r="C209" s="84"/>
      <c r="D209" s="145" t="s">
        <v>296</v>
      </c>
      <c r="E209" s="76" t="s">
        <v>121</v>
      </c>
      <c r="F209" s="146" t="s">
        <v>122</v>
      </c>
      <c r="G209" s="85">
        <v>9.58</v>
      </c>
      <c r="H209" s="86"/>
      <c r="I209" s="78"/>
      <c r="J209" s="39"/>
      <c r="K209" s="147"/>
      <c r="L209" s="147"/>
      <c r="M209" s="147"/>
      <c r="N209" s="147"/>
      <c r="O209" s="87"/>
      <c r="P209" s="85"/>
      <c r="Q209" s="85"/>
      <c r="R209" s="87"/>
      <c r="S209" s="39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88"/>
    </row>
    <row r="210" spans="1:48" ht="18.75" x14ac:dyDescent="0.3">
      <c r="A210" s="65"/>
      <c r="B210" s="83"/>
      <c r="C210" s="84"/>
      <c r="D210" s="145" t="s">
        <v>297</v>
      </c>
      <c r="E210" s="76" t="s">
        <v>121</v>
      </c>
      <c r="F210" s="146" t="s">
        <v>122</v>
      </c>
      <c r="G210" s="176">
        <v>18.25</v>
      </c>
      <c r="H210" s="86"/>
      <c r="I210" s="78"/>
      <c r="J210" s="39"/>
      <c r="K210" s="147"/>
      <c r="L210" s="147"/>
      <c r="M210" s="147"/>
      <c r="N210" s="147"/>
      <c r="O210" s="87"/>
      <c r="P210" s="85"/>
      <c r="Q210" s="85"/>
      <c r="R210" s="87"/>
      <c r="S210" s="39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88"/>
    </row>
    <row r="211" spans="1:48" ht="18.75" x14ac:dyDescent="0.3">
      <c r="A211" s="65"/>
      <c r="B211" s="83"/>
      <c r="C211" s="84"/>
      <c r="D211" s="145" t="s">
        <v>298</v>
      </c>
      <c r="E211" s="76" t="s">
        <v>121</v>
      </c>
      <c r="F211" s="146" t="s">
        <v>122</v>
      </c>
      <c r="G211" s="85">
        <v>53.63</v>
      </c>
      <c r="H211" s="86"/>
      <c r="I211" s="78"/>
      <c r="J211" s="39"/>
      <c r="K211" s="147"/>
      <c r="L211" s="147"/>
      <c r="M211" s="147"/>
      <c r="N211" s="147"/>
      <c r="O211" s="87"/>
      <c r="P211" s="85"/>
      <c r="Q211" s="85"/>
      <c r="R211" s="87"/>
      <c r="S211" s="39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88"/>
    </row>
    <row r="212" spans="1:48" ht="18.75" x14ac:dyDescent="0.3">
      <c r="A212" s="65"/>
      <c r="B212" s="83"/>
      <c r="C212" s="84"/>
      <c r="D212" s="145" t="s">
        <v>299</v>
      </c>
      <c r="E212" s="76" t="s">
        <v>121</v>
      </c>
      <c r="F212" s="146" t="s">
        <v>122</v>
      </c>
      <c r="G212" s="85">
        <v>32.99</v>
      </c>
      <c r="H212" s="86"/>
      <c r="I212" s="78"/>
      <c r="J212" s="39"/>
      <c r="K212" s="147"/>
      <c r="L212" s="147"/>
      <c r="M212" s="147"/>
      <c r="N212" s="147"/>
      <c r="O212" s="87"/>
      <c r="P212" s="85"/>
      <c r="Q212" s="85"/>
      <c r="R212" s="87"/>
      <c r="S212" s="39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88"/>
    </row>
    <row r="213" spans="1:48" ht="18.75" x14ac:dyDescent="0.3">
      <c r="A213" s="65"/>
      <c r="B213" s="83"/>
      <c r="C213" s="84"/>
      <c r="D213" s="145" t="s">
        <v>300</v>
      </c>
      <c r="E213" s="76" t="s">
        <v>121</v>
      </c>
      <c r="F213" s="146" t="s">
        <v>122</v>
      </c>
      <c r="G213" s="85">
        <v>32.29</v>
      </c>
      <c r="H213" s="86"/>
      <c r="I213" s="78"/>
      <c r="J213" s="39"/>
      <c r="K213" s="147"/>
      <c r="L213" s="147"/>
      <c r="M213" s="147"/>
      <c r="N213" s="147"/>
      <c r="O213" s="87"/>
      <c r="P213" s="85"/>
      <c r="Q213" s="85"/>
      <c r="R213" s="87"/>
      <c r="S213" s="39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88"/>
    </row>
    <row r="214" spans="1:48" ht="18.75" x14ac:dyDescent="0.3">
      <c r="A214" s="65"/>
      <c r="B214" s="83"/>
      <c r="C214" s="84"/>
      <c r="D214" s="145" t="s">
        <v>301</v>
      </c>
      <c r="E214" s="76" t="s">
        <v>121</v>
      </c>
      <c r="F214" s="146" t="s">
        <v>122</v>
      </c>
      <c r="G214" s="85">
        <v>54.76</v>
      </c>
      <c r="H214" s="86"/>
      <c r="I214" s="78"/>
      <c r="J214" s="39"/>
      <c r="K214" s="147"/>
      <c r="L214" s="147"/>
      <c r="M214" s="147"/>
      <c r="N214" s="147"/>
      <c r="O214" s="87"/>
      <c r="P214" s="85"/>
      <c r="Q214" s="85"/>
      <c r="R214" s="87"/>
      <c r="S214" s="39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88"/>
    </row>
    <row r="215" spans="1:48" ht="18.75" x14ac:dyDescent="0.3">
      <c r="A215" s="65"/>
      <c r="B215" s="83"/>
      <c r="C215" s="84"/>
      <c r="D215" s="145" t="s">
        <v>302</v>
      </c>
      <c r="E215" s="76" t="s">
        <v>121</v>
      </c>
      <c r="F215" s="146" t="s">
        <v>122</v>
      </c>
      <c r="G215" s="85">
        <v>153.88069001299999</v>
      </c>
      <c r="H215" s="86"/>
      <c r="I215" s="78"/>
      <c r="J215" s="39"/>
      <c r="K215" s="147"/>
      <c r="L215" s="147"/>
      <c r="M215" s="147"/>
      <c r="N215" s="147"/>
      <c r="O215" s="87"/>
      <c r="P215" s="85"/>
      <c r="Q215" s="85"/>
      <c r="R215" s="87"/>
      <c r="S215" s="39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88"/>
    </row>
    <row r="216" spans="1:48" ht="18.75" x14ac:dyDescent="0.3">
      <c r="A216" s="65" t="str">
        <f>IF(J216=1,IF(K216&gt;0,IF(L216&gt;0,IF(N216&gt;0,11,11),IF(N216&gt;0,11,"")),IF(L216&gt;0,IF(N216&gt;0,11,""),IF(N216=0,22,""))),IF(L216&gt;0,IF(N216&gt;0,IF(P216&gt;0,66,""),IF(P216&gt;0,66,"")),IF(P216&gt;0,66,"")))&amp;" "&amp;IF(J216=1,IF(K216=0,IF(L216&gt;0,IF(N216&gt;0,IF(P216&gt;0,66,""),IF(P216&gt;0,66,"")),IF(P216&gt;0,66,"")),""),IF(P216&gt;0,66,""))&amp;" "&amp;IF(J216=1,IF(K216&gt;0,IF(P216&gt;0,IF(O216&lt;=7,IF(Q216=100,"","33"),IF(O216&lt;=25,IF(Q216&gt;0,IF(Q216&lt;100,"",33),IF(Q216=0,"","33")))),IF(O216&gt;25,"",33)),""),IF(J216&gt;1,IF(P216&gt;0,"55",""),IF(J216=0,IF(P216&gt;0,"55","00"))))&amp;" "&amp;IF(P216&gt;0,IF(R216&gt;0,IF(S216&gt;0,"",88),77),"")</f>
        <v xml:space="preserve">   </v>
      </c>
      <c r="B216" s="83">
        <v>133</v>
      </c>
      <c r="C216" s="84" t="s">
        <v>221</v>
      </c>
      <c r="D216" s="145" t="s">
        <v>44</v>
      </c>
      <c r="E216" s="76" t="s">
        <v>121</v>
      </c>
      <c r="F216" s="146" t="s">
        <v>122</v>
      </c>
      <c r="G216" s="85">
        <v>22.140586637769999</v>
      </c>
      <c r="H216" s="86">
        <v>153.88069001299999</v>
      </c>
      <c r="I216" s="78">
        <v>0</v>
      </c>
      <c r="J216" s="39">
        <v>2</v>
      </c>
      <c r="K216" s="147">
        <v>30</v>
      </c>
      <c r="L216" s="147">
        <v>0</v>
      </c>
      <c r="M216" s="147">
        <v>0</v>
      </c>
      <c r="N216" s="147">
        <v>0</v>
      </c>
      <c r="O216" s="87">
        <v>0</v>
      </c>
      <c r="P216" s="85">
        <v>0</v>
      </c>
      <c r="Q216" s="85">
        <v>0</v>
      </c>
      <c r="R216" s="87">
        <v>0</v>
      </c>
      <c r="S216" s="39">
        <v>0</v>
      </c>
      <c r="T216" s="77">
        <v>0</v>
      </c>
      <c r="U216" s="77">
        <v>0</v>
      </c>
      <c r="V216" s="77">
        <v>0</v>
      </c>
      <c r="W216" s="77">
        <v>0</v>
      </c>
      <c r="X216" s="77">
        <v>0</v>
      </c>
      <c r="Y216" s="77">
        <v>0</v>
      </c>
      <c r="Z216" s="77">
        <v>0</v>
      </c>
      <c r="AA216" s="77">
        <v>0</v>
      </c>
      <c r="AB216" s="77">
        <v>0</v>
      </c>
      <c r="AC216" s="77">
        <v>0</v>
      </c>
      <c r="AD216" s="77">
        <v>0</v>
      </c>
      <c r="AE216" s="77">
        <v>0</v>
      </c>
      <c r="AF216" s="77">
        <v>0</v>
      </c>
      <c r="AG216" s="77">
        <v>0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  <c r="AP216" s="77">
        <v>0</v>
      </c>
      <c r="AQ216" s="77">
        <v>0</v>
      </c>
      <c r="AR216" s="77">
        <v>0</v>
      </c>
      <c r="AS216" s="77">
        <v>0</v>
      </c>
      <c r="AT216" s="77">
        <v>0</v>
      </c>
      <c r="AU216" s="77">
        <v>0</v>
      </c>
      <c r="AV216" s="88" t="s">
        <v>268</v>
      </c>
    </row>
    <row r="217" spans="1:48" ht="18.75" x14ac:dyDescent="0.3">
      <c r="A217" s="65" t="str">
        <f>IF(J217=1,IF(K217&gt;0,IF(L217&gt;0,IF(N217&gt;0,11,11),IF(N217&gt;0,11,"")),IF(L217&gt;0,IF(N217&gt;0,11,""),IF(N217=0,22,""))),IF(L217&gt;0,IF(N217&gt;0,IF(P217&gt;0,66,""),IF(P217&gt;0,66,"")),IF(P217&gt;0,66,"")))&amp;" "&amp;IF(J217=1,IF(K217=0,IF(L217&gt;0,IF(N217&gt;0,IF(P217&gt;0,66,""),IF(P217&gt;0,66,"")),IF(P217&gt;0,66,"")),""),IF(P217&gt;0,66,""))&amp;" "&amp;IF(J217=1,IF(K217&gt;0,IF(P217&gt;0,IF(O217&lt;=7,IF(Q217=100,"","33"),IF(O217&lt;=25,IF(Q217&gt;0,IF(Q217&lt;100,"",33),IF(Q217=0,"","33")))),IF(O217&gt;25,"",33)),""),IF(J217&gt;1,IF(P217&gt;0,"55",""),IF(J217=0,IF(P217&gt;0,"55","00"))))&amp;" "&amp;IF(P217&gt;0,IF(R217&gt;0,IF(S217&gt;0,"",88),77),"")</f>
        <v xml:space="preserve">   </v>
      </c>
      <c r="B217" s="83">
        <v>134</v>
      </c>
      <c r="C217" s="84" t="s">
        <v>222</v>
      </c>
      <c r="D217" s="145" t="s">
        <v>44</v>
      </c>
      <c r="E217" s="76" t="s">
        <v>121</v>
      </c>
      <c r="F217" s="146" t="s">
        <v>122</v>
      </c>
      <c r="G217" s="85">
        <v>34.450000000000003</v>
      </c>
      <c r="H217" s="86">
        <v>15.881921970900001</v>
      </c>
      <c r="I217" s="78">
        <v>6.2586646668699997</v>
      </c>
      <c r="J217" s="39">
        <v>2</v>
      </c>
      <c r="K217" s="147">
        <v>0</v>
      </c>
      <c r="L217" s="147">
        <v>20</v>
      </c>
      <c r="M217" s="147">
        <v>0</v>
      </c>
      <c r="N217" s="147">
        <v>0</v>
      </c>
      <c r="O217" s="87">
        <v>0</v>
      </c>
      <c r="P217" s="85">
        <v>0</v>
      </c>
      <c r="Q217" s="85">
        <v>0</v>
      </c>
      <c r="R217" s="87">
        <v>0</v>
      </c>
      <c r="S217" s="39">
        <v>0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  <c r="AB217" s="77">
        <v>0</v>
      </c>
      <c r="AC217" s="77">
        <v>0</v>
      </c>
      <c r="AD217" s="77">
        <v>0</v>
      </c>
      <c r="AE217" s="77">
        <v>0</v>
      </c>
      <c r="AF217" s="77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77">
        <v>0</v>
      </c>
      <c r="AM217" s="77">
        <v>0</v>
      </c>
      <c r="AN217" s="77">
        <v>0</v>
      </c>
      <c r="AO217" s="77">
        <v>0</v>
      </c>
      <c r="AP217" s="77">
        <v>0</v>
      </c>
      <c r="AQ217" s="77">
        <v>0</v>
      </c>
      <c r="AR217" s="77">
        <v>0</v>
      </c>
      <c r="AS217" s="77">
        <v>0</v>
      </c>
      <c r="AT217" s="77">
        <v>0</v>
      </c>
      <c r="AU217" s="77">
        <v>0</v>
      </c>
      <c r="AV217" s="88" t="s">
        <v>268</v>
      </c>
    </row>
    <row r="218" spans="1:48" ht="18.75" x14ac:dyDescent="0.3">
      <c r="A218" s="65"/>
      <c r="B218" s="83"/>
      <c r="C218" s="84" t="s">
        <v>222</v>
      </c>
      <c r="D218" s="145" t="s">
        <v>150</v>
      </c>
      <c r="E218" s="76" t="s">
        <v>121</v>
      </c>
      <c r="F218" s="146" t="s">
        <v>122</v>
      </c>
      <c r="G218" s="85">
        <v>32.934766371899997</v>
      </c>
      <c r="H218" s="86"/>
      <c r="I218" s="78"/>
      <c r="J218" s="39"/>
      <c r="K218" s="147"/>
      <c r="L218" s="147"/>
      <c r="M218" s="147"/>
      <c r="N218" s="147"/>
      <c r="O218" s="87"/>
      <c r="P218" s="85"/>
      <c r="Q218" s="85"/>
      <c r="R218" s="87"/>
      <c r="S218" s="39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88"/>
    </row>
    <row r="219" spans="1:48" ht="18.75" x14ac:dyDescent="0.3">
      <c r="A219" s="65" t="str">
        <f t="shared" ref="A219:A248" si="4">IF(J219=1,IF(K219&gt;0,IF(L219&gt;0,IF(N219&gt;0,11,11),IF(N219&gt;0,11,"")),IF(L219&gt;0,IF(N219&gt;0,11,""),IF(N219=0,22,""))),IF(L219&gt;0,IF(N219&gt;0,IF(P219&gt;0,66,""),IF(P219&gt;0,66,"")),IF(P219&gt;0,66,"")))&amp;" "&amp;IF(J219=1,IF(K219=0,IF(L219&gt;0,IF(N219&gt;0,IF(P219&gt;0,66,""),IF(P219&gt;0,66,"")),IF(P219&gt;0,66,"")),""),IF(P219&gt;0,66,""))&amp;" "&amp;IF(J219=1,IF(K219&gt;0,IF(P219&gt;0,IF(O219&lt;=7,IF(Q219=100,"","33"),IF(O219&lt;=25,IF(Q219&gt;0,IF(Q219&lt;100,"",33),IF(Q219=0,"","33")))),IF(O219&gt;25,"",33)),""),IF(J219&gt;1,IF(P219&gt;0,"55",""),IF(J219=0,IF(P219&gt;0,"55","00"))))&amp;" "&amp;IF(P219&gt;0,IF(R219&gt;0,IF(S219&gt;0,"",88),77),"")</f>
        <v xml:space="preserve">   </v>
      </c>
      <c r="B219" s="83">
        <v>135</v>
      </c>
      <c r="C219" s="84" t="s">
        <v>223</v>
      </c>
      <c r="D219" s="145" t="s">
        <v>44</v>
      </c>
      <c r="E219" s="76" t="s">
        <v>121</v>
      </c>
      <c r="F219" s="146" t="s">
        <v>122</v>
      </c>
      <c r="G219" s="85">
        <v>35</v>
      </c>
      <c r="H219" s="86">
        <v>32.934766371899997</v>
      </c>
      <c r="I219" s="108">
        <v>0</v>
      </c>
      <c r="J219" s="39">
        <v>2</v>
      </c>
      <c r="K219" s="147">
        <v>80</v>
      </c>
      <c r="L219" s="147">
        <v>0</v>
      </c>
      <c r="M219" s="147">
        <v>0</v>
      </c>
      <c r="N219" s="147">
        <v>0</v>
      </c>
      <c r="O219" s="87">
        <v>0</v>
      </c>
      <c r="P219" s="85">
        <v>0</v>
      </c>
      <c r="Q219" s="85">
        <v>0</v>
      </c>
      <c r="R219" s="87">
        <v>0</v>
      </c>
      <c r="S219" s="39">
        <v>0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0</v>
      </c>
      <c r="AA219" s="77">
        <v>0</v>
      </c>
      <c r="AB219" s="77">
        <v>0</v>
      </c>
      <c r="AC219" s="77">
        <v>0</v>
      </c>
      <c r="AD219" s="77">
        <v>0</v>
      </c>
      <c r="AE219" s="85">
        <v>0</v>
      </c>
      <c r="AF219" s="85">
        <v>0</v>
      </c>
      <c r="AG219" s="85">
        <v>0</v>
      </c>
      <c r="AH219" s="85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5">
        <v>0</v>
      </c>
      <c r="AO219" s="85">
        <v>0</v>
      </c>
      <c r="AP219" s="85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88" t="s">
        <v>268</v>
      </c>
    </row>
    <row r="220" spans="1:48" ht="18.75" x14ac:dyDescent="0.3">
      <c r="A220" s="65" t="str">
        <f t="shared" si="4"/>
        <v xml:space="preserve">  33 </v>
      </c>
      <c r="B220" s="83">
        <v>137</v>
      </c>
      <c r="C220" s="84" t="s">
        <v>224</v>
      </c>
      <c r="D220" s="145" t="s">
        <v>150</v>
      </c>
      <c r="E220" s="76" t="s">
        <v>121</v>
      </c>
      <c r="F220" s="146" t="s">
        <v>122</v>
      </c>
      <c r="G220" s="85">
        <v>25</v>
      </c>
      <c r="H220" s="85">
        <v>35</v>
      </c>
      <c r="I220" s="78">
        <v>0</v>
      </c>
      <c r="J220" s="39">
        <v>1</v>
      </c>
      <c r="K220" s="147">
        <v>35</v>
      </c>
      <c r="L220" s="147">
        <v>0</v>
      </c>
      <c r="M220" s="147">
        <v>0</v>
      </c>
      <c r="N220" s="147">
        <v>0</v>
      </c>
      <c r="O220" s="87">
        <v>25</v>
      </c>
      <c r="P220" s="85">
        <v>35</v>
      </c>
      <c r="Q220" s="85">
        <v>100</v>
      </c>
      <c r="R220" s="87">
        <v>2</v>
      </c>
      <c r="S220" s="39">
        <v>2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0</v>
      </c>
      <c r="AB220" s="77">
        <v>0</v>
      </c>
      <c r="AC220" s="77">
        <v>0</v>
      </c>
      <c r="AD220" s="77">
        <v>0</v>
      </c>
      <c r="AE220" s="77">
        <v>0</v>
      </c>
      <c r="AF220" s="77">
        <v>0</v>
      </c>
      <c r="AG220" s="77">
        <v>0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  <c r="AP220" s="77">
        <v>0</v>
      </c>
      <c r="AQ220" s="77">
        <v>0</v>
      </c>
      <c r="AR220" s="77">
        <v>0</v>
      </c>
      <c r="AS220" s="77">
        <v>0</v>
      </c>
      <c r="AT220" s="77">
        <v>0</v>
      </c>
      <c r="AU220" s="77">
        <v>0</v>
      </c>
      <c r="AV220" s="88" t="s">
        <v>268</v>
      </c>
    </row>
    <row r="221" spans="1:48" ht="18.75" x14ac:dyDescent="0.3">
      <c r="A221" s="65" t="str">
        <f t="shared" si="4"/>
        <v xml:space="preserve">   </v>
      </c>
      <c r="B221" s="83">
        <v>138</v>
      </c>
      <c r="C221" s="84" t="s">
        <v>224</v>
      </c>
      <c r="D221" s="145" t="s">
        <v>151</v>
      </c>
      <c r="E221" s="76" t="s">
        <v>121</v>
      </c>
      <c r="F221" s="146" t="s">
        <v>122</v>
      </c>
      <c r="G221" s="85">
        <v>832.954260446474</v>
      </c>
      <c r="H221" s="85">
        <v>25</v>
      </c>
      <c r="I221" s="108">
        <v>0</v>
      </c>
      <c r="J221" s="39">
        <v>1</v>
      </c>
      <c r="K221" s="147">
        <v>25</v>
      </c>
      <c r="L221" s="147">
        <v>0</v>
      </c>
      <c r="M221" s="147">
        <v>0</v>
      </c>
      <c r="N221" s="147">
        <v>0</v>
      </c>
      <c r="O221" s="87">
        <v>5</v>
      </c>
      <c r="P221" s="85">
        <v>25</v>
      </c>
      <c r="Q221" s="85">
        <v>100</v>
      </c>
      <c r="R221" s="87">
        <v>2</v>
      </c>
      <c r="S221" s="39">
        <v>2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0</v>
      </c>
      <c r="AA221" s="77">
        <v>0</v>
      </c>
      <c r="AB221" s="77">
        <v>0</v>
      </c>
      <c r="AC221" s="77">
        <v>0</v>
      </c>
      <c r="AD221" s="77">
        <v>0</v>
      </c>
      <c r="AE221" s="85">
        <v>0</v>
      </c>
      <c r="AF221" s="85">
        <v>0</v>
      </c>
      <c r="AG221" s="85">
        <v>0</v>
      </c>
      <c r="AH221" s="85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5">
        <v>0</v>
      </c>
      <c r="AO221" s="85">
        <v>0</v>
      </c>
      <c r="AP221" s="85">
        <v>0</v>
      </c>
      <c r="AQ221" s="77">
        <v>0</v>
      </c>
      <c r="AR221" s="77">
        <v>0</v>
      </c>
      <c r="AS221" s="77">
        <v>0</v>
      </c>
      <c r="AT221" s="77">
        <v>0</v>
      </c>
      <c r="AU221" s="77">
        <v>0</v>
      </c>
      <c r="AV221" s="88" t="s">
        <v>268</v>
      </c>
    </row>
    <row r="222" spans="1:48" ht="18.75" x14ac:dyDescent="0.3">
      <c r="A222" s="65" t="str">
        <f t="shared" si="4"/>
        <v xml:space="preserve">   </v>
      </c>
      <c r="B222" s="83">
        <v>139</v>
      </c>
      <c r="C222" s="84" t="s">
        <v>225</v>
      </c>
      <c r="D222" s="145" t="s">
        <v>44</v>
      </c>
      <c r="E222" s="76" t="s">
        <v>121</v>
      </c>
      <c r="F222" s="146" t="s">
        <v>122</v>
      </c>
      <c r="G222" s="85">
        <v>57.02</v>
      </c>
      <c r="H222" s="86">
        <v>580.22533941799998</v>
      </c>
      <c r="I222" s="78">
        <v>252.72892102847399</v>
      </c>
      <c r="J222" s="39">
        <v>1</v>
      </c>
      <c r="K222" s="147">
        <v>0</v>
      </c>
      <c r="L222" s="147">
        <v>150</v>
      </c>
      <c r="M222" s="147">
        <v>0</v>
      </c>
      <c r="N222" s="147">
        <v>0</v>
      </c>
      <c r="O222" s="87">
        <v>25</v>
      </c>
      <c r="P222" s="85">
        <v>0</v>
      </c>
      <c r="Q222" s="85">
        <v>0</v>
      </c>
      <c r="R222" s="87">
        <v>2</v>
      </c>
      <c r="S222" s="39">
        <v>2</v>
      </c>
      <c r="T222" s="77">
        <v>0</v>
      </c>
      <c r="U222" s="77">
        <v>0</v>
      </c>
      <c r="V222" s="77">
        <v>0</v>
      </c>
      <c r="W222" s="77">
        <v>0</v>
      </c>
      <c r="X222" s="77">
        <v>0</v>
      </c>
      <c r="Y222" s="77">
        <v>0</v>
      </c>
      <c r="Z222" s="77">
        <v>0</v>
      </c>
      <c r="AA222" s="77">
        <v>0</v>
      </c>
      <c r="AB222" s="77">
        <v>0</v>
      </c>
      <c r="AC222" s="77">
        <v>0</v>
      </c>
      <c r="AD222" s="77">
        <v>0</v>
      </c>
      <c r="AE222" s="77">
        <v>0</v>
      </c>
      <c r="AF222" s="77">
        <v>0</v>
      </c>
      <c r="AG222" s="77">
        <v>0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0</v>
      </c>
      <c r="AP222" s="77">
        <v>0</v>
      </c>
      <c r="AQ222" s="77">
        <v>0</v>
      </c>
      <c r="AR222" s="77">
        <v>0</v>
      </c>
      <c r="AS222" s="77">
        <v>0</v>
      </c>
      <c r="AT222" s="77">
        <v>0</v>
      </c>
      <c r="AU222" s="77">
        <v>0</v>
      </c>
      <c r="AV222" s="88" t="s">
        <v>268</v>
      </c>
    </row>
    <row r="223" spans="1:48" ht="18.75" x14ac:dyDescent="0.3">
      <c r="A223" s="65"/>
      <c r="B223" s="83"/>
      <c r="C223" s="84" t="s">
        <v>225</v>
      </c>
      <c r="D223" s="145" t="s">
        <v>150</v>
      </c>
      <c r="E223" s="76" t="s">
        <v>121</v>
      </c>
      <c r="F223" s="146" t="s">
        <v>122</v>
      </c>
      <c r="G223" s="85">
        <v>115.73</v>
      </c>
      <c r="H223" s="86"/>
      <c r="I223" s="78"/>
      <c r="J223" s="39"/>
      <c r="K223" s="147"/>
      <c r="L223" s="147"/>
      <c r="M223" s="147"/>
      <c r="N223" s="147"/>
      <c r="O223" s="87"/>
      <c r="P223" s="85"/>
      <c r="Q223" s="85"/>
      <c r="R223" s="87"/>
      <c r="S223" s="39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88"/>
    </row>
    <row r="224" spans="1:48" ht="18.75" x14ac:dyDescent="0.3">
      <c r="A224" s="65"/>
      <c r="B224" s="83"/>
      <c r="C224" s="84" t="s">
        <v>225</v>
      </c>
      <c r="D224" s="145" t="s">
        <v>151</v>
      </c>
      <c r="E224" s="76" t="s">
        <v>121</v>
      </c>
      <c r="F224" s="146" t="s">
        <v>122</v>
      </c>
      <c r="G224" s="85">
        <v>141.66</v>
      </c>
      <c r="H224" s="86"/>
      <c r="I224" s="78"/>
      <c r="J224" s="39"/>
      <c r="K224" s="147"/>
      <c r="L224" s="147"/>
      <c r="M224" s="147"/>
      <c r="N224" s="147"/>
      <c r="O224" s="87"/>
      <c r="P224" s="85"/>
      <c r="Q224" s="85"/>
      <c r="R224" s="87"/>
      <c r="S224" s="39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88"/>
    </row>
    <row r="225" spans="1:48" ht="18.75" x14ac:dyDescent="0.3">
      <c r="A225" s="65"/>
      <c r="B225" s="83"/>
      <c r="C225" s="84" t="s">
        <v>225</v>
      </c>
      <c r="D225" s="145" t="s">
        <v>180</v>
      </c>
      <c r="E225" s="76" t="s">
        <v>121</v>
      </c>
      <c r="F225" s="146" t="s">
        <v>122</v>
      </c>
      <c r="G225" s="176">
        <v>460.19</v>
      </c>
      <c r="H225" s="86"/>
      <c r="I225" s="78"/>
      <c r="J225" s="39"/>
      <c r="K225" s="147"/>
      <c r="L225" s="147"/>
      <c r="M225" s="147"/>
      <c r="N225" s="147"/>
      <c r="O225" s="87"/>
      <c r="P225" s="85"/>
      <c r="Q225" s="85"/>
      <c r="R225" s="87"/>
      <c r="S225" s="39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88"/>
    </row>
    <row r="226" spans="1:48" ht="18.75" x14ac:dyDescent="0.3">
      <c r="A226" s="65"/>
      <c r="B226" s="83"/>
      <c r="C226" s="84" t="s">
        <v>225</v>
      </c>
      <c r="D226" s="145" t="s">
        <v>181</v>
      </c>
      <c r="E226" s="76" t="s">
        <v>121</v>
      </c>
      <c r="F226" s="146" t="s">
        <v>122</v>
      </c>
      <c r="G226" s="85">
        <v>122.19</v>
      </c>
      <c r="H226" s="86"/>
      <c r="I226" s="78"/>
      <c r="J226" s="39"/>
      <c r="K226" s="147"/>
      <c r="L226" s="147"/>
      <c r="M226" s="147"/>
      <c r="N226" s="147"/>
      <c r="O226" s="87"/>
      <c r="P226" s="85"/>
      <c r="Q226" s="85"/>
      <c r="R226" s="87"/>
      <c r="S226" s="39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88"/>
    </row>
    <row r="227" spans="1:48" ht="18.75" x14ac:dyDescent="0.3">
      <c r="A227" s="65"/>
      <c r="B227" s="83"/>
      <c r="C227" s="84" t="s">
        <v>225</v>
      </c>
      <c r="D227" s="145" t="s">
        <v>252</v>
      </c>
      <c r="E227" s="76" t="s">
        <v>121</v>
      </c>
      <c r="F227" s="146" t="s">
        <v>122</v>
      </c>
      <c r="G227" s="85">
        <v>71.010000000000005</v>
      </c>
      <c r="H227" s="86"/>
      <c r="I227" s="78"/>
      <c r="J227" s="39"/>
      <c r="K227" s="147"/>
      <c r="L227" s="147"/>
      <c r="M227" s="147"/>
      <c r="N227" s="147"/>
      <c r="O227" s="87"/>
      <c r="P227" s="85"/>
      <c r="Q227" s="85"/>
      <c r="R227" s="87"/>
      <c r="S227" s="39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88"/>
    </row>
    <row r="228" spans="1:48" ht="18.75" x14ac:dyDescent="0.3">
      <c r="A228" s="65"/>
      <c r="B228" s="83"/>
      <c r="C228" s="84" t="s">
        <v>225</v>
      </c>
      <c r="D228" s="145" t="s">
        <v>291</v>
      </c>
      <c r="E228" s="76" t="s">
        <v>121</v>
      </c>
      <c r="F228" s="146" t="s">
        <v>122</v>
      </c>
      <c r="G228" s="85">
        <v>9.31</v>
      </c>
      <c r="H228" s="86"/>
      <c r="I228" s="78"/>
      <c r="J228" s="39"/>
      <c r="K228" s="147"/>
      <c r="L228" s="147"/>
      <c r="M228" s="147"/>
      <c r="N228" s="147"/>
      <c r="O228" s="87"/>
      <c r="P228" s="85"/>
      <c r="Q228" s="85"/>
      <c r="R228" s="87"/>
      <c r="S228" s="39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88"/>
    </row>
    <row r="229" spans="1:48" ht="18.75" x14ac:dyDescent="0.3">
      <c r="A229" s="65"/>
      <c r="B229" s="83"/>
      <c r="C229" s="84" t="s">
        <v>225</v>
      </c>
      <c r="D229" s="145" t="s">
        <v>292</v>
      </c>
      <c r="E229" s="76" t="s">
        <v>121</v>
      </c>
      <c r="F229" s="146" t="s">
        <v>122</v>
      </c>
      <c r="G229" s="85">
        <v>42.48</v>
      </c>
      <c r="H229" s="86"/>
      <c r="I229" s="78"/>
      <c r="J229" s="39"/>
      <c r="K229" s="147"/>
      <c r="L229" s="147"/>
      <c r="M229" s="147"/>
      <c r="N229" s="147"/>
      <c r="O229" s="87"/>
      <c r="P229" s="85"/>
      <c r="Q229" s="85"/>
      <c r="R229" s="87"/>
      <c r="S229" s="39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88"/>
    </row>
    <row r="230" spans="1:48" ht="18.75" x14ac:dyDescent="0.3">
      <c r="A230" s="65"/>
      <c r="B230" s="83"/>
      <c r="C230" s="84" t="s">
        <v>225</v>
      </c>
      <c r="D230" s="145" t="s">
        <v>293</v>
      </c>
      <c r="E230" s="76" t="s">
        <v>121</v>
      </c>
      <c r="F230" s="146" t="s">
        <v>122</v>
      </c>
      <c r="G230" s="85">
        <v>30.36</v>
      </c>
      <c r="H230" s="86"/>
      <c r="I230" s="78"/>
      <c r="J230" s="39"/>
      <c r="K230" s="147"/>
      <c r="L230" s="147"/>
      <c r="M230" s="147"/>
      <c r="N230" s="147"/>
      <c r="O230" s="87"/>
      <c r="P230" s="85"/>
      <c r="Q230" s="85"/>
      <c r="R230" s="87"/>
      <c r="S230" s="39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88"/>
    </row>
    <row r="231" spans="1:48" ht="18.75" x14ac:dyDescent="0.3">
      <c r="A231" s="65"/>
      <c r="B231" s="83"/>
      <c r="C231" s="84" t="s">
        <v>225</v>
      </c>
      <c r="D231" s="145" t="s">
        <v>294</v>
      </c>
      <c r="E231" s="76" t="s">
        <v>121</v>
      </c>
      <c r="F231" s="146" t="s">
        <v>122</v>
      </c>
      <c r="G231" s="85">
        <v>13.58</v>
      </c>
      <c r="H231" s="86"/>
      <c r="I231" s="78"/>
      <c r="J231" s="39"/>
      <c r="K231" s="147"/>
      <c r="L231" s="147"/>
      <c r="M231" s="147"/>
      <c r="N231" s="147"/>
      <c r="O231" s="87"/>
      <c r="P231" s="85"/>
      <c r="Q231" s="85"/>
      <c r="R231" s="87"/>
      <c r="S231" s="39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88"/>
    </row>
    <row r="232" spans="1:48" ht="18.75" x14ac:dyDescent="0.3">
      <c r="A232" s="65"/>
      <c r="B232" s="83"/>
      <c r="C232" s="84" t="s">
        <v>225</v>
      </c>
      <c r="D232" s="145" t="s">
        <v>295</v>
      </c>
      <c r="E232" s="76" t="s">
        <v>121</v>
      </c>
      <c r="F232" s="146" t="s">
        <v>122</v>
      </c>
      <c r="G232" s="85">
        <v>73.12</v>
      </c>
      <c r="H232" s="86"/>
      <c r="I232" s="78"/>
      <c r="J232" s="39"/>
      <c r="K232" s="147"/>
      <c r="L232" s="147"/>
      <c r="M232" s="147"/>
      <c r="N232" s="147"/>
      <c r="O232" s="87"/>
      <c r="P232" s="85"/>
      <c r="Q232" s="85"/>
      <c r="R232" s="87"/>
      <c r="S232" s="39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88"/>
    </row>
    <row r="233" spans="1:48" ht="18.75" x14ac:dyDescent="0.3">
      <c r="A233" s="65"/>
      <c r="B233" s="83"/>
      <c r="C233" s="84" t="s">
        <v>225</v>
      </c>
      <c r="D233" s="145" t="s">
        <v>296</v>
      </c>
      <c r="E233" s="76" t="s">
        <v>121</v>
      </c>
      <c r="F233" s="146" t="s">
        <v>122</v>
      </c>
      <c r="G233" s="85">
        <v>24.904594295999999</v>
      </c>
      <c r="H233" s="86"/>
      <c r="I233" s="78"/>
      <c r="J233" s="39"/>
      <c r="K233" s="147"/>
      <c r="L233" s="147"/>
      <c r="M233" s="147"/>
      <c r="N233" s="147"/>
      <c r="O233" s="87"/>
      <c r="P233" s="85"/>
      <c r="Q233" s="85"/>
      <c r="R233" s="87"/>
      <c r="S233" s="39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88"/>
    </row>
    <row r="234" spans="1:48" ht="18.75" x14ac:dyDescent="0.3">
      <c r="A234" s="65" t="str">
        <f t="shared" si="4"/>
        <v xml:space="preserve">  33 </v>
      </c>
      <c r="B234" s="83">
        <v>140</v>
      </c>
      <c r="C234" s="84" t="s">
        <v>226</v>
      </c>
      <c r="D234" s="145" t="s">
        <v>44</v>
      </c>
      <c r="E234" s="76" t="s">
        <v>121</v>
      </c>
      <c r="F234" s="146" t="s">
        <v>122</v>
      </c>
      <c r="G234" s="186">
        <v>47.02</v>
      </c>
      <c r="H234" s="86">
        <v>24.904594295999999</v>
      </c>
      <c r="I234" s="78">
        <v>0</v>
      </c>
      <c r="J234" s="39">
        <v>1</v>
      </c>
      <c r="K234" s="147">
        <v>55</v>
      </c>
      <c r="L234" s="147">
        <v>0</v>
      </c>
      <c r="M234" s="147">
        <v>0</v>
      </c>
      <c r="N234" s="147">
        <v>0</v>
      </c>
      <c r="O234" s="87">
        <v>14</v>
      </c>
      <c r="P234" s="85">
        <v>55</v>
      </c>
      <c r="Q234" s="85">
        <v>100</v>
      </c>
      <c r="R234" s="87">
        <v>2</v>
      </c>
      <c r="S234" s="39">
        <v>2</v>
      </c>
      <c r="T234" s="77">
        <v>0</v>
      </c>
      <c r="U234" s="77">
        <v>0</v>
      </c>
      <c r="V234" s="77">
        <v>0</v>
      </c>
      <c r="W234" s="77">
        <v>0</v>
      </c>
      <c r="X234" s="77">
        <v>0</v>
      </c>
      <c r="Y234" s="77">
        <v>0</v>
      </c>
      <c r="Z234" s="77">
        <v>0</v>
      </c>
      <c r="AA234" s="77">
        <v>0</v>
      </c>
      <c r="AB234" s="77">
        <v>0</v>
      </c>
      <c r="AC234" s="77">
        <v>0</v>
      </c>
      <c r="AD234" s="77">
        <v>0</v>
      </c>
      <c r="AE234" s="77">
        <v>0</v>
      </c>
      <c r="AF234" s="77">
        <v>0</v>
      </c>
      <c r="AG234" s="77">
        <v>0</v>
      </c>
      <c r="AH234" s="77">
        <v>0</v>
      </c>
      <c r="AI234" s="77">
        <v>0</v>
      </c>
      <c r="AJ234" s="77">
        <v>0</v>
      </c>
      <c r="AK234" s="77">
        <v>0</v>
      </c>
      <c r="AL234" s="77">
        <v>0</v>
      </c>
      <c r="AM234" s="77">
        <v>0</v>
      </c>
      <c r="AN234" s="77">
        <v>0</v>
      </c>
      <c r="AO234" s="77">
        <v>0</v>
      </c>
      <c r="AP234" s="77">
        <v>0</v>
      </c>
      <c r="AQ234" s="77">
        <v>0</v>
      </c>
      <c r="AR234" s="77">
        <v>0</v>
      </c>
      <c r="AS234" s="77">
        <v>0</v>
      </c>
      <c r="AT234" s="77">
        <v>0</v>
      </c>
      <c r="AU234" s="77">
        <v>0</v>
      </c>
      <c r="AV234" s="88" t="s">
        <v>268</v>
      </c>
    </row>
    <row r="235" spans="1:48" s="207" customFormat="1" ht="18.75" x14ac:dyDescent="0.3">
      <c r="A235" s="180" t="str">
        <f t="shared" si="4"/>
        <v xml:space="preserve">  33 </v>
      </c>
      <c r="B235" s="181">
        <v>141</v>
      </c>
      <c r="C235" s="182" t="s">
        <v>227</v>
      </c>
      <c r="D235" s="183" t="s">
        <v>44</v>
      </c>
      <c r="E235" s="184" t="s">
        <v>121</v>
      </c>
      <c r="F235" s="185" t="s">
        <v>122</v>
      </c>
      <c r="G235" s="85">
        <v>12.286475980600001</v>
      </c>
      <c r="H235" s="187">
        <v>24.293253772900002</v>
      </c>
      <c r="I235" s="210">
        <v>0</v>
      </c>
      <c r="J235" s="189">
        <v>1</v>
      </c>
      <c r="K235" s="190">
        <v>50</v>
      </c>
      <c r="L235" s="190">
        <v>0</v>
      </c>
      <c r="M235" s="190">
        <v>0</v>
      </c>
      <c r="N235" s="190">
        <v>0</v>
      </c>
      <c r="O235" s="191">
        <v>9</v>
      </c>
      <c r="P235" s="186">
        <v>50</v>
      </c>
      <c r="Q235" s="186">
        <v>100</v>
      </c>
      <c r="R235" s="191">
        <v>2</v>
      </c>
      <c r="S235" s="189">
        <v>2</v>
      </c>
      <c r="T235" s="192">
        <v>0</v>
      </c>
      <c r="U235" s="192">
        <v>0</v>
      </c>
      <c r="V235" s="192">
        <v>0</v>
      </c>
      <c r="W235" s="192">
        <v>0</v>
      </c>
      <c r="X235" s="192">
        <v>0</v>
      </c>
      <c r="Y235" s="192">
        <v>0</v>
      </c>
      <c r="Z235" s="192">
        <v>0</v>
      </c>
      <c r="AA235" s="192">
        <v>0</v>
      </c>
      <c r="AB235" s="192">
        <v>0</v>
      </c>
      <c r="AC235" s="192">
        <v>0</v>
      </c>
      <c r="AD235" s="192">
        <v>0</v>
      </c>
      <c r="AE235" s="192">
        <v>0</v>
      </c>
      <c r="AF235" s="192">
        <v>0</v>
      </c>
      <c r="AG235" s="192">
        <v>0</v>
      </c>
      <c r="AH235" s="192">
        <v>0</v>
      </c>
      <c r="AI235" s="192">
        <v>0</v>
      </c>
      <c r="AJ235" s="192">
        <v>0</v>
      </c>
      <c r="AK235" s="192">
        <v>0</v>
      </c>
      <c r="AL235" s="192">
        <v>0</v>
      </c>
      <c r="AM235" s="192">
        <v>0</v>
      </c>
      <c r="AN235" s="192">
        <v>0</v>
      </c>
      <c r="AO235" s="192">
        <v>0</v>
      </c>
      <c r="AP235" s="192">
        <v>0</v>
      </c>
      <c r="AQ235" s="192">
        <v>0</v>
      </c>
      <c r="AR235" s="192">
        <v>0</v>
      </c>
      <c r="AS235" s="192">
        <v>0</v>
      </c>
      <c r="AT235" s="192">
        <v>0</v>
      </c>
      <c r="AU235" s="192">
        <v>0</v>
      </c>
      <c r="AV235" s="193" t="s">
        <v>268</v>
      </c>
    </row>
    <row r="236" spans="1:48" ht="18.75" x14ac:dyDescent="0.3">
      <c r="A236" s="65" t="str">
        <f t="shared" si="4"/>
        <v xml:space="preserve">   </v>
      </c>
      <c r="B236" s="83">
        <v>142</v>
      </c>
      <c r="C236" s="84" t="s">
        <v>228</v>
      </c>
      <c r="D236" s="145" t="s">
        <v>44</v>
      </c>
      <c r="E236" s="76" t="s">
        <v>121</v>
      </c>
      <c r="F236" s="146" t="s">
        <v>122</v>
      </c>
      <c r="G236" s="85">
        <v>88.376074726300004</v>
      </c>
      <c r="H236" s="86">
        <v>12.286475980600001</v>
      </c>
      <c r="I236" s="78">
        <v>0</v>
      </c>
      <c r="J236" s="39">
        <v>2</v>
      </c>
      <c r="K236" s="147">
        <v>20</v>
      </c>
      <c r="L236" s="147">
        <v>0</v>
      </c>
      <c r="M236" s="147">
        <v>0</v>
      </c>
      <c r="N236" s="147">
        <v>0</v>
      </c>
      <c r="O236" s="87">
        <v>0</v>
      </c>
      <c r="P236" s="85">
        <v>0</v>
      </c>
      <c r="Q236" s="85">
        <v>0</v>
      </c>
      <c r="R236" s="87">
        <v>0</v>
      </c>
      <c r="S236" s="39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0</v>
      </c>
      <c r="Y236" s="77">
        <v>0</v>
      </c>
      <c r="Z236" s="77">
        <v>0</v>
      </c>
      <c r="AA236" s="77">
        <v>0</v>
      </c>
      <c r="AB236" s="77">
        <v>0</v>
      </c>
      <c r="AC236" s="77">
        <v>0</v>
      </c>
      <c r="AD236" s="77">
        <v>0</v>
      </c>
      <c r="AE236" s="77">
        <v>0</v>
      </c>
      <c r="AF236" s="77">
        <v>0</v>
      </c>
      <c r="AG236" s="77">
        <v>0</v>
      </c>
      <c r="AH236" s="77">
        <v>0</v>
      </c>
      <c r="AI236" s="77">
        <v>0</v>
      </c>
      <c r="AJ236" s="77">
        <v>0</v>
      </c>
      <c r="AK236" s="77">
        <v>0</v>
      </c>
      <c r="AL236" s="77">
        <v>0</v>
      </c>
      <c r="AM236" s="77">
        <v>0</v>
      </c>
      <c r="AN236" s="77">
        <v>0</v>
      </c>
      <c r="AO236" s="77">
        <v>0</v>
      </c>
      <c r="AP236" s="77">
        <v>0</v>
      </c>
      <c r="AQ236" s="77">
        <v>0</v>
      </c>
      <c r="AR236" s="77">
        <v>0</v>
      </c>
      <c r="AS236" s="77">
        <v>0</v>
      </c>
      <c r="AT236" s="77">
        <v>0</v>
      </c>
      <c r="AU236" s="77">
        <v>0</v>
      </c>
      <c r="AV236" s="88" t="s">
        <v>268</v>
      </c>
    </row>
    <row r="237" spans="1:48" ht="18.75" x14ac:dyDescent="0.3">
      <c r="A237" s="65" t="str">
        <f t="shared" si="4"/>
        <v xml:space="preserve">   </v>
      </c>
      <c r="B237" s="83">
        <v>143</v>
      </c>
      <c r="C237" s="84" t="s">
        <v>229</v>
      </c>
      <c r="D237" s="145" t="s">
        <v>44</v>
      </c>
      <c r="E237" s="76" t="s">
        <v>121</v>
      </c>
      <c r="F237" s="146" t="s">
        <v>122</v>
      </c>
      <c r="G237" s="85">
        <v>27.798877400399999</v>
      </c>
      <c r="H237" s="86">
        <v>88.376074726300004</v>
      </c>
      <c r="I237" s="108">
        <v>0</v>
      </c>
      <c r="J237" s="39">
        <v>2</v>
      </c>
      <c r="K237" s="147">
        <v>40</v>
      </c>
      <c r="L237" s="147">
        <v>0</v>
      </c>
      <c r="M237" s="147">
        <v>0</v>
      </c>
      <c r="N237" s="147">
        <v>0</v>
      </c>
      <c r="O237" s="87">
        <v>0</v>
      </c>
      <c r="P237" s="85">
        <v>0</v>
      </c>
      <c r="Q237" s="85">
        <v>0</v>
      </c>
      <c r="R237" s="87">
        <v>0</v>
      </c>
      <c r="S237" s="39">
        <v>0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0</v>
      </c>
      <c r="AB237" s="77">
        <v>0</v>
      </c>
      <c r="AC237" s="77">
        <v>0</v>
      </c>
      <c r="AD237" s="77">
        <v>0</v>
      </c>
      <c r="AE237" s="85">
        <v>0</v>
      </c>
      <c r="AF237" s="85">
        <v>0</v>
      </c>
      <c r="AG237" s="85">
        <v>0</v>
      </c>
      <c r="AH237" s="85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5">
        <v>0</v>
      </c>
      <c r="AO237" s="85">
        <v>0</v>
      </c>
      <c r="AP237" s="85">
        <v>0</v>
      </c>
      <c r="AQ237" s="77">
        <v>0</v>
      </c>
      <c r="AR237" s="77">
        <v>0</v>
      </c>
      <c r="AS237" s="77">
        <v>0</v>
      </c>
      <c r="AT237" s="77">
        <v>0</v>
      </c>
      <c r="AU237" s="77">
        <v>0</v>
      </c>
      <c r="AV237" s="88" t="s">
        <v>268</v>
      </c>
    </row>
    <row r="238" spans="1:48" ht="18.75" x14ac:dyDescent="0.3">
      <c r="A238" s="65" t="str">
        <f t="shared" si="4"/>
        <v xml:space="preserve">  33 </v>
      </c>
      <c r="B238" s="83">
        <v>144</v>
      </c>
      <c r="C238" s="84" t="s">
        <v>230</v>
      </c>
      <c r="D238" s="145" t="s">
        <v>44</v>
      </c>
      <c r="E238" s="76" t="s">
        <v>121</v>
      </c>
      <c r="F238" s="146" t="s">
        <v>122</v>
      </c>
      <c r="G238" s="85">
        <v>37.698400521899998</v>
      </c>
      <c r="H238" s="86">
        <v>27.798877400399999</v>
      </c>
      <c r="I238" s="108">
        <v>0</v>
      </c>
      <c r="J238" s="39">
        <v>1</v>
      </c>
      <c r="K238" s="147">
        <v>30</v>
      </c>
      <c r="L238" s="147">
        <v>0</v>
      </c>
      <c r="M238" s="147">
        <v>0</v>
      </c>
      <c r="N238" s="147">
        <v>0</v>
      </c>
      <c r="O238" s="87">
        <v>12</v>
      </c>
      <c r="P238" s="85">
        <v>30</v>
      </c>
      <c r="Q238" s="85">
        <v>100</v>
      </c>
      <c r="R238" s="87">
        <v>2</v>
      </c>
      <c r="S238" s="39">
        <v>2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0</v>
      </c>
      <c r="AB238" s="77">
        <v>0</v>
      </c>
      <c r="AC238" s="77">
        <v>0</v>
      </c>
      <c r="AD238" s="77">
        <v>0</v>
      </c>
      <c r="AE238" s="85">
        <v>0</v>
      </c>
      <c r="AF238" s="85">
        <v>0</v>
      </c>
      <c r="AG238" s="85">
        <v>0</v>
      </c>
      <c r="AH238" s="85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5">
        <v>0</v>
      </c>
      <c r="AO238" s="85">
        <v>0</v>
      </c>
      <c r="AP238" s="85">
        <v>0</v>
      </c>
      <c r="AQ238" s="77">
        <v>0</v>
      </c>
      <c r="AR238" s="77">
        <v>0</v>
      </c>
      <c r="AS238" s="77">
        <v>0</v>
      </c>
      <c r="AT238" s="77">
        <v>0</v>
      </c>
      <c r="AU238" s="77">
        <v>0</v>
      </c>
      <c r="AV238" s="88" t="s">
        <v>268</v>
      </c>
    </row>
    <row r="239" spans="1:48" ht="18.75" x14ac:dyDescent="0.3">
      <c r="A239" s="65" t="str">
        <f t="shared" si="4"/>
        <v xml:space="preserve">   </v>
      </c>
      <c r="B239" s="83">
        <v>145</v>
      </c>
      <c r="C239" s="84" t="s">
        <v>231</v>
      </c>
      <c r="D239" s="145" t="s">
        <v>44</v>
      </c>
      <c r="E239" s="76" t="s">
        <v>121</v>
      </c>
      <c r="F239" s="146" t="s">
        <v>122</v>
      </c>
      <c r="G239" s="85">
        <v>725.45509529511787</v>
      </c>
      <c r="H239" s="86">
        <v>36.747380033100001</v>
      </c>
      <c r="I239" s="108">
        <v>0.95102048880000001</v>
      </c>
      <c r="J239" s="39">
        <v>1</v>
      </c>
      <c r="K239" s="147">
        <v>0</v>
      </c>
      <c r="L239" s="147">
        <v>40</v>
      </c>
      <c r="M239" s="147">
        <v>0</v>
      </c>
      <c r="N239" s="147">
        <v>0</v>
      </c>
      <c r="O239" s="87">
        <v>15</v>
      </c>
      <c r="P239" s="85">
        <v>0</v>
      </c>
      <c r="Q239" s="85">
        <v>0</v>
      </c>
      <c r="R239" s="87">
        <v>2</v>
      </c>
      <c r="S239" s="39">
        <v>2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85">
        <v>0</v>
      </c>
      <c r="AF239" s="85">
        <v>0</v>
      </c>
      <c r="AG239" s="85">
        <v>0</v>
      </c>
      <c r="AH239" s="85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5">
        <v>0</v>
      </c>
      <c r="AO239" s="85">
        <v>0</v>
      </c>
      <c r="AP239" s="85">
        <v>0</v>
      </c>
      <c r="AQ239" s="77">
        <v>0</v>
      </c>
      <c r="AR239" s="77">
        <v>0</v>
      </c>
      <c r="AS239" s="77">
        <v>0</v>
      </c>
      <c r="AT239" s="77">
        <v>0</v>
      </c>
      <c r="AU239" s="77">
        <v>0</v>
      </c>
      <c r="AV239" s="88" t="s">
        <v>268</v>
      </c>
    </row>
    <row r="240" spans="1:48" ht="18.75" x14ac:dyDescent="0.3">
      <c r="A240" s="65" t="str">
        <f t="shared" si="4"/>
        <v xml:space="preserve">  33 </v>
      </c>
      <c r="B240" s="83">
        <v>146</v>
      </c>
      <c r="C240" s="84" t="s">
        <v>232</v>
      </c>
      <c r="D240" s="145" t="s">
        <v>44</v>
      </c>
      <c r="E240" s="76" t="s">
        <v>121</v>
      </c>
      <c r="F240" s="146" t="s">
        <v>122</v>
      </c>
      <c r="G240" s="85">
        <v>11.08</v>
      </c>
      <c r="H240" s="86">
        <v>359.72829234900001</v>
      </c>
      <c r="I240" s="108">
        <v>365.72680294611786</v>
      </c>
      <c r="J240" s="39">
        <v>1</v>
      </c>
      <c r="K240" s="152">
        <v>20</v>
      </c>
      <c r="L240" s="152">
        <v>0</v>
      </c>
      <c r="M240" s="152">
        <v>0</v>
      </c>
      <c r="N240" s="152">
        <v>0</v>
      </c>
      <c r="O240" s="87">
        <v>12</v>
      </c>
      <c r="P240" s="85">
        <v>20</v>
      </c>
      <c r="Q240" s="85">
        <v>100</v>
      </c>
      <c r="R240" s="87">
        <v>2</v>
      </c>
      <c r="S240" s="39">
        <v>2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0</v>
      </c>
      <c r="AB240" s="77">
        <v>0</v>
      </c>
      <c r="AC240" s="77">
        <v>0</v>
      </c>
      <c r="AD240" s="77">
        <v>0</v>
      </c>
      <c r="AE240" s="85">
        <v>0</v>
      </c>
      <c r="AF240" s="85">
        <v>0</v>
      </c>
      <c r="AG240" s="85">
        <v>0</v>
      </c>
      <c r="AH240" s="85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5">
        <v>0</v>
      </c>
      <c r="AO240" s="85">
        <v>0</v>
      </c>
      <c r="AP240" s="85">
        <v>0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88" t="s">
        <v>268</v>
      </c>
    </row>
    <row r="241" spans="1:48" ht="18.75" x14ac:dyDescent="0.3">
      <c r="A241" s="65"/>
      <c r="B241" s="83"/>
      <c r="C241" s="84" t="s">
        <v>232</v>
      </c>
      <c r="D241" s="145" t="s">
        <v>150</v>
      </c>
      <c r="E241" s="76" t="s">
        <v>121</v>
      </c>
      <c r="F241" s="146" t="s">
        <v>122</v>
      </c>
      <c r="G241" s="176">
        <v>48.78</v>
      </c>
      <c r="H241" s="86"/>
      <c r="I241" s="108"/>
      <c r="J241" s="39"/>
      <c r="K241" s="178"/>
      <c r="L241" s="178"/>
      <c r="M241" s="178"/>
      <c r="N241" s="178"/>
      <c r="O241" s="87"/>
      <c r="P241" s="85"/>
      <c r="Q241" s="85"/>
      <c r="R241" s="87"/>
      <c r="S241" s="39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77"/>
      <c r="AR241" s="77"/>
      <c r="AS241" s="77"/>
      <c r="AT241" s="77"/>
      <c r="AU241" s="77"/>
      <c r="AV241" s="88"/>
    </row>
    <row r="242" spans="1:48" ht="18.75" x14ac:dyDescent="0.3">
      <c r="A242" s="65"/>
      <c r="B242" s="83"/>
      <c r="C242" s="84" t="s">
        <v>232</v>
      </c>
      <c r="D242" s="145" t="s">
        <v>151</v>
      </c>
      <c r="E242" s="76" t="s">
        <v>121</v>
      </c>
      <c r="F242" s="146" t="s">
        <v>122</v>
      </c>
      <c r="G242" s="85">
        <v>168.79</v>
      </c>
      <c r="H242" s="86"/>
      <c r="I242" s="108"/>
      <c r="J242" s="39"/>
      <c r="K242" s="178"/>
      <c r="L242" s="178"/>
      <c r="M242" s="178"/>
      <c r="N242" s="178"/>
      <c r="O242" s="87"/>
      <c r="P242" s="85"/>
      <c r="Q242" s="85"/>
      <c r="R242" s="87"/>
      <c r="S242" s="39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77"/>
      <c r="AR242" s="77"/>
      <c r="AS242" s="77"/>
      <c r="AT242" s="77"/>
      <c r="AU242" s="77"/>
      <c r="AV242" s="88"/>
    </row>
    <row r="243" spans="1:48" ht="18.75" x14ac:dyDescent="0.3">
      <c r="A243" s="65"/>
      <c r="B243" s="83"/>
      <c r="C243" s="84" t="s">
        <v>232</v>
      </c>
      <c r="D243" s="145" t="s">
        <v>180</v>
      </c>
      <c r="E243" s="76" t="s">
        <v>121</v>
      </c>
      <c r="F243" s="146" t="s">
        <v>122</v>
      </c>
      <c r="G243" s="85">
        <v>58.25</v>
      </c>
      <c r="H243" s="86"/>
      <c r="I243" s="108"/>
      <c r="J243" s="39"/>
      <c r="K243" s="178"/>
      <c r="L243" s="178"/>
      <c r="M243" s="178"/>
      <c r="N243" s="178"/>
      <c r="O243" s="87"/>
      <c r="P243" s="85"/>
      <c r="Q243" s="85"/>
      <c r="R243" s="87"/>
      <c r="S243" s="39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77"/>
      <c r="AR243" s="77"/>
      <c r="AS243" s="77"/>
      <c r="AT243" s="77"/>
      <c r="AU243" s="77"/>
      <c r="AV243" s="88"/>
    </row>
    <row r="244" spans="1:48" ht="18.75" x14ac:dyDescent="0.3">
      <c r="A244" s="65"/>
      <c r="B244" s="83"/>
      <c r="C244" s="84" t="s">
        <v>232</v>
      </c>
      <c r="D244" s="145" t="s">
        <v>181</v>
      </c>
      <c r="E244" s="76" t="s">
        <v>121</v>
      </c>
      <c r="F244" s="146" t="s">
        <v>122</v>
      </c>
      <c r="G244" s="85">
        <v>18.947930713723999</v>
      </c>
      <c r="H244" s="86"/>
      <c r="I244" s="108"/>
      <c r="J244" s="39"/>
      <c r="K244" s="178"/>
      <c r="L244" s="178"/>
      <c r="M244" s="178"/>
      <c r="N244" s="178"/>
      <c r="O244" s="87"/>
      <c r="P244" s="85"/>
      <c r="Q244" s="85"/>
      <c r="R244" s="87"/>
      <c r="S244" s="39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77"/>
      <c r="AR244" s="77"/>
      <c r="AS244" s="77"/>
      <c r="AT244" s="77"/>
      <c r="AU244" s="77"/>
      <c r="AV244" s="88"/>
    </row>
    <row r="245" spans="1:48" ht="18.75" x14ac:dyDescent="0.3">
      <c r="A245" s="65" t="str">
        <f t="shared" si="4"/>
        <v xml:space="preserve">  33 </v>
      </c>
      <c r="B245" s="83">
        <v>147</v>
      </c>
      <c r="C245" s="84" t="s">
        <v>233</v>
      </c>
      <c r="D245" s="145" t="s">
        <v>44</v>
      </c>
      <c r="E245" s="76" t="s">
        <v>121</v>
      </c>
      <c r="F245" s="146" t="s">
        <v>122</v>
      </c>
      <c r="G245" s="85">
        <v>6.4558379908199992</v>
      </c>
      <c r="H245" s="86">
        <v>10.6324692497</v>
      </c>
      <c r="I245" s="78">
        <v>8.3154614640239988</v>
      </c>
      <c r="J245" s="39">
        <v>1</v>
      </c>
      <c r="K245" s="147">
        <v>45</v>
      </c>
      <c r="L245" s="147">
        <v>0</v>
      </c>
      <c r="M245" s="147">
        <v>0</v>
      </c>
      <c r="N245" s="147">
        <v>0</v>
      </c>
      <c r="O245" s="87">
        <v>13</v>
      </c>
      <c r="P245" s="85">
        <v>45</v>
      </c>
      <c r="Q245" s="85">
        <v>100</v>
      </c>
      <c r="R245" s="87">
        <v>2</v>
      </c>
      <c r="S245" s="39">
        <v>2</v>
      </c>
      <c r="T245" s="77">
        <v>0</v>
      </c>
      <c r="U245" s="77">
        <v>0</v>
      </c>
      <c r="V245" s="77">
        <v>0</v>
      </c>
      <c r="W245" s="77">
        <v>0</v>
      </c>
      <c r="X245" s="77">
        <v>0</v>
      </c>
      <c r="Y245" s="77">
        <v>0</v>
      </c>
      <c r="Z245" s="77">
        <v>0</v>
      </c>
      <c r="AA245" s="77">
        <v>0</v>
      </c>
      <c r="AB245" s="77">
        <v>0</v>
      </c>
      <c r="AC245" s="77">
        <v>0</v>
      </c>
      <c r="AD245" s="77">
        <v>0</v>
      </c>
      <c r="AE245" s="77">
        <v>0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  <c r="AO245" s="77">
        <v>0</v>
      </c>
      <c r="AP245" s="77">
        <v>0</v>
      </c>
      <c r="AQ245" s="77">
        <v>0</v>
      </c>
      <c r="AR245" s="77">
        <v>0</v>
      </c>
      <c r="AS245" s="77">
        <v>0</v>
      </c>
      <c r="AT245" s="77">
        <v>0</v>
      </c>
      <c r="AU245" s="77">
        <v>0</v>
      </c>
      <c r="AV245" s="88" t="s">
        <v>268</v>
      </c>
    </row>
    <row r="246" spans="1:48" ht="18.75" x14ac:dyDescent="0.3">
      <c r="A246" s="65" t="str">
        <f t="shared" si="4"/>
        <v xml:space="preserve">   </v>
      </c>
      <c r="B246" s="83">
        <v>148</v>
      </c>
      <c r="C246" s="84" t="s">
        <v>234</v>
      </c>
      <c r="D246" s="145" t="s">
        <v>44</v>
      </c>
      <c r="E246" s="76" t="s">
        <v>121</v>
      </c>
      <c r="F246" s="146" t="s">
        <v>122</v>
      </c>
      <c r="G246" s="85">
        <v>5.42339744558</v>
      </c>
      <c r="H246" s="86">
        <v>5.4015706779099997</v>
      </c>
      <c r="I246" s="78">
        <v>1.05426731291</v>
      </c>
      <c r="J246" s="39">
        <v>1</v>
      </c>
      <c r="K246" s="147">
        <v>0</v>
      </c>
      <c r="L246" s="147">
        <v>20</v>
      </c>
      <c r="M246" s="147">
        <v>0</v>
      </c>
      <c r="N246" s="147">
        <v>0</v>
      </c>
      <c r="O246" s="87">
        <v>14</v>
      </c>
      <c r="P246" s="85">
        <v>0</v>
      </c>
      <c r="Q246" s="85">
        <v>0</v>
      </c>
      <c r="R246" s="87">
        <v>2</v>
      </c>
      <c r="S246" s="39">
        <v>2</v>
      </c>
      <c r="T246" s="77">
        <v>0</v>
      </c>
      <c r="U246" s="77">
        <v>0</v>
      </c>
      <c r="V246" s="77">
        <v>0</v>
      </c>
      <c r="W246" s="77">
        <v>0</v>
      </c>
      <c r="X246" s="77">
        <v>0</v>
      </c>
      <c r="Y246" s="77">
        <v>0</v>
      </c>
      <c r="Z246" s="77">
        <v>0</v>
      </c>
      <c r="AA246" s="77">
        <v>0</v>
      </c>
      <c r="AB246" s="77">
        <v>0</v>
      </c>
      <c r="AC246" s="77">
        <v>0</v>
      </c>
      <c r="AD246" s="77">
        <v>0</v>
      </c>
      <c r="AE246" s="77">
        <v>0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  <c r="AO246" s="77">
        <v>0</v>
      </c>
      <c r="AP246" s="77">
        <v>0</v>
      </c>
      <c r="AQ246" s="77">
        <v>0</v>
      </c>
      <c r="AR246" s="77">
        <v>0</v>
      </c>
      <c r="AS246" s="77">
        <v>0</v>
      </c>
      <c r="AT246" s="77">
        <v>0</v>
      </c>
      <c r="AU246" s="77">
        <v>0</v>
      </c>
      <c r="AV246" s="88" t="s">
        <v>268</v>
      </c>
    </row>
    <row r="247" spans="1:48" ht="18.75" x14ac:dyDescent="0.3">
      <c r="A247" s="65" t="str">
        <f t="shared" si="4"/>
        <v xml:space="preserve">  33 </v>
      </c>
      <c r="B247" s="83">
        <v>149</v>
      </c>
      <c r="C247" s="84" t="s">
        <v>235</v>
      </c>
      <c r="D247" s="145" t="s">
        <v>44</v>
      </c>
      <c r="E247" s="76" t="s">
        <v>121</v>
      </c>
      <c r="F247" s="146" t="s">
        <v>122</v>
      </c>
      <c r="G247" s="85">
        <v>175.0973186027245</v>
      </c>
      <c r="H247" s="86">
        <v>5.42339744558</v>
      </c>
      <c r="I247" s="86">
        <v>0</v>
      </c>
      <c r="J247" s="39">
        <v>1</v>
      </c>
      <c r="K247" s="147">
        <v>10</v>
      </c>
      <c r="L247" s="147">
        <v>0</v>
      </c>
      <c r="M247" s="147">
        <v>0</v>
      </c>
      <c r="N247" s="147">
        <v>0</v>
      </c>
      <c r="O247" s="87">
        <v>15</v>
      </c>
      <c r="P247" s="85">
        <v>10</v>
      </c>
      <c r="Q247" s="77">
        <v>100</v>
      </c>
      <c r="R247" s="39">
        <v>2</v>
      </c>
      <c r="S247" s="87">
        <v>2</v>
      </c>
      <c r="T247" s="85">
        <v>0</v>
      </c>
      <c r="U247" s="85">
        <v>0</v>
      </c>
      <c r="V247" s="77">
        <v>0</v>
      </c>
      <c r="W247" s="77">
        <v>0</v>
      </c>
      <c r="X247" s="77">
        <v>0</v>
      </c>
      <c r="Y247" s="77">
        <v>0</v>
      </c>
      <c r="Z247" s="77">
        <v>0</v>
      </c>
      <c r="AA247" s="77">
        <v>0</v>
      </c>
      <c r="AB247" s="77">
        <v>0</v>
      </c>
      <c r="AC247" s="77">
        <v>0</v>
      </c>
      <c r="AD247" s="77">
        <v>0</v>
      </c>
      <c r="AE247" s="92">
        <v>0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0</v>
      </c>
      <c r="AQ247" s="77">
        <v>0</v>
      </c>
      <c r="AR247" s="77">
        <v>0</v>
      </c>
      <c r="AS247" s="77">
        <v>0</v>
      </c>
      <c r="AT247" s="77">
        <v>0</v>
      </c>
      <c r="AU247" s="77">
        <v>0</v>
      </c>
      <c r="AV247" s="88" t="s">
        <v>268</v>
      </c>
    </row>
    <row r="248" spans="1:48" ht="18.75" x14ac:dyDescent="0.3">
      <c r="A248" s="65" t="str">
        <f t="shared" si="4"/>
        <v xml:space="preserve">   </v>
      </c>
      <c r="B248" s="83">
        <v>150</v>
      </c>
      <c r="C248" s="84" t="s">
        <v>236</v>
      </c>
      <c r="D248" s="145" t="s">
        <v>44</v>
      </c>
      <c r="E248" s="76" t="s">
        <v>121</v>
      </c>
      <c r="F248" s="146" t="s">
        <v>122</v>
      </c>
      <c r="G248" s="85">
        <v>18.850000000000001</v>
      </c>
      <c r="H248" s="86">
        <v>57.562682842699999</v>
      </c>
      <c r="I248" s="78">
        <v>117.53463576002451</v>
      </c>
      <c r="J248" s="39">
        <v>1</v>
      </c>
      <c r="K248" s="147">
        <v>0</v>
      </c>
      <c r="L248" s="147">
        <v>20</v>
      </c>
      <c r="M248" s="147">
        <v>0</v>
      </c>
      <c r="N248" s="147">
        <v>0</v>
      </c>
      <c r="O248" s="87">
        <v>8</v>
      </c>
      <c r="P248" s="85">
        <v>0</v>
      </c>
      <c r="Q248" s="85">
        <v>0</v>
      </c>
      <c r="R248" s="87">
        <v>2</v>
      </c>
      <c r="S248" s="39">
        <v>2</v>
      </c>
      <c r="T248" s="77">
        <v>0</v>
      </c>
      <c r="U248" s="77">
        <v>0</v>
      </c>
      <c r="V248" s="77">
        <v>0</v>
      </c>
      <c r="W248" s="77">
        <v>0</v>
      </c>
      <c r="X248" s="77">
        <v>0</v>
      </c>
      <c r="Y248" s="77">
        <v>0</v>
      </c>
      <c r="Z248" s="77">
        <v>0</v>
      </c>
      <c r="AA248" s="77">
        <v>0</v>
      </c>
      <c r="AB248" s="77">
        <v>0</v>
      </c>
      <c r="AC248" s="77">
        <v>0</v>
      </c>
      <c r="AD248" s="77">
        <v>0</v>
      </c>
      <c r="AE248" s="77">
        <v>0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7">
        <v>0</v>
      </c>
      <c r="AU248" s="77">
        <v>0</v>
      </c>
      <c r="AV248" s="88" t="s">
        <v>268</v>
      </c>
    </row>
    <row r="249" spans="1:48" ht="18.75" x14ac:dyDescent="0.3">
      <c r="A249" s="65"/>
      <c r="B249" s="83"/>
      <c r="C249" s="84" t="s">
        <v>236</v>
      </c>
      <c r="D249" s="145" t="s">
        <v>150</v>
      </c>
      <c r="E249" s="76" t="s">
        <v>121</v>
      </c>
      <c r="F249" s="146" t="s">
        <v>122</v>
      </c>
      <c r="G249" s="85">
        <v>48.77</v>
      </c>
      <c r="H249" s="86"/>
      <c r="I249" s="78"/>
      <c r="J249" s="39"/>
      <c r="K249" s="147"/>
      <c r="L249" s="147"/>
      <c r="M249" s="147"/>
      <c r="N249" s="147"/>
      <c r="O249" s="87"/>
      <c r="P249" s="85"/>
      <c r="Q249" s="85"/>
      <c r="R249" s="87"/>
      <c r="S249" s="39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88"/>
    </row>
    <row r="250" spans="1:48" ht="18.75" x14ac:dyDescent="0.3">
      <c r="A250" s="65"/>
      <c r="B250" s="83"/>
      <c r="C250" s="84" t="s">
        <v>236</v>
      </c>
      <c r="D250" s="145" t="s">
        <v>151</v>
      </c>
      <c r="E250" s="76" t="s">
        <v>121</v>
      </c>
      <c r="F250" s="146" t="s">
        <v>122</v>
      </c>
      <c r="G250" s="85">
        <v>10</v>
      </c>
      <c r="H250" s="86"/>
      <c r="I250" s="78"/>
      <c r="J250" s="39"/>
      <c r="K250" s="147"/>
      <c r="L250" s="147"/>
      <c r="M250" s="147"/>
      <c r="N250" s="147"/>
      <c r="O250" s="87"/>
      <c r="P250" s="85"/>
      <c r="Q250" s="85"/>
      <c r="R250" s="87"/>
      <c r="S250" s="39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88"/>
    </row>
    <row r="251" spans="1:48" ht="18.75" x14ac:dyDescent="0.3">
      <c r="A251" s="65" t="str">
        <f t="shared" ref="A251:A261" si="5">IF(J251=1,IF(K251&gt;0,IF(L251&gt;0,IF(N251&gt;0,11,11),IF(N251&gt;0,11,"")),IF(L251&gt;0,IF(N251&gt;0,11,""),IF(N251=0,22,""))),IF(L251&gt;0,IF(N251&gt;0,IF(P251&gt;0,66,""),IF(P251&gt;0,66,"")),IF(P251&gt;0,66,"")))&amp;" "&amp;IF(J251=1,IF(K251=0,IF(L251&gt;0,IF(N251&gt;0,IF(P251&gt;0,66,""),IF(P251&gt;0,66,"")),IF(P251&gt;0,66,"")),""),IF(P251&gt;0,66,""))&amp;" "&amp;IF(J251=1,IF(K251&gt;0,IF(P251&gt;0,IF(O251&lt;=7,IF(Q251=100,"","33"),IF(O251&lt;=25,IF(Q251&gt;0,IF(Q251&lt;100,"",33),IF(Q251=0,"","33")))),IF(O251&gt;25,"",33)),""),IF(J251&gt;1,IF(P251&gt;0,"55",""),IF(J251=0,IF(P251&gt;0,"55","00"))))&amp;" "&amp;IF(P251&gt;0,IF(R251&gt;0,IF(S251&gt;0,"",88),77),"")</f>
        <v xml:space="preserve">   </v>
      </c>
      <c r="B251" s="83">
        <v>152</v>
      </c>
      <c r="C251" s="84" t="s">
        <v>237</v>
      </c>
      <c r="D251" s="145" t="s">
        <v>150</v>
      </c>
      <c r="E251" s="76" t="s">
        <v>121</v>
      </c>
      <c r="F251" s="146" t="s">
        <v>122</v>
      </c>
      <c r="G251" s="85">
        <v>8</v>
      </c>
      <c r="H251" s="85">
        <v>10</v>
      </c>
      <c r="I251" s="78">
        <v>0</v>
      </c>
      <c r="J251" s="39">
        <v>1</v>
      </c>
      <c r="K251" s="147">
        <v>10</v>
      </c>
      <c r="L251" s="147">
        <v>0</v>
      </c>
      <c r="M251" s="147">
        <v>0</v>
      </c>
      <c r="N251" s="147">
        <v>0</v>
      </c>
      <c r="O251" s="87">
        <v>1</v>
      </c>
      <c r="P251" s="85">
        <v>10</v>
      </c>
      <c r="Q251" s="85">
        <v>100</v>
      </c>
      <c r="R251" s="87">
        <v>2</v>
      </c>
      <c r="S251" s="39">
        <v>2</v>
      </c>
      <c r="T251" s="77">
        <v>0</v>
      </c>
      <c r="U251" s="77">
        <v>0</v>
      </c>
      <c r="V251" s="77">
        <v>0</v>
      </c>
      <c r="W251" s="77">
        <v>0</v>
      </c>
      <c r="X251" s="77">
        <v>0</v>
      </c>
      <c r="Y251" s="77">
        <v>0</v>
      </c>
      <c r="Z251" s="77">
        <v>0</v>
      </c>
      <c r="AA251" s="77">
        <v>0</v>
      </c>
      <c r="AB251" s="77">
        <v>0</v>
      </c>
      <c r="AC251" s="77">
        <v>0</v>
      </c>
      <c r="AD251" s="77">
        <v>0</v>
      </c>
      <c r="AE251" s="77">
        <v>0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  <c r="AO251" s="77">
        <v>0</v>
      </c>
      <c r="AP251" s="77">
        <v>0</v>
      </c>
      <c r="AQ251" s="77">
        <v>0</v>
      </c>
      <c r="AR251" s="77">
        <v>0</v>
      </c>
      <c r="AS251" s="77">
        <v>0</v>
      </c>
      <c r="AT251" s="77">
        <v>0</v>
      </c>
      <c r="AU251" s="77">
        <v>0</v>
      </c>
      <c r="AV251" s="88" t="s">
        <v>268</v>
      </c>
    </row>
    <row r="252" spans="1:48" ht="18.75" x14ac:dyDescent="0.3">
      <c r="A252" s="65" t="str">
        <f t="shared" si="5"/>
        <v xml:space="preserve">  33 </v>
      </c>
      <c r="B252" s="83">
        <v>153</v>
      </c>
      <c r="C252" s="84" t="s">
        <v>237</v>
      </c>
      <c r="D252" s="145" t="s">
        <v>151</v>
      </c>
      <c r="E252" s="76" t="s">
        <v>121</v>
      </c>
      <c r="F252" s="146" t="s">
        <v>122</v>
      </c>
      <c r="G252" s="85">
        <v>7</v>
      </c>
      <c r="H252" s="85">
        <v>8</v>
      </c>
      <c r="I252" s="78">
        <v>0</v>
      </c>
      <c r="J252" s="39">
        <v>1</v>
      </c>
      <c r="K252" s="147">
        <v>8</v>
      </c>
      <c r="L252" s="147">
        <v>0</v>
      </c>
      <c r="M252" s="147">
        <v>0</v>
      </c>
      <c r="N252" s="147">
        <v>0</v>
      </c>
      <c r="O252" s="87">
        <v>11</v>
      </c>
      <c r="P252" s="85">
        <v>8</v>
      </c>
      <c r="Q252" s="85">
        <v>100</v>
      </c>
      <c r="R252" s="87">
        <v>2</v>
      </c>
      <c r="S252" s="39">
        <v>2</v>
      </c>
      <c r="T252" s="77">
        <v>0</v>
      </c>
      <c r="U252" s="77">
        <v>0</v>
      </c>
      <c r="V252" s="77">
        <v>0</v>
      </c>
      <c r="W252" s="77">
        <v>0</v>
      </c>
      <c r="X252" s="77">
        <v>0</v>
      </c>
      <c r="Y252" s="77">
        <v>0</v>
      </c>
      <c r="Z252" s="77">
        <v>0</v>
      </c>
      <c r="AA252" s="77">
        <v>0</v>
      </c>
      <c r="AB252" s="77">
        <v>0</v>
      </c>
      <c r="AC252" s="77">
        <v>0</v>
      </c>
      <c r="AD252" s="77">
        <v>0</v>
      </c>
      <c r="AE252" s="77">
        <v>0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  <c r="AO252" s="77">
        <v>0</v>
      </c>
      <c r="AP252" s="77">
        <v>0</v>
      </c>
      <c r="AQ252" s="77">
        <v>0</v>
      </c>
      <c r="AR252" s="77">
        <v>0</v>
      </c>
      <c r="AS252" s="77">
        <v>0</v>
      </c>
      <c r="AT252" s="77">
        <v>0</v>
      </c>
      <c r="AU252" s="77">
        <v>0</v>
      </c>
      <c r="AV252" s="88" t="s">
        <v>268</v>
      </c>
    </row>
    <row r="253" spans="1:48" ht="18.75" x14ac:dyDescent="0.3">
      <c r="A253" s="65" t="str">
        <f t="shared" si="5"/>
        <v xml:space="preserve">  33 </v>
      </c>
      <c r="B253" s="83">
        <v>154</v>
      </c>
      <c r="C253" s="84" t="s">
        <v>237</v>
      </c>
      <c r="D253" s="145" t="s">
        <v>180</v>
      </c>
      <c r="E253" s="76" t="s">
        <v>121</v>
      </c>
      <c r="F253" s="146" t="s">
        <v>122</v>
      </c>
      <c r="G253" s="85">
        <v>5.65981641683</v>
      </c>
      <c r="H253" s="85">
        <v>7</v>
      </c>
      <c r="I253" s="86">
        <v>0</v>
      </c>
      <c r="J253" s="39">
        <v>1</v>
      </c>
      <c r="K253" s="147">
        <v>7</v>
      </c>
      <c r="L253" s="147">
        <v>0</v>
      </c>
      <c r="M253" s="147">
        <v>0</v>
      </c>
      <c r="N253" s="147">
        <v>0</v>
      </c>
      <c r="O253" s="87">
        <v>8</v>
      </c>
      <c r="P253" s="85">
        <v>7</v>
      </c>
      <c r="Q253" s="77">
        <v>100</v>
      </c>
      <c r="R253" s="39">
        <v>2</v>
      </c>
      <c r="S253" s="87">
        <v>2</v>
      </c>
      <c r="T253" s="85">
        <v>0</v>
      </c>
      <c r="U253" s="85">
        <v>0</v>
      </c>
      <c r="V253" s="77">
        <v>0</v>
      </c>
      <c r="W253" s="77">
        <v>0</v>
      </c>
      <c r="X253" s="77">
        <v>0</v>
      </c>
      <c r="Y253" s="77">
        <v>0</v>
      </c>
      <c r="Z253" s="77">
        <v>0</v>
      </c>
      <c r="AA253" s="77">
        <v>0</v>
      </c>
      <c r="AB253" s="77">
        <v>0</v>
      </c>
      <c r="AC253" s="77">
        <v>0</v>
      </c>
      <c r="AD253" s="77">
        <v>0</v>
      </c>
      <c r="AE253" s="92">
        <v>0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  <c r="AO253" s="77">
        <v>0</v>
      </c>
      <c r="AP253" s="77">
        <v>0</v>
      </c>
      <c r="AQ253" s="77">
        <v>0</v>
      </c>
      <c r="AR253" s="77">
        <v>0</v>
      </c>
      <c r="AS253" s="77">
        <v>0</v>
      </c>
      <c r="AT253" s="77">
        <v>0</v>
      </c>
      <c r="AU253" s="77">
        <v>0</v>
      </c>
      <c r="AV253" s="88" t="s">
        <v>268</v>
      </c>
    </row>
    <row r="254" spans="1:48" ht="18.75" x14ac:dyDescent="0.3">
      <c r="A254" s="65" t="str">
        <f t="shared" si="5"/>
        <v xml:space="preserve">  33 </v>
      </c>
      <c r="B254" s="83">
        <v>155</v>
      </c>
      <c r="C254" s="84" t="s">
        <v>238</v>
      </c>
      <c r="D254" s="145" t="s">
        <v>44</v>
      </c>
      <c r="E254" s="76" t="s">
        <v>121</v>
      </c>
      <c r="F254" s="146" t="s">
        <v>122</v>
      </c>
      <c r="G254" s="85">
        <v>20.126384228799999</v>
      </c>
      <c r="H254" s="86">
        <v>5.65981641683</v>
      </c>
      <c r="I254" s="78">
        <v>0</v>
      </c>
      <c r="J254" s="39">
        <v>1</v>
      </c>
      <c r="K254" s="147">
        <v>8</v>
      </c>
      <c r="L254" s="147">
        <v>0</v>
      </c>
      <c r="M254" s="147">
        <v>0</v>
      </c>
      <c r="N254" s="147">
        <v>0</v>
      </c>
      <c r="O254" s="87">
        <v>11</v>
      </c>
      <c r="P254" s="85">
        <v>8</v>
      </c>
      <c r="Q254" s="85">
        <v>100</v>
      </c>
      <c r="R254" s="87">
        <v>2</v>
      </c>
      <c r="S254" s="39">
        <v>2</v>
      </c>
      <c r="T254" s="77">
        <v>0</v>
      </c>
      <c r="U254" s="77">
        <v>0</v>
      </c>
      <c r="V254" s="77">
        <v>0</v>
      </c>
      <c r="W254" s="77">
        <v>0</v>
      </c>
      <c r="X254" s="77">
        <v>0</v>
      </c>
      <c r="Y254" s="77">
        <v>0</v>
      </c>
      <c r="Z254" s="77">
        <v>0</v>
      </c>
      <c r="AA254" s="77">
        <v>0</v>
      </c>
      <c r="AB254" s="77">
        <v>0</v>
      </c>
      <c r="AC254" s="77">
        <v>0</v>
      </c>
      <c r="AD254" s="77">
        <v>0</v>
      </c>
      <c r="AE254" s="77">
        <v>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  <c r="AO254" s="77">
        <v>0</v>
      </c>
      <c r="AP254" s="77">
        <v>0</v>
      </c>
      <c r="AQ254" s="77">
        <v>0</v>
      </c>
      <c r="AR254" s="77">
        <v>0</v>
      </c>
      <c r="AS254" s="77">
        <v>0</v>
      </c>
      <c r="AT254" s="77">
        <v>0</v>
      </c>
      <c r="AU254" s="77">
        <v>0</v>
      </c>
      <c r="AV254" s="88" t="s">
        <v>268</v>
      </c>
    </row>
    <row r="255" spans="1:48" ht="18.75" x14ac:dyDescent="0.3">
      <c r="A255" s="65" t="str">
        <f t="shared" si="5"/>
        <v xml:space="preserve">  33 </v>
      </c>
      <c r="B255" s="83">
        <v>156</v>
      </c>
      <c r="C255" s="84" t="s">
        <v>239</v>
      </c>
      <c r="D255" s="145" t="s">
        <v>44</v>
      </c>
      <c r="E255" s="76" t="s">
        <v>121</v>
      </c>
      <c r="F255" s="146" t="s">
        <v>122</v>
      </c>
      <c r="G255" s="85">
        <v>54.408300699400002</v>
      </c>
      <c r="H255" s="86">
        <v>20.126384228799999</v>
      </c>
      <c r="I255" s="78">
        <v>0</v>
      </c>
      <c r="J255" s="39">
        <v>1</v>
      </c>
      <c r="K255" s="147">
        <v>40</v>
      </c>
      <c r="L255" s="147">
        <v>0</v>
      </c>
      <c r="M255" s="147">
        <v>0</v>
      </c>
      <c r="N255" s="147">
        <v>0</v>
      </c>
      <c r="O255" s="87">
        <v>10</v>
      </c>
      <c r="P255" s="85">
        <v>40</v>
      </c>
      <c r="Q255" s="77">
        <v>100</v>
      </c>
      <c r="R255" s="39">
        <v>2</v>
      </c>
      <c r="S255" s="39">
        <v>2</v>
      </c>
      <c r="T255" s="77">
        <v>0</v>
      </c>
      <c r="U255" s="77">
        <v>0</v>
      </c>
      <c r="V255" s="77">
        <v>0</v>
      </c>
      <c r="W255" s="77">
        <v>0</v>
      </c>
      <c r="X255" s="77">
        <v>0</v>
      </c>
      <c r="Y255" s="77">
        <v>0</v>
      </c>
      <c r="Z255" s="77">
        <v>0</v>
      </c>
      <c r="AA255" s="77">
        <v>0</v>
      </c>
      <c r="AB255" s="77">
        <v>0</v>
      </c>
      <c r="AC255" s="77">
        <v>0</v>
      </c>
      <c r="AD255" s="77">
        <v>0</v>
      </c>
      <c r="AE255" s="77">
        <v>0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  <c r="AO255" s="77">
        <v>0</v>
      </c>
      <c r="AP255" s="77">
        <v>0</v>
      </c>
      <c r="AQ255" s="77">
        <v>0</v>
      </c>
      <c r="AR255" s="77">
        <v>0</v>
      </c>
      <c r="AS255" s="77">
        <v>0</v>
      </c>
      <c r="AT255" s="77">
        <v>0</v>
      </c>
      <c r="AU255" s="77">
        <v>0</v>
      </c>
      <c r="AV255" s="88" t="s">
        <v>268</v>
      </c>
    </row>
    <row r="256" spans="1:48" ht="18.75" x14ac:dyDescent="0.3">
      <c r="A256" s="65" t="str">
        <f t="shared" si="5"/>
        <v xml:space="preserve">   </v>
      </c>
      <c r="B256" s="83">
        <v>157</v>
      </c>
      <c r="C256" s="84" t="s">
        <v>240</v>
      </c>
      <c r="D256" s="145" t="s">
        <v>44</v>
      </c>
      <c r="E256" s="76" t="s">
        <v>121</v>
      </c>
      <c r="F256" s="146" t="s">
        <v>122</v>
      </c>
      <c r="G256" s="85">
        <v>25</v>
      </c>
      <c r="H256" s="86">
        <v>54.408300699400002</v>
      </c>
      <c r="I256" s="78">
        <v>0</v>
      </c>
      <c r="J256" s="39">
        <v>2</v>
      </c>
      <c r="K256" s="147">
        <v>0</v>
      </c>
      <c r="L256" s="147">
        <v>0</v>
      </c>
      <c r="M256" s="147">
        <v>0</v>
      </c>
      <c r="N256" s="147">
        <v>0</v>
      </c>
      <c r="O256" s="39">
        <v>0</v>
      </c>
      <c r="P256" s="77">
        <v>0</v>
      </c>
      <c r="Q256" s="77">
        <v>0</v>
      </c>
      <c r="R256" s="39">
        <v>2</v>
      </c>
      <c r="S256" s="39">
        <v>2</v>
      </c>
      <c r="T256" s="77">
        <v>0</v>
      </c>
      <c r="U256" s="77">
        <v>0</v>
      </c>
      <c r="V256" s="77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0</v>
      </c>
      <c r="AB256" s="77">
        <v>0</v>
      </c>
      <c r="AC256" s="77">
        <v>0</v>
      </c>
      <c r="AD256" s="77">
        <v>0</v>
      </c>
      <c r="AE256" s="77">
        <v>0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  <c r="AO256" s="77">
        <v>0</v>
      </c>
      <c r="AP256" s="77">
        <v>0</v>
      </c>
      <c r="AQ256" s="77">
        <v>0</v>
      </c>
      <c r="AR256" s="77">
        <v>0</v>
      </c>
      <c r="AS256" s="77">
        <v>0</v>
      </c>
      <c r="AT256" s="77">
        <v>0</v>
      </c>
      <c r="AU256" s="77">
        <v>0</v>
      </c>
      <c r="AV256" s="88" t="s">
        <v>268</v>
      </c>
    </row>
    <row r="257" spans="1:48" ht="18.75" x14ac:dyDescent="0.3">
      <c r="A257" s="65" t="str">
        <f t="shared" si="5"/>
        <v xml:space="preserve">  33 </v>
      </c>
      <c r="B257" s="83">
        <v>159</v>
      </c>
      <c r="C257" s="84" t="s">
        <v>241</v>
      </c>
      <c r="D257" s="145" t="s">
        <v>150</v>
      </c>
      <c r="E257" s="76" t="s">
        <v>121</v>
      </c>
      <c r="F257" s="146" t="s">
        <v>122</v>
      </c>
      <c r="G257" s="77">
        <v>5</v>
      </c>
      <c r="H257" s="85">
        <v>25</v>
      </c>
      <c r="I257" s="78">
        <v>0</v>
      </c>
      <c r="J257" s="39">
        <v>1</v>
      </c>
      <c r="K257" s="147">
        <v>25</v>
      </c>
      <c r="L257" s="147">
        <v>0</v>
      </c>
      <c r="M257" s="147">
        <v>0</v>
      </c>
      <c r="N257" s="147">
        <v>0</v>
      </c>
      <c r="O257" s="87">
        <v>14</v>
      </c>
      <c r="P257" s="85">
        <v>25</v>
      </c>
      <c r="Q257" s="85">
        <v>100</v>
      </c>
      <c r="R257" s="87">
        <v>2</v>
      </c>
      <c r="S257" s="39">
        <v>2</v>
      </c>
      <c r="T257" s="77">
        <v>0</v>
      </c>
      <c r="U257" s="77">
        <v>0</v>
      </c>
      <c r="V257" s="77">
        <v>0</v>
      </c>
      <c r="W257" s="77">
        <v>0</v>
      </c>
      <c r="X257" s="77">
        <v>0</v>
      </c>
      <c r="Y257" s="77">
        <v>0</v>
      </c>
      <c r="Z257" s="77">
        <v>0</v>
      </c>
      <c r="AA257" s="77">
        <v>0</v>
      </c>
      <c r="AB257" s="77">
        <v>0</v>
      </c>
      <c r="AC257" s="77">
        <v>0</v>
      </c>
      <c r="AD257" s="77">
        <v>0</v>
      </c>
      <c r="AE257" s="77">
        <v>0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  <c r="AO257" s="77">
        <v>0</v>
      </c>
      <c r="AP257" s="77">
        <v>0</v>
      </c>
      <c r="AQ257" s="77">
        <v>0</v>
      </c>
      <c r="AR257" s="77">
        <v>0</v>
      </c>
      <c r="AS257" s="77">
        <v>0</v>
      </c>
      <c r="AT257" s="77">
        <v>0</v>
      </c>
      <c r="AU257" s="77">
        <v>0</v>
      </c>
      <c r="AV257" s="88" t="s">
        <v>268</v>
      </c>
    </row>
    <row r="258" spans="1:48" ht="18.75" x14ac:dyDescent="0.3">
      <c r="A258" s="65" t="str">
        <f t="shared" si="5"/>
        <v xml:space="preserve">  33 </v>
      </c>
      <c r="B258" s="83">
        <v>160</v>
      </c>
      <c r="C258" s="84" t="s">
        <v>241</v>
      </c>
      <c r="D258" s="145" t="s">
        <v>151</v>
      </c>
      <c r="E258" s="76" t="s">
        <v>121</v>
      </c>
      <c r="F258" s="146" t="s">
        <v>122</v>
      </c>
      <c r="G258" s="85">
        <v>130.92693492999999</v>
      </c>
      <c r="H258" s="77">
        <v>5</v>
      </c>
      <c r="I258" s="78">
        <v>0</v>
      </c>
      <c r="J258" s="39">
        <v>1</v>
      </c>
      <c r="K258" s="147">
        <v>5</v>
      </c>
      <c r="L258" s="147">
        <v>0</v>
      </c>
      <c r="M258" s="147">
        <v>0</v>
      </c>
      <c r="N258" s="147">
        <v>0</v>
      </c>
      <c r="O258" s="39">
        <v>9</v>
      </c>
      <c r="P258" s="77">
        <v>5</v>
      </c>
      <c r="Q258" s="77">
        <v>100</v>
      </c>
      <c r="R258" s="39">
        <v>2</v>
      </c>
      <c r="S258" s="39">
        <v>2</v>
      </c>
      <c r="T258" s="77">
        <v>0</v>
      </c>
      <c r="U258" s="77">
        <v>0</v>
      </c>
      <c r="V258" s="77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0</v>
      </c>
      <c r="AB258" s="77">
        <v>0</v>
      </c>
      <c r="AC258" s="77">
        <v>0</v>
      </c>
      <c r="AD258" s="77">
        <v>0</v>
      </c>
      <c r="AE258" s="77">
        <v>0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  <c r="AO258" s="77">
        <v>0</v>
      </c>
      <c r="AP258" s="77">
        <v>0</v>
      </c>
      <c r="AQ258" s="77">
        <v>0</v>
      </c>
      <c r="AR258" s="77">
        <v>0</v>
      </c>
      <c r="AS258" s="77">
        <v>0</v>
      </c>
      <c r="AT258" s="77">
        <v>0</v>
      </c>
      <c r="AU258" s="77">
        <v>0</v>
      </c>
      <c r="AV258" s="88" t="s">
        <v>268</v>
      </c>
    </row>
    <row r="259" spans="1:48" ht="18.75" x14ac:dyDescent="0.3">
      <c r="A259" s="65" t="str">
        <f t="shared" si="5"/>
        <v xml:space="preserve">  33 </v>
      </c>
      <c r="B259" s="83">
        <v>161</v>
      </c>
      <c r="C259" s="84" t="s">
        <v>242</v>
      </c>
      <c r="D259" s="145" t="s">
        <v>44</v>
      </c>
      <c r="E259" s="76" t="s">
        <v>121</v>
      </c>
      <c r="F259" s="146" t="s">
        <v>122</v>
      </c>
      <c r="G259" s="85">
        <v>21.031722452339999</v>
      </c>
      <c r="H259" s="86">
        <v>130.92693492999999</v>
      </c>
      <c r="I259" s="78">
        <v>0</v>
      </c>
      <c r="J259" s="39">
        <v>1</v>
      </c>
      <c r="K259" s="147">
        <v>50</v>
      </c>
      <c r="L259" s="147">
        <v>0</v>
      </c>
      <c r="M259" s="147">
        <v>0</v>
      </c>
      <c r="N259" s="147">
        <v>0</v>
      </c>
      <c r="O259" s="87">
        <v>11</v>
      </c>
      <c r="P259" s="85">
        <v>50</v>
      </c>
      <c r="Q259" s="85">
        <v>100</v>
      </c>
      <c r="R259" s="87">
        <v>2</v>
      </c>
      <c r="S259" s="39">
        <v>2</v>
      </c>
      <c r="T259" s="77">
        <v>0</v>
      </c>
      <c r="U259" s="77">
        <v>0</v>
      </c>
      <c r="V259" s="77">
        <v>0</v>
      </c>
      <c r="W259" s="77">
        <v>0</v>
      </c>
      <c r="X259" s="77">
        <v>0</v>
      </c>
      <c r="Y259" s="77">
        <v>0</v>
      </c>
      <c r="Z259" s="77">
        <v>0</v>
      </c>
      <c r="AA259" s="77">
        <v>0</v>
      </c>
      <c r="AB259" s="77">
        <v>0</v>
      </c>
      <c r="AC259" s="77">
        <v>0</v>
      </c>
      <c r="AD259" s="77">
        <v>0</v>
      </c>
      <c r="AE259" s="77">
        <v>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  <c r="AO259" s="77">
        <v>0</v>
      </c>
      <c r="AP259" s="77">
        <v>0</v>
      </c>
      <c r="AQ259" s="77">
        <v>0</v>
      </c>
      <c r="AR259" s="77">
        <v>0</v>
      </c>
      <c r="AS259" s="77">
        <v>0</v>
      </c>
      <c r="AT259" s="77">
        <v>0</v>
      </c>
      <c r="AU259" s="77">
        <v>0</v>
      </c>
      <c r="AV259" s="88" t="s">
        <v>268</v>
      </c>
    </row>
    <row r="260" spans="1:48" ht="18.75" x14ac:dyDescent="0.3">
      <c r="A260" s="65" t="str">
        <f t="shared" si="5"/>
        <v xml:space="preserve">   </v>
      </c>
      <c r="B260" s="83">
        <v>162</v>
      </c>
      <c r="C260" s="84" t="s">
        <v>243</v>
      </c>
      <c r="D260" s="145" t="s">
        <v>44</v>
      </c>
      <c r="E260" s="76" t="s">
        <v>121</v>
      </c>
      <c r="F260" s="146" t="s">
        <v>122</v>
      </c>
      <c r="G260" s="186">
        <v>149.38</v>
      </c>
      <c r="H260" s="86">
        <v>5.8828492407399997</v>
      </c>
      <c r="I260" s="78">
        <v>15.1488732116</v>
      </c>
      <c r="J260" s="39">
        <v>1</v>
      </c>
      <c r="K260" s="147">
        <v>0</v>
      </c>
      <c r="L260" s="147">
        <v>6</v>
      </c>
      <c r="M260" s="147">
        <v>0</v>
      </c>
      <c r="N260" s="147">
        <v>0</v>
      </c>
      <c r="O260" s="87">
        <v>15</v>
      </c>
      <c r="P260" s="85">
        <v>0</v>
      </c>
      <c r="Q260" s="85">
        <v>0</v>
      </c>
      <c r="R260" s="87">
        <v>2</v>
      </c>
      <c r="S260" s="39">
        <v>2</v>
      </c>
      <c r="T260" s="77">
        <v>0</v>
      </c>
      <c r="U260" s="77">
        <v>0</v>
      </c>
      <c r="V260" s="77">
        <v>0</v>
      </c>
      <c r="W260" s="77">
        <v>0</v>
      </c>
      <c r="X260" s="77">
        <v>0</v>
      </c>
      <c r="Y260" s="77">
        <v>0</v>
      </c>
      <c r="Z260" s="77">
        <v>0</v>
      </c>
      <c r="AA260" s="77">
        <v>0</v>
      </c>
      <c r="AB260" s="77">
        <v>0</v>
      </c>
      <c r="AC260" s="77">
        <v>0</v>
      </c>
      <c r="AD260" s="77">
        <v>0</v>
      </c>
      <c r="AE260" s="77">
        <v>0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  <c r="AO260" s="77">
        <v>0</v>
      </c>
      <c r="AP260" s="77">
        <v>0</v>
      </c>
      <c r="AQ260" s="77">
        <v>0</v>
      </c>
      <c r="AR260" s="77">
        <v>0</v>
      </c>
      <c r="AS260" s="77">
        <v>0</v>
      </c>
      <c r="AT260" s="77">
        <v>0</v>
      </c>
      <c r="AU260" s="77">
        <v>0</v>
      </c>
      <c r="AV260" s="88" t="s">
        <v>268</v>
      </c>
    </row>
    <row r="261" spans="1:48" s="207" customFormat="1" ht="18.75" x14ac:dyDescent="0.3">
      <c r="A261" s="180" t="str">
        <f t="shared" si="5"/>
        <v xml:space="preserve">  33 </v>
      </c>
      <c r="B261" s="181">
        <v>163</v>
      </c>
      <c r="C261" s="182" t="s">
        <v>244</v>
      </c>
      <c r="D261" s="183" t="s">
        <v>44</v>
      </c>
      <c r="E261" s="184" t="s">
        <v>121</v>
      </c>
      <c r="F261" s="185" t="s">
        <v>122</v>
      </c>
      <c r="G261" s="186">
        <v>87.86</v>
      </c>
      <c r="H261" s="187">
        <v>257.87361097100001</v>
      </c>
      <c r="I261" s="188">
        <v>0</v>
      </c>
      <c r="J261" s="189">
        <v>1</v>
      </c>
      <c r="K261" s="190">
        <v>100</v>
      </c>
      <c r="L261" s="190">
        <v>0</v>
      </c>
      <c r="M261" s="190">
        <v>0</v>
      </c>
      <c r="N261" s="190">
        <v>0</v>
      </c>
      <c r="O261" s="191">
        <v>8</v>
      </c>
      <c r="P261" s="186">
        <v>100</v>
      </c>
      <c r="Q261" s="186">
        <v>100</v>
      </c>
      <c r="R261" s="191">
        <v>2</v>
      </c>
      <c r="S261" s="189">
        <v>2</v>
      </c>
      <c r="T261" s="192">
        <v>0</v>
      </c>
      <c r="U261" s="192">
        <v>0</v>
      </c>
      <c r="V261" s="192">
        <v>0</v>
      </c>
      <c r="W261" s="192">
        <v>0</v>
      </c>
      <c r="X261" s="192">
        <v>0</v>
      </c>
      <c r="Y261" s="192">
        <v>0</v>
      </c>
      <c r="Z261" s="192">
        <v>0</v>
      </c>
      <c r="AA261" s="192">
        <v>0</v>
      </c>
      <c r="AB261" s="192">
        <v>0</v>
      </c>
      <c r="AC261" s="192">
        <v>0</v>
      </c>
      <c r="AD261" s="192">
        <v>0</v>
      </c>
      <c r="AE261" s="192">
        <v>0</v>
      </c>
      <c r="AF261" s="192">
        <v>0</v>
      </c>
      <c r="AG261" s="192">
        <v>0</v>
      </c>
      <c r="AH261" s="192">
        <v>0</v>
      </c>
      <c r="AI261" s="192">
        <v>0</v>
      </c>
      <c r="AJ261" s="192">
        <v>0</v>
      </c>
      <c r="AK261" s="192">
        <v>0</v>
      </c>
      <c r="AL261" s="192">
        <v>0</v>
      </c>
      <c r="AM261" s="192">
        <v>0</v>
      </c>
      <c r="AN261" s="192">
        <v>0</v>
      </c>
      <c r="AO261" s="192">
        <v>0</v>
      </c>
      <c r="AP261" s="192">
        <v>0</v>
      </c>
      <c r="AQ261" s="192">
        <v>0</v>
      </c>
      <c r="AR261" s="192">
        <v>0</v>
      </c>
      <c r="AS261" s="192">
        <v>0</v>
      </c>
      <c r="AT261" s="192">
        <v>0</v>
      </c>
      <c r="AU261" s="192">
        <v>0</v>
      </c>
      <c r="AV261" s="193" t="s">
        <v>268</v>
      </c>
    </row>
    <row r="262" spans="1:48" s="207" customFormat="1" ht="18.75" x14ac:dyDescent="0.3">
      <c r="A262" s="180"/>
      <c r="B262" s="181"/>
      <c r="C262" s="182" t="s">
        <v>244</v>
      </c>
      <c r="D262" s="183" t="s">
        <v>150</v>
      </c>
      <c r="E262" s="184" t="s">
        <v>121</v>
      </c>
      <c r="F262" s="185" t="s">
        <v>122</v>
      </c>
      <c r="G262" s="186">
        <v>12.55</v>
      </c>
      <c r="H262" s="187"/>
      <c r="I262" s="188"/>
      <c r="J262" s="189"/>
      <c r="K262" s="190"/>
      <c r="L262" s="190"/>
      <c r="M262" s="190"/>
      <c r="N262" s="190"/>
      <c r="O262" s="191"/>
      <c r="P262" s="186"/>
      <c r="Q262" s="186"/>
      <c r="R262" s="191"/>
      <c r="S262" s="189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3"/>
    </row>
    <row r="263" spans="1:48" s="207" customFormat="1" ht="18.75" x14ac:dyDescent="0.3">
      <c r="A263" s="180"/>
      <c r="B263" s="181"/>
      <c r="C263" s="182" t="s">
        <v>244</v>
      </c>
      <c r="D263" s="183" t="s">
        <v>151</v>
      </c>
      <c r="E263" s="184" t="s">
        <v>121</v>
      </c>
      <c r="F263" s="185" t="s">
        <v>122</v>
      </c>
      <c r="G263" s="186">
        <v>7.95</v>
      </c>
      <c r="H263" s="187"/>
      <c r="I263" s="188"/>
      <c r="J263" s="189"/>
      <c r="K263" s="190"/>
      <c r="L263" s="190"/>
      <c r="M263" s="190"/>
      <c r="N263" s="190"/>
      <c r="O263" s="191"/>
      <c r="P263" s="186"/>
      <c r="Q263" s="186"/>
      <c r="R263" s="191"/>
      <c r="S263" s="189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3"/>
    </row>
    <row r="264" spans="1:48" s="207" customFormat="1" ht="18.75" x14ac:dyDescent="0.3">
      <c r="A264" s="180"/>
      <c r="B264" s="181"/>
      <c r="C264" s="182" t="s">
        <v>244</v>
      </c>
      <c r="D264" s="183" t="s">
        <v>180</v>
      </c>
      <c r="E264" s="184" t="s">
        <v>121</v>
      </c>
      <c r="F264" s="185" t="s">
        <v>122</v>
      </c>
      <c r="G264" s="186">
        <v>8.4700000000000006</v>
      </c>
      <c r="H264" s="187"/>
      <c r="I264" s="188"/>
      <c r="J264" s="189"/>
      <c r="K264" s="190"/>
      <c r="L264" s="190"/>
      <c r="M264" s="190"/>
      <c r="N264" s="190"/>
      <c r="O264" s="191"/>
      <c r="P264" s="186"/>
      <c r="Q264" s="186"/>
      <c r="R264" s="191"/>
      <c r="S264" s="189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3"/>
    </row>
    <row r="265" spans="1:48" s="207" customFormat="1" ht="18.75" x14ac:dyDescent="0.3">
      <c r="A265" s="180"/>
      <c r="B265" s="181"/>
      <c r="C265" s="182" t="s">
        <v>244</v>
      </c>
      <c r="D265" s="183" t="s">
        <v>181</v>
      </c>
      <c r="E265" s="184" t="s">
        <v>121</v>
      </c>
      <c r="F265" s="185" t="s">
        <v>122</v>
      </c>
      <c r="G265" s="186">
        <v>12.82</v>
      </c>
      <c r="H265" s="187"/>
      <c r="I265" s="188"/>
      <c r="J265" s="189"/>
      <c r="K265" s="190"/>
      <c r="L265" s="190"/>
      <c r="M265" s="190"/>
      <c r="N265" s="190"/>
      <c r="O265" s="191"/>
      <c r="P265" s="186"/>
      <c r="Q265" s="186"/>
      <c r="R265" s="191"/>
      <c r="S265" s="189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3"/>
    </row>
    <row r="266" spans="1:48" s="207" customFormat="1" ht="18.75" x14ac:dyDescent="0.3">
      <c r="A266" s="180"/>
      <c r="B266" s="181"/>
      <c r="C266" s="182" t="s">
        <v>244</v>
      </c>
      <c r="D266" s="183" t="s">
        <v>252</v>
      </c>
      <c r="E266" s="184" t="s">
        <v>121</v>
      </c>
      <c r="F266" s="185" t="s">
        <v>122</v>
      </c>
      <c r="G266" s="186">
        <v>7.57</v>
      </c>
      <c r="H266" s="187"/>
      <c r="I266" s="188"/>
      <c r="J266" s="189"/>
      <c r="K266" s="190"/>
      <c r="L266" s="190"/>
      <c r="M266" s="190"/>
      <c r="N266" s="190"/>
      <c r="O266" s="191"/>
      <c r="P266" s="186"/>
      <c r="Q266" s="186"/>
      <c r="R266" s="191"/>
      <c r="S266" s="189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3"/>
    </row>
    <row r="267" spans="1:48" s="207" customFormat="1" ht="18.75" x14ac:dyDescent="0.3">
      <c r="A267" s="180"/>
      <c r="B267" s="181"/>
      <c r="C267" s="182" t="s">
        <v>244</v>
      </c>
      <c r="D267" s="183" t="s">
        <v>291</v>
      </c>
      <c r="E267" s="184" t="s">
        <v>121</v>
      </c>
      <c r="F267" s="185" t="s">
        <v>122</v>
      </c>
      <c r="G267" s="186">
        <v>6.64</v>
      </c>
      <c r="H267" s="187"/>
      <c r="I267" s="188"/>
      <c r="J267" s="189"/>
      <c r="K267" s="190"/>
      <c r="L267" s="190"/>
      <c r="M267" s="190"/>
      <c r="N267" s="190"/>
      <c r="O267" s="191"/>
      <c r="P267" s="186"/>
      <c r="Q267" s="186"/>
      <c r="R267" s="191"/>
      <c r="S267" s="189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3"/>
    </row>
    <row r="268" spans="1:48" s="207" customFormat="1" ht="18.75" x14ac:dyDescent="0.3">
      <c r="A268" s="180"/>
      <c r="B268" s="181"/>
      <c r="C268" s="182" t="s">
        <v>244</v>
      </c>
      <c r="D268" s="183" t="s">
        <v>292</v>
      </c>
      <c r="E268" s="184" t="s">
        <v>121</v>
      </c>
      <c r="F268" s="185" t="s">
        <v>122</v>
      </c>
      <c r="G268" s="186">
        <v>5.52</v>
      </c>
      <c r="H268" s="187"/>
      <c r="I268" s="188"/>
      <c r="J268" s="189"/>
      <c r="K268" s="190"/>
      <c r="L268" s="190"/>
      <c r="M268" s="190"/>
      <c r="N268" s="190"/>
      <c r="O268" s="191"/>
      <c r="P268" s="186"/>
      <c r="Q268" s="186"/>
      <c r="R268" s="191"/>
      <c r="S268" s="189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3"/>
    </row>
    <row r="269" spans="1:48" s="207" customFormat="1" ht="18.75" x14ac:dyDescent="0.3">
      <c r="A269" s="180"/>
      <c r="B269" s="181"/>
      <c r="C269" s="182" t="s">
        <v>244</v>
      </c>
      <c r="D269" s="183" t="s">
        <v>293</v>
      </c>
      <c r="E269" s="184" t="s">
        <v>121</v>
      </c>
      <c r="F269" s="185" t="s">
        <v>122</v>
      </c>
      <c r="G269" s="85">
        <v>13.3335668201</v>
      </c>
      <c r="H269" s="187"/>
      <c r="I269" s="188"/>
      <c r="J269" s="189"/>
      <c r="K269" s="190"/>
      <c r="L269" s="190"/>
      <c r="M269" s="190"/>
      <c r="N269" s="190"/>
      <c r="O269" s="191"/>
      <c r="P269" s="186"/>
      <c r="Q269" s="186"/>
      <c r="R269" s="191"/>
      <c r="S269" s="189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3"/>
    </row>
    <row r="270" spans="1:48" ht="18.75" x14ac:dyDescent="0.3">
      <c r="A270" s="65" t="str">
        <f>IF(J270=1,IF(K270&gt;0,IF(L270&gt;0,IF(N270&gt;0,11,11),IF(N270&gt;0,11,"")),IF(L270&gt;0,IF(N270&gt;0,11,""),IF(N270=0,22,""))),IF(L270&gt;0,IF(N270&gt;0,IF(P270&gt;0,66,""),IF(P270&gt;0,66,"")),IF(P270&gt;0,66,"")))&amp;" "&amp;IF(J270=1,IF(K270=0,IF(L270&gt;0,IF(N270&gt;0,IF(P270&gt;0,66,""),IF(P270&gt;0,66,"")),IF(P270&gt;0,66,"")),""),IF(P270&gt;0,66,""))&amp;" "&amp;IF(J270=1,IF(K270&gt;0,IF(P270&gt;0,IF(O270&lt;=7,IF(Q270=100,"","33"),IF(O270&lt;=25,IF(Q270&gt;0,IF(Q270&lt;100,"",33),IF(Q270=0,"","33")))),IF(O270&gt;25,"",33)),""),IF(J270&gt;1,IF(P270&gt;0,"55",""),IF(J270=0,IF(P270&gt;0,"55","00"))))&amp;" "&amp;IF(P270&gt;0,IF(R270&gt;0,IF(S270&gt;0,"",88),77),"")</f>
        <v xml:space="preserve">   </v>
      </c>
      <c r="B270" s="83">
        <v>164</v>
      </c>
      <c r="C270" s="84" t="s">
        <v>245</v>
      </c>
      <c r="D270" s="145" t="s">
        <v>44</v>
      </c>
      <c r="E270" s="76" t="s">
        <v>121</v>
      </c>
      <c r="F270" s="146" t="s">
        <v>122</v>
      </c>
      <c r="G270" s="85">
        <v>5.39</v>
      </c>
      <c r="H270" s="86">
        <v>13.3335668201</v>
      </c>
      <c r="I270" s="78">
        <v>0</v>
      </c>
      <c r="J270" s="39">
        <v>1</v>
      </c>
      <c r="K270" s="147">
        <v>5</v>
      </c>
      <c r="L270" s="147">
        <v>0</v>
      </c>
      <c r="M270" s="147">
        <v>0</v>
      </c>
      <c r="N270" s="147">
        <v>0</v>
      </c>
      <c r="O270" s="87">
        <v>5</v>
      </c>
      <c r="P270" s="85">
        <v>5</v>
      </c>
      <c r="Q270" s="85">
        <v>100</v>
      </c>
      <c r="R270" s="87">
        <v>2</v>
      </c>
      <c r="S270" s="39">
        <v>2</v>
      </c>
      <c r="T270" s="77">
        <v>0</v>
      </c>
      <c r="U270" s="77">
        <v>0</v>
      </c>
      <c r="V270" s="77">
        <v>0</v>
      </c>
      <c r="W270" s="77"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0</v>
      </c>
      <c r="AC270" s="77">
        <v>0</v>
      </c>
      <c r="AD270" s="77">
        <v>0</v>
      </c>
      <c r="AE270" s="77">
        <v>0</v>
      </c>
      <c r="AF270" s="77">
        <v>0</v>
      </c>
      <c r="AG270" s="77">
        <v>0</v>
      </c>
      <c r="AH270" s="77">
        <v>0</v>
      </c>
      <c r="AI270" s="77">
        <v>0</v>
      </c>
      <c r="AJ270" s="77">
        <v>0</v>
      </c>
      <c r="AK270" s="77">
        <v>0</v>
      </c>
      <c r="AL270" s="77">
        <v>0</v>
      </c>
      <c r="AM270" s="77">
        <v>0</v>
      </c>
      <c r="AN270" s="77">
        <v>0</v>
      </c>
      <c r="AO270" s="77">
        <v>0</v>
      </c>
      <c r="AP270" s="77">
        <v>0</v>
      </c>
      <c r="AQ270" s="77">
        <v>0</v>
      </c>
      <c r="AR270" s="77">
        <v>0</v>
      </c>
      <c r="AS270" s="77">
        <v>0</v>
      </c>
      <c r="AT270" s="77">
        <v>0</v>
      </c>
      <c r="AU270" s="77">
        <v>0</v>
      </c>
      <c r="AV270" s="88" t="s">
        <v>268</v>
      </c>
    </row>
    <row r="271" spans="1:48" ht="18.75" x14ac:dyDescent="0.3">
      <c r="A271" s="65"/>
      <c r="B271" s="83"/>
      <c r="C271" s="84" t="s">
        <v>245</v>
      </c>
      <c r="D271" s="145" t="s">
        <v>151</v>
      </c>
      <c r="E271" s="76" t="s">
        <v>121</v>
      </c>
      <c r="F271" s="146" t="s">
        <v>122</v>
      </c>
      <c r="G271" s="85">
        <v>148.890859629</v>
      </c>
      <c r="H271" s="86"/>
      <c r="I271" s="78"/>
      <c r="J271" s="39"/>
      <c r="K271" s="147"/>
      <c r="L271" s="147"/>
      <c r="M271" s="147"/>
      <c r="N271" s="147"/>
      <c r="O271" s="87"/>
      <c r="P271" s="85"/>
      <c r="Q271" s="85"/>
      <c r="R271" s="87"/>
      <c r="S271" s="39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88"/>
    </row>
    <row r="272" spans="1:48" ht="18.75" x14ac:dyDescent="0.3">
      <c r="A272" s="65" t="str">
        <f>IF(J272=1,IF(K272&gt;0,IF(L272&gt;0,IF(N272&gt;0,11,11),IF(N272&gt;0,11,"")),IF(L272&gt;0,IF(N272&gt;0,11,""),IF(N272=0,22,""))),IF(L272&gt;0,IF(N272&gt;0,IF(P272&gt;0,66,""),IF(P272&gt;0,66,"")),IF(P272&gt;0,66,"")))&amp;" "&amp;IF(J272=1,IF(K272=0,IF(L272&gt;0,IF(N272&gt;0,IF(P272&gt;0,66,""),IF(P272&gt;0,66,"")),IF(P272&gt;0,66,"")),""),IF(P272&gt;0,66,""))&amp;" "&amp;IF(J272=1,IF(K272&gt;0,IF(P272&gt;0,IF(O272&lt;=7,IF(Q272=100,"","33"),IF(O272&lt;=25,IF(Q272&gt;0,IF(Q272&lt;100,"",33),IF(Q272=0,"","33")))),IF(O272&gt;25,"",33)),""),IF(J272&gt;1,IF(P272&gt;0,"55",""),IF(J272=0,IF(P272&gt;0,"55","00"))))&amp;" "&amp;IF(P272&gt;0,IF(R272&gt;0,IF(S272&gt;0,"",88),77),"")</f>
        <v xml:space="preserve">  33 </v>
      </c>
      <c r="B272" s="83">
        <v>165</v>
      </c>
      <c r="C272" s="84" t="s">
        <v>246</v>
      </c>
      <c r="D272" s="145" t="s">
        <v>44</v>
      </c>
      <c r="E272" s="76" t="s">
        <v>121</v>
      </c>
      <c r="F272" s="146" t="s">
        <v>122</v>
      </c>
      <c r="G272" s="85">
        <v>197.40970403335999</v>
      </c>
      <c r="H272" s="86">
        <v>148.890859629</v>
      </c>
      <c r="I272" s="78">
        <v>0</v>
      </c>
      <c r="J272" s="39">
        <v>1</v>
      </c>
      <c r="K272" s="147">
        <v>350</v>
      </c>
      <c r="L272" s="147">
        <v>0</v>
      </c>
      <c r="M272" s="147">
        <v>0</v>
      </c>
      <c r="N272" s="147">
        <v>0</v>
      </c>
      <c r="O272" s="87">
        <v>13</v>
      </c>
      <c r="P272" s="85">
        <v>350</v>
      </c>
      <c r="Q272" s="85">
        <v>100</v>
      </c>
      <c r="R272" s="87">
        <v>2</v>
      </c>
      <c r="S272" s="39">
        <v>2</v>
      </c>
      <c r="T272" s="77">
        <v>0</v>
      </c>
      <c r="U272" s="77">
        <v>0</v>
      </c>
      <c r="V272" s="77">
        <v>0</v>
      </c>
      <c r="W272" s="77"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77">
        <v>0</v>
      </c>
      <c r="AG272" s="77">
        <v>0</v>
      </c>
      <c r="AH272" s="77">
        <v>0</v>
      </c>
      <c r="AI272" s="77">
        <v>0</v>
      </c>
      <c r="AJ272" s="77">
        <v>0</v>
      </c>
      <c r="AK272" s="77">
        <v>0</v>
      </c>
      <c r="AL272" s="77">
        <v>0</v>
      </c>
      <c r="AM272" s="77">
        <v>0</v>
      </c>
      <c r="AN272" s="77">
        <v>0</v>
      </c>
      <c r="AO272" s="77">
        <v>0</v>
      </c>
      <c r="AP272" s="77">
        <v>0</v>
      </c>
      <c r="AQ272" s="77">
        <v>0</v>
      </c>
      <c r="AR272" s="77">
        <v>0</v>
      </c>
      <c r="AS272" s="77">
        <v>0</v>
      </c>
      <c r="AT272" s="77">
        <v>0</v>
      </c>
      <c r="AU272" s="77">
        <v>0</v>
      </c>
      <c r="AV272" s="88" t="s">
        <v>268</v>
      </c>
    </row>
    <row r="273" spans="1:48" ht="18.75" x14ac:dyDescent="0.3">
      <c r="A273" s="65" t="str">
        <f>IF(J273=1,IF(K273&gt;0,IF(L273&gt;0,IF(N273&gt;0,11,11),IF(N273&gt;0,11,"")),IF(L273&gt;0,IF(N273&gt;0,11,""),IF(N273=0,22,""))),IF(L273&gt;0,IF(N273&gt;0,IF(P273&gt;0,66,""),IF(P273&gt;0,66,"")),IF(P273&gt;0,66,"")))&amp;" "&amp;IF(J273=1,IF(K273=0,IF(L273&gt;0,IF(N273&gt;0,IF(P273&gt;0,66,""),IF(P273&gt;0,66,"")),IF(P273&gt;0,66,"")),""),IF(P273&gt;0,66,""))&amp;" "&amp;IF(J273=1,IF(K273&gt;0,IF(P273&gt;0,IF(O273&lt;=7,IF(Q273=100,"","33"),IF(O273&lt;=25,IF(Q273&gt;0,IF(Q273&lt;100,"",33),IF(Q273=0,"","33")))),IF(O273&gt;25,"",33)),""),IF(J273&gt;1,IF(P273&gt;0,"55",""),IF(J273=0,IF(P273&gt;0,"55","00"))))&amp;" "&amp;IF(P273&gt;0,IF(R273&gt;0,IF(S273&gt;0,"",88),77),"")</f>
        <v xml:space="preserve">  33 </v>
      </c>
      <c r="B273" s="83">
        <v>166</v>
      </c>
      <c r="C273" s="84" t="s">
        <v>247</v>
      </c>
      <c r="D273" s="145" t="s">
        <v>44</v>
      </c>
      <c r="E273" s="76" t="s">
        <v>121</v>
      </c>
      <c r="F273" s="146" t="s">
        <v>122</v>
      </c>
      <c r="G273" s="85">
        <v>11.36</v>
      </c>
      <c r="H273" s="86">
        <v>192.85608470099999</v>
      </c>
      <c r="I273" s="78">
        <v>4.5536193323600003</v>
      </c>
      <c r="J273" s="39">
        <v>1</v>
      </c>
      <c r="K273" s="147">
        <v>80</v>
      </c>
      <c r="L273" s="147">
        <v>0</v>
      </c>
      <c r="M273" s="147">
        <v>0</v>
      </c>
      <c r="N273" s="147">
        <v>0</v>
      </c>
      <c r="O273" s="87">
        <v>13</v>
      </c>
      <c r="P273" s="85">
        <v>80</v>
      </c>
      <c r="Q273" s="85">
        <v>100</v>
      </c>
      <c r="R273" s="87">
        <v>2</v>
      </c>
      <c r="S273" s="39">
        <v>2</v>
      </c>
      <c r="T273" s="77">
        <v>0</v>
      </c>
      <c r="U273" s="77">
        <v>0</v>
      </c>
      <c r="V273" s="77">
        <v>0</v>
      </c>
      <c r="W273" s="77"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0</v>
      </c>
      <c r="AC273" s="77">
        <v>0</v>
      </c>
      <c r="AD273" s="77">
        <v>0</v>
      </c>
      <c r="AE273" s="77">
        <v>0</v>
      </c>
      <c r="AF273" s="77">
        <v>0</v>
      </c>
      <c r="AG273" s="77">
        <v>0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0</v>
      </c>
      <c r="AQ273" s="77">
        <v>0</v>
      </c>
      <c r="AR273" s="77">
        <v>0</v>
      </c>
      <c r="AS273" s="77">
        <v>0</v>
      </c>
      <c r="AT273" s="77">
        <v>0</v>
      </c>
      <c r="AU273" s="77">
        <v>0</v>
      </c>
      <c r="AV273" s="88" t="s">
        <v>268</v>
      </c>
    </row>
    <row r="274" spans="1:48" ht="18.75" x14ac:dyDescent="0.3">
      <c r="A274" s="65"/>
      <c r="B274" s="83"/>
      <c r="C274" s="84" t="s">
        <v>247</v>
      </c>
      <c r="D274" s="145" t="s">
        <v>150</v>
      </c>
      <c r="E274" s="76" t="s">
        <v>121</v>
      </c>
      <c r="F274" s="146" t="s">
        <v>122</v>
      </c>
      <c r="G274" s="85">
        <v>28.33</v>
      </c>
      <c r="H274" s="86"/>
      <c r="I274" s="78"/>
      <c r="J274" s="39"/>
      <c r="K274" s="147"/>
      <c r="L274" s="147"/>
      <c r="M274" s="147"/>
      <c r="N274" s="147"/>
      <c r="O274" s="87"/>
      <c r="P274" s="85"/>
      <c r="Q274" s="85"/>
      <c r="R274" s="87"/>
      <c r="S274" s="39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88"/>
    </row>
    <row r="275" spans="1:48" ht="18.75" x14ac:dyDescent="0.3">
      <c r="A275" s="65"/>
      <c r="B275" s="83"/>
      <c r="C275" s="84" t="s">
        <v>247</v>
      </c>
      <c r="D275" s="145" t="s">
        <v>151</v>
      </c>
      <c r="E275" s="76" t="s">
        <v>121</v>
      </c>
      <c r="F275" s="146" t="s">
        <v>122</v>
      </c>
      <c r="G275" s="85">
        <v>4</v>
      </c>
      <c r="H275" s="86"/>
      <c r="I275" s="78"/>
      <c r="J275" s="39"/>
      <c r="K275" s="147"/>
      <c r="L275" s="147"/>
      <c r="M275" s="147"/>
      <c r="N275" s="147"/>
      <c r="O275" s="87"/>
      <c r="P275" s="85"/>
      <c r="Q275" s="85"/>
      <c r="R275" s="87"/>
      <c r="S275" s="39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88"/>
    </row>
    <row r="276" spans="1:48" ht="18.75" x14ac:dyDescent="0.3">
      <c r="A276" s="65" t="str">
        <f t="shared" ref="A276:A288" si="6">IF(J276=1,IF(K276&gt;0,IF(L276&gt;0,IF(N276&gt;0,11,11),IF(N276&gt;0,11,"")),IF(L276&gt;0,IF(N276&gt;0,11,""),IF(N276=0,22,""))),IF(L276&gt;0,IF(N276&gt;0,IF(P276&gt;0,66,""),IF(P276&gt;0,66,"")),IF(P276&gt;0,66,"")))&amp;" "&amp;IF(J276=1,IF(K276=0,IF(L276&gt;0,IF(N276&gt;0,IF(P276&gt;0,66,""),IF(P276&gt;0,66,"")),IF(P276&gt;0,66,"")),""),IF(P276&gt;0,66,""))&amp;" "&amp;IF(J276=1,IF(K276&gt;0,IF(P276&gt;0,IF(O276&lt;=7,IF(Q276=100,"","33"),IF(O276&lt;=25,IF(Q276&gt;0,IF(Q276&lt;100,"",33),IF(Q276=0,"","33")))),IF(O276&gt;25,"",33)),""),IF(J276&gt;1,IF(P276&gt;0,"55",""),IF(J276=0,IF(P276&gt;0,"55","00"))))&amp;" "&amp;IF(P276&gt;0,IF(R276&gt;0,IF(S276&gt;0,"",88),77),"")</f>
        <v xml:space="preserve">  33 </v>
      </c>
      <c r="B276" s="83">
        <v>168</v>
      </c>
      <c r="C276" s="84" t="s">
        <v>248</v>
      </c>
      <c r="D276" s="145" t="s">
        <v>150</v>
      </c>
      <c r="E276" s="76" t="s">
        <v>121</v>
      </c>
      <c r="F276" s="146" t="s">
        <v>122</v>
      </c>
      <c r="G276" s="85">
        <v>7</v>
      </c>
      <c r="H276" s="85">
        <v>4</v>
      </c>
      <c r="I276" s="78">
        <v>0</v>
      </c>
      <c r="J276" s="39">
        <v>1</v>
      </c>
      <c r="K276" s="147">
        <v>4</v>
      </c>
      <c r="L276" s="147">
        <v>0</v>
      </c>
      <c r="M276" s="147">
        <v>0</v>
      </c>
      <c r="N276" s="147">
        <v>0</v>
      </c>
      <c r="O276" s="87">
        <v>9</v>
      </c>
      <c r="P276" s="85">
        <v>4</v>
      </c>
      <c r="Q276" s="85">
        <v>100</v>
      </c>
      <c r="R276" s="87">
        <v>2</v>
      </c>
      <c r="S276" s="39">
        <v>2</v>
      </c>
      <c r="T276" s="77">
        <v>0</v>
      </c>
      <c r="U276" s="77">
        <v>0</v>
      </c>
      <c r="V276" s="77">
        <v>0</v>
      </c>
      <c r="W276" s="77"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77">
        <v>0</v>
      </c>
      <c r="AG276" s="77">
        <v>0</v>
      </c>
      <c r="AH276" s="77">
        <v>0</v>
      </c>
      <c r="AI276" s="77">
        <v>0</v>
      </c>
      <c r="AJ276" s="77">
        <v>0</v>
      </c>
      <c r="AK276" s="77">
        <v>0</v>
      </c>
      <c r="AL276" s="77">
        <v>0</v>
      </c>
      <c r="AM276" s="77">
        <v>0</v>
      </c>
      <c r="AN276" s="77">
        <v>0</v>
      </c>
      <c r="AO276" s="77">
        <v>0</v>
      </c>
      <c r="AP276" s="77">
        <v>0</v>
      </c>
      <c r="AQ276" s="77">
        <v>0</v>
      </c>
      <c r="AR276" s="77">
        <v>0</v>
      </c>
      <c r="AS276" s="77">
        <v>0</v>
      </c>
      <c r="AT276" s="77">
        <v>0</v>
      </c>
      <c r="AU276" s="77">
        <v>0</v>
      </c>
      <c r="AV276" s="88" t="s">
        <v>268</v>
      </c>
    </row>
    <row r="277" spans="1:48" ht="18.75" x14ac:dyDescent="0.3">
      <c r="A277" s="65" t="str">
        <f t="shared" si="6"/>
        <v xml:space="preserve">   </v>
      </c>
      <c r="B277" s="83">
        <v>169</v>
      </c>
      <c r="C277" s="84" t="s">
        <v>248</v>
      </c>
      <c r="D277" s="145" t="s">
        <v>151</v>
      </c>
      <c r="E277" s="76" t="s">
        <v>121</v>
      </c>
      <c r="F277" s="146" t="s">
        <v>122</v>
      </c>
      <c r="G277" s="85">
        <v>7.5333520762399999</v>
      </c>
      <c r="H277" s="85">
        <v>7</v>
      </c>
      <c r="I277" s="78">
        <v>0</v>
      </c>
      <c r="J277" s="39">
        <v>1</v>
      </c>
      <c r="K277" s="147">
        <v>7</v>
      </c>
      <c r="L277" s="147">
        <v>0</v>
      </c>
      <c r="M277" s="147">
        <v>0</v>
      </c>
      <c r="N277" s="147">
        <v>0</v>
      </c>
      <c r="O277" s="87">
        <v>7</v>
      </c>
      <c r="P277" s="85">
        <v>7</v>
      </c>
      <c r="Q277" s="85">
        <v>100</v>
      </c>
      <c r="R277" s="87">
        <v>2</v>
      </c>
      <c r="S277" s="39">
        <v>2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7">
        <v>0</v>
      </c>
      <c r="AE277" s="77">
        <v>0</v>
      </c>
      <c r="AF277" s="77">
        <v>0</v>
      </c>
      <c r="AG277" s="77">
        <v>0</v>
      </c>
      <c r="AH277" s="77">
        <v>0</v>
      </c>
      <c r="AI277" s="77">
        <v>0</v>
      </c>
      <c r="AJ277" s="77">
        <v>0</v>
      </c>
      <c r="AK277" s="77">
        <v>0</v>
      </c>
      <c r="AL277" s="77">
        <v>0</v>
      </c>
      <c r="AM277" s="77">
        <v>0</v>
      </c>
      <c r="AN277" s="77">
        <v>0</v>
      </c>
      <c r="AO277" s="77">
        <v>0</v>
      </c>
      <c r="AP277" s="77">
        <v>0</v>
      </c>
      <c r="AQ277" s="77">
        <v>0</v>
      </c>
      <c r="AR277" s="77">
        <v>0</v>
      </c>
      <c r="AS277" s="77">
        <v>0</v>
      </c>
      <c r="AT277" s="77">
        <v>0</v>
      </c>
      <c r="AU277" s="77">
        <v>0</v>
      </c>
      <c r="AV277" s="88" t="s">
        <v>268</v>
      </c>
    </row>
    <row r="278" spans="1:48" ht="18.75" x14ac:dyDescent="0.3">
      <c r="A278" s="65" t="str">
        <f t="shared" si="6"/>
        <v xml:space="preserve">   </v>
      </c>
      <c r="B278" s="83">
        <v>170</v>
      </c>
      <c r="C278" s="84" t="s">
        <v>249</v>
      </c>
      <c r="D278" s="145" t="s">
        <v>44</v>
      </c>
      <c r="E278" s="76" t="s">
        <v>121</v>
      </c>
      <c r="F278" s="146" t="s">
        <v>122</v>
      </c>
      <c r="G278" s="85">
        <v>21.412856018999999</v>
      </c>
      <c r="H278" s="86">
        <v>2.71756384025</v>
      </c>
      <c r="I278" s="78">
        <v>4.8157882359900004</v>
      </c>
      <c r="J278" s="39">
        <v>1</v>
      </c>
      <c r="K278" s="147">
        <v>0</v>
      </c>
      <c r="L278" s="147">
        <v>7</v>
      </c>
      <c r="M278" s="147">
        <v>0</v>
      </c>
      <c r="N278" s="147">
        <v>0</v>
      </c>
      <c r="O278" s="87">
        <v>12</v>
      </c>
      <c r="P278" s="85">
        <v>0</v>
      </c>
      <c r="Q278" s="85">
        <v>0</v>
      </c>
      <c r="R278" s="87">
        <v>2</v>
      </c>
      <c r="S278" s="39">
        <v>2</v>
      </c>
      <c r="T278" s="77">
        <v>0</v>
      </c>
      <c r="U278" s="77">
        <v>0</v>
      </c>
      <c r="V278" s="77">
        <v>0</v>
      </c>
      <c r="W278" s="77"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0</v>
      </c>
      <c r="AC278" s="77">
        <v>0</v>
      </c>
      <c r="AD278" s="77">
        <v>0</v>
      </c>
      <c r="AE278" s="77">
        <v>0</v>
      </c>
      <c r="AF278" s="77">
        <v>0</v>
      </c>
      <c r="AG278" s="77">
        <v>0</v>
      </c>
      <c r="AH278" s="77">
        <v>0</v>
      </c>
      <c r="AI278" s="77">
        <v>0</v>
      </c>
      <c r="AJ278" s="77">
        <v>0</v>
      </c>
      <c r="AK278" s="77">
        <v>0</v>
      </c>
      <c r="AL278" s="77">
        <v>0</v>
      </c>
      <c r="AM278" s="77">
        <v>0</v>
      </c>
      <c r="AN278" s="77">
        <v>0</v>
      </c>
      <c r="AO278" s="77">
        <v>0</v>
      </c>
      <c r="AP278" s="77">
        <v>0</v>
      </c>
      <c r="AQ278" s="77">
        <v>0</v>
      </c>
      <c r="AR278" s="77">
        <v>0</v>
      </c>
      <c r="AS278" s="77">
        <v>0</v>
      </c>
      <c r="AT278" s="77">
        <v>0</v>
      </c>
      <c r="AU278" s="77">
        <v>0</v>
      </c>
      <c r="AV278" s="88" t="s">
        <v>268</v>
      </c>
    </row>
    <row r="279" spans="1:48" ht="18.75" x14ac:dyDescent="0.3">
      <c r="A279" s="65" t="str">
        <f t="shared" si="6"/>
        <v xml:space="preserve">  33 </v>
      </c>
      <c r="B279" s="83">
        <v>171</v>
      </c>
      <c r="C279" s="84" t="s">
        <v>250</v>
      </c>
      <c r="D279" s="145" t="s">
        <v>44</v>
      </c>
      <c r="E279" s="76" t="s">
        <v>121</v>
      </c>
      <c r="F279" s="146" t="s">
        <v>122</v>
      </c>
      <c r="G279" s="85">
        <v>4</v>
      </c>
      <c r="H279" s="86">
        <v>21.412856018999999</v>
      </c>
      <c r="I279" s="78">
        <v>0</v>
      </c>
      <c r="J279" s="39">
        <v>1</v>
      </c>
      <c r="K279" s="147">
        <v>7</v>
      </c>
      <c r="L279" s="147">
        <v>0</v>
      </c>
      <c r="M279" s="147">
        <v>0</v>
      </c>
      <c r="N279" s="147">
        <v>0</v>
      </c>
      <c r="O279" s="87">
        <v>8</v>
      </c>
      <c r="P279" s="85">
        <v>7</v>
      </c>
      <c r="Q279" s="85">
        <v>100</v>
      </c>
      <c r="R279" s="87">
        <v>2</v>
      </c>
      <c r="S279" s="39">
        <v>2</v>
      </c>
      <c r="T279" s="77">
        <v>0</v>
      </c>
      <c r="U279" s="77">
        <v>0</v>
      </c>
      <c r="V279" s="77">
        <v>0</v>
      </c>
      <c r="W279" s="77"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0</v>
      </c>
      <c r="AC279" s="77">
        <v>0</v>
      </c>
      <c r="AD279" s="77">
        <v>0</v>
      </c>
      <c r="AE279" s="77">
        <v>0</v>
      </c>
      <c r="AF279" s="77">
        <v>0</v>
      </c>
      <c r="AG279" s="77"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88" t="s">
        <v>268</v>
      </c>
    </row>
    <row r="280" spans="1:48" ht="18.75" x14ac:dyDescent="0.3">
      <c r="A280" s="65" t="str">
        <f t="shared" si="6"/>
        <v xml:space="preserve">   </v>
      </c>
      <c r="B280" s="83">
        <v>173</v>
      </c>
      <c r="C280" s="84" t="s">
        <v>251</v>
      </c>
      <c r="D280" s="145" t="s">
        <v>150</v>
      </c>
      <c r="E280" s="76" t="s">
        <v>121</v>
      </c>
      <c r="F280" s="146" t="s">
        <v>122</v>
      </c>
      <c r="G280" s="85">
        <v>5</v>
      </c>
      <c r="H280" s="153">
        <v>0</v>
      </c>
      <c r="I280" s="104">
        <v>4</v>
      </c>
      <c r="J280" s="39">
        <v>1</v>
      </c>
      <c r="K280" s="147">
        <v>0</v>
      </c>
      <c r="L280" s="147">
        <v>4</v>
      </c>
      <c r="M280" s="147">
        <v>0</v>
      </c>
      <c r="N280" s="147">
        <v>0</v>
      </c>
      <c r="O280" s="101">
        <v>10</v>
      </c>
      <c r="P280" s="103">
        <v>0</v>
      </c>
      <c r="Q280" s="103">
        <v>0</v>
      </c>
      <c r="R280" s="102">
        <v>2</v>
      </c>
      <c r="S280" s="105">
        <v>2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06">
        <v>0</v>
      </c>
      <c r="AL280" s="106">
        <v>0</v>
      </c>
      <c r="AM280" s="106">
        <v>0</v>
      </c>
      <c r="AN280" s="106">
        <v>0</v>
      </c>
      <c r="AO280" s="106">
        <v>0</v>
      </c>
      <c r="AP280" s="106">
        <v>0</v>
      </c>
      <c r="AQ280" s="106">
        <v>0</v>
      </c>
      <c r="AR280" s="106">
        <v>0</v>
      </c>
      <c r="AS280" s="106">
        <v>0</v>
      </c>
      <c r="AT280" s="106">
        <v>0</v>
      </c>
      <c r="AU280" s="107">
        <v>0</v>
      </c>
      <c r="AV280" s="88" t="s">
        <v>268</v>
      </c>
    </row>
    <row r="281" spans="1:48" ht="18.75" x14ac:dyDescent="0.3">
      <c r="A281" s="65" t="str">
        <f t="shared" si="6"/>
        <v xml:space="preserve">   </v>
      </c>
      <c r="B281" s="83">
        <v>174</v>
      </c>
      <c r="C281" s="84" t="s">
        <v>251</v>
      </c>
      <c r="D281" s="145" t="s">
        <v>151</v>
      </c>
      <c r="E281" s="76" t="s">
        <v>121</v>
      </c>
      <c r="F281" s="146" t="s">
        <v>122</v>
      </c>
      <c r="G281" s="85">
        <v>9</v>
      </c>
      <c r="H281" s="85">
        <v>0</v>
      </c>
      <c r="I281" s="85">
        <v>5</v>
      </c>
      <c r="J281" s="39">
        <v>2</v>
      </c>
      <c r="K281" s="147">
        <v>0</v>
      </c>
      <c r="L281" s="147">
        <v>5</v>
      </c>
      <c r="M281" s="147">
        <v>0</v>
      </c>
      <c r="N281" s="147">
        <v>0</v>
      </c>
      <c r="O281" s="87">
        <v>0</v>
      </c>
      <c r="P281" s="85">
        <v>0</v>
      </c>
      <c r="Q281" s="85">
        <v>0</v>
      </c>
      <c r="R281" s="87">
        <v>0</v>
      </c>
      <c r="S281" s="39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7">
        <v>0</v>
      </c>
      <c r="AE281" s="77">
        <v>0</v>
      </c>
      <c r="AF281" s="77">
        <v>0</v>
      </c>
      <c r="AG281" s="77">
        <v>0</v>
      </c>
      <c r="AH281" s="77">
        <v>0</v>
      </c>
      <c r="AI281" s="77">
        <v>0</v>
      </c>
      <c r="AJ281" s="77">
        <v>0</v>
      </c>
      <c r="AK281" s="77">
        <v>0</v>
      </c>
      <c r="AL281" s="77">
        <v>0</v>
      </c>
      <c r="AM281" s="77">
        <v>0</v>
      </c>
      <c r="AN281" s="77">
        <v>0</v>
      </c>
      <c r="AO281" s="77">
        <v>0</v>
      </c>
      <c r="AP281" s="77">
        <v>0</v>
      </c>
      <c r="AQ281" s="77">
        <v>0</v>
      </c>
      <c r="AR281" s="77">
        <v>0</v>
      </c>
      <c r="AS281" s="77">
        <v>0</v>
      </c>
      <c r="AT281" s="77">
        <v>0</v>
      </c>
      <c r="AU281" s="77">
        <v>0</v>
      </c>
      <c r="AV281" s="88" t="s">
        <v>268</v>
      </c>
    </row>
    <row r="282" spans="1:48" ht="18.75" x14ac:dyDescent="0.3">
      <c r="A282" s="65" t="str">
        <f t="shared" si="6"/>
        <v xml:space="preserve">   </v>
      </c>
      <c r="B282" s="83">
        <v>175</v>
      </c>
      <c r="C282" s="84" t="s">
        <v>251</v>
      </c>
      <c r="D282" s="145" t="s">
        <v>180</v>
      </c>
      <c r="E282" s="76" t="s">
        <v>121</v>
      </c>
      <c r="F282" s="146" t="s">
        <v>122</v>
      </c>
      <c r="G282" s="85">
        <v>6</v>
      </c>
      <c r="H282" s="85">
        <v>0</v>
      </c>
      <c r="I282" s="85">
        <v>9</v>
      </c>
      <c r="J282" s="39">
        <v>1</v>
      </c>
      <c r="K282" s="147">
        <v>0</v>
      </c>
      <c r="L282" s="147">
        <v>9</v>
      </c>
      <c r="M282" s="147">
        <v>0</v>
      </c>
      <c r="N282" s="147">
        <v>0</v>
      </c>
      <c r="O282" s="87">
        <v>11</v>
      </c>
      <c r="P282" s="85">
        <v>0</v>
      </c>
      <c r="Q282" s="85">
        <v>0</v>
      </c>
      <c r="R282" s="87">
        <v>2</v>
      </c>
      <c r="S282" s="39">
        <v>2</v>
      </c>
      <c r="T282" s="77">
        <v>0</v>
      </c>
      <c r="U282" s="77">
        <v>0</v>
      </c>
      <c r="V282" s="77">
        <v>0</v>
      </c>
      <c r="W282" s="77"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7">
        <v>0</v>
      </c>
      <c r="AE282" s="77">
        <v>0</v>
      </c>
      <c r="AF282" s="77">
        <v>0</v>
      </c>
      <c r="AG282" s="77">
        <v>0</v>
      </c>
      <c r="AH282" s="77">
        <v>0</v>
      </c>
      <c r="AI282" s="77">
        <v>0</v>
      </c>
      <c r="AJ282" s="77">
        <v>0</v>
      </c>
      <c r="AK282" s="77">
        <v>0</v>
      </c>
      <c r="AL282" s="77">
        <v>0</v>
      </c>
      <c r="AM282" s="77">
        <v>0</v>
      </c>
      <c r="AN282" s="77">
        <v>0</v>
      </c>
      <c r="AO282" s="77">
        <v>0</v>
      </c>
      <c r="AP282" s="77">
        <v>0</v>
      </c>
      <c r="AQ282" s="77">
        <v>0</v>
      </c>
      <c r="AR282" s="77">
        <v>0</v>
      </c>
      <c r="AS282" s="77">
        <v>0</v>
      </c>
      <c r="AT282" s="77">
        <v>0</v>
      </c>
      <c r="AU282" s="77">
        <v>0</v>
      </c>
      <c r="AV282" s="88" t="s">
        <v>268</v>
      </c>
    </row>
    <row r="283" spans="1:48" ht="18.75" x14ac:dyDescent="0.3">
      <c r="A283" s="65" t="str">
        <f t="shared" si="6"/>
        <v xml:space="preserve">   </v>
      </c>
      <c r="B283" s="83">
        <v>176</v>
      </c>
      <c r="C283" s="84" t="s">
        <v>251</v>
      </c>
      <c r="D283" s="145" t="s">
        <v>181</v>
      </c>
      <c r="E283" s="76" t="s">
        <v>121</v>
      </c>
      <c r="F283" s="146" t="s">
        <v>122</v>
      </c>
      <c r="G283" s="85">
        <v>15</v>
      </c>
      <c r="H283" s="85">
        <v>0</v>
      </c>
      <c r="I283" s="85">
        <v>6</v>
      </c>
      <c r="J283" s="39">
        <v>1</v>
      </c>
      <c r="K283" s="147">
        <v>0</v>
      </c>
      <c r="L283" s="147">
        <v>6</v>
      </c>
      <c r="M283" s="147">
        <v>0</v>
      </c>
      <c r="N283" s="147">
        <v>0</v>
      </c>
      <c r="O283" s="87">
        <v>12</v>
      </c>
      <c r="P283" s="85">
        <v>0</v>
      </c>
      <c r="Q283" s="85">
        <v>0</v>
      </c>
      <c r="R283" s="87">
        <v>2</v>
      </c>
      <c r="S283" s="39">
        <v>2</v>
      </c>
      <c r="T283" s="77">
        <v>0</v>
      </c>
      <c r="U283" s="77">
        <v>0</v>
      </c>
      <c r="V283" s="77">
        <v>0</v>
      </c>
      <c r="W283" s="77"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7">
        <v>0</v>
      </c>
      <c r="AE283" s="77">
        <v>0</v>
      </c>
      <c r="AF283" s="77">
        <v>0</v>
      </c>
      <c r="AG283" s="77">
        <v>0</v>
      </c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77">
        <v>0</v>
      </c>
      <c r="AP283" s="77">
        <v>0</v>
      </c>
      <c r="AQ283" s="77">
        <v>0</v>
      </c>
      <c r="AR283" s="77">
        <v>0</v>
      </c>
      <c r="AS283" s="77">
        <v>0</v>
      </c>
      <c r="AT283" s="77">
        <v>0</v>
      </c>
      <c r="AU283" s="77">
        <v>0</v>
      </c>
      <c r="AV283" s="88" t="s">
        <v>268</v>
      </c>
    </row>
    <row r="284" spans="1:48" ht="18.75" x14ac:dyDescent="0.3">
      <c r="A284" s="65" t="str">
        <f t="shared" si="6"/>
        <v xml:space="preserve">   </v>
      </c>
      <c r="B284" s="83">
        <v>177</v>
      </c>
      <c r="C284" s="84" t="s">
        <v>251</v>
      </c>
      <c r="D284" s="145" t="s">
        <v>252</v>
      </c>
      <c r="E284" s="76" t="s">
        <v>121</v>
      </c>
      <c r="F284" s="146" t="s">
        <v>122</v>
      </c>
      <c r="G284" s="85">
        <v>7.3205556204400004</v>
      </c>
      <c r="H284" s="85">
        <v>0</v>
      </c>
      <c r="I284" s="85">
        <v>15</v>
      </c>
      <c r="J284" s="39">
        <v>1</v>
      </c>
      <c r="K284" s="147">
        <v>0</v>
      </c>
      <c r="L284" s="147">
        <v>15</v>
      </c>
      <c r="M284" s="147">
        <v>0</v>
      </c>
      <c r="N284" s="147">
        <v>0</v>
      </c>
      <c r="O284" s="87">
        <v>9</v>
      </c>
      <c r="P284" s="85">
        <v>0</v>
      </c>
      <c r="Q284" s="85">
        <v>0</v>
      </c>
      <c r="R284" s="87">
        <v>2</v>
      </c>
      <c r="S284" s="39">
        <v>2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0</v>
      </c>
      <c r="AE284" s="77">
        <v>0</v>
      </c>
      <c r="AF284" s="77">
        <v>0</v>
      </c>
      <c r="AG284" s="77"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88" t="s">
        <v>268</v>
      </c>
    </row>
    <row r="285" spans="1:48" ht="18.75" x14ac:dyDescent="0.3">
      <c r="A285" s="65" t="str">
        <f t="shared" si="6"/>
        <v xml:space="preserve">  33 </v>
      </c>
      <c r="B285" s="83">
        <v>178</v>
      </c>
      <c r="C285" s="84" t="s">
        <v>253</v>
      </c>
      <c r="D285" s="145" t="s">
        <v>44</v>
      </c>
      <c r="E285" s="76" t="s">
        <v>121</v>
      </c>
      <c r="F285" s="146" t="s">
        <v>122</v>
      </c>
      <c r="G285" s="85">
        <v>15.1263171846</v>
      </c>
      <c r="H285" s="86">
        <v>7.3205556204400004</v>
      </c>
      <c r="I285" s="78">
        <v>0</v>
      </c>
      <c r="J285" s="39">
        <v>1</v>
      </c>
      <c r="K285" s="147">
        <v>10</v>
      </c>
      <c r="L285" s="147">
        <v>0</v>
      </c>
      <c r="M285" s="147">
        <v>0</v>
      </c>
      <c r="N285" s="147">
        <v>0</v>
      </c>
      <c r="O285" s="87">
        <v>11</v>
      </c>
      <c r="P285" s="85">
        <v>10</v>
      </c>
      <c r="Q285" s="85">
        <v>100</v>
      </c>
      <c r="R285" s="87">
        <v>2</v>
      </c>
      <c r="S285" s="39">
        <v>2</v>
      </c>
      <c r="T285" s="77">
        <v>0</v>
      </c>
      <c r="U285" s="77">
        <v>0</v>
      </c>
      <c r="V285" s="77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0</v>
      </c>
      <c r="AD285" s="77">
        <v>0</v>
      </c>
      <c r="AE285" s="77">
        <v>0</v>
      </c>
      <c r="AF285" s="77">
        <v>0</v>
      </c>
      <c r="AG285" s="77">
        <v>0</v>
      </c>
      <c r="AH285" s="77">
        <v>0</v>
      </c>
      <c r="AI285" s="77">
        <v>0</v>
      </c>
      <c r="AJ285" s="77">
        <v>0</v>
      </c>
      <c r="AK285" s="77">
        <v>0</v>
      </c>
      <c r="AL285" s="77">
        <v>0</v>
      </c>
      <c r="AM285" s="77">
        <v>0</v>
      </c>
      <c r="AN285" s="77">
        <v>0</v>
      </c>
      <c r="AO285" s="77">
        <v>0</v>
      </c>
      <c r="AP285" s="77">
        <v>0</v>
      </c>
      <c r="AQ285" s="77">
        <v>0</v>
      </c>
      <c r="AR285" s="77">
        <v>0</v>
      </c>
      <c r="AS285" s="77">
        <v>0</v>
      </c>
      <c r="AT285" s="77">
        <v>0</v>
      </c>
      <c r="AU285" s="77">
        <v>0</v>
      </c>
      <c r="AV285" s="88" t="s">
        <v>268</v>
      </c>
    </row>
    <row r="286" spans="1:48" ht="18.75" x14ac:dyDescent="0.3">
      <c r="A286" s="65" t="str">
        <f t="shared" si="6"/>
        <v xml:space="preserve">  33 </v>
      </c>
      <c r="B286" s="83">
        <v>179</v>
      </c>
      <c r="C286" s="84" t="s">
        <v>254</v>
      </c>
      <c r="D286" s="145" t="s">
        <v>44</v>
      </c>
      <c r="E286" s="76" t="s">
        <v>121</v>
      </c>
      <c r="F286" s="146" t="s">
        <v>122</v>
      </c>
      <c r="G286" s="85">
        <v>24.837425080900001</v>
      </c>
      <c r="H286" s="86">
        <v>15.1263171846</v>
      </c>
      <c r="I286" s="78">
        <v>0</v>
      </c>
      <c r="J286" s="39">
        <v>1</v>
      </c>
      <c r="K286" s="147">
        <v>8</v>
      </c>
      <c r="L286" s="147">
        <v>0</v>
      </c>
      <c r="M286" s="147">
        <v>0</v>
      </c>
      <c r="N286" s="147">
        <v>0</v>
      </c>
      <c r="O286" s="87">
        <v>10</v>
      </c>
      <c r="P286" s="85">
        <v>8</v>
      </c>
      <c r="Q286" s="77">
        <v>100</v>
      </c>
      <c r="R286" s="39">
        <v>2</v>
      </c>
      <c r="S286" s="39">
        <v>2</v>
      </c>
      <c r="T286" s="77">
        <v>0</v>
      </c>
      <c r="U286" s="77">
        <v>0</v>
      </c>
      <c r="V286" s="77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0</v>
      </c>
      <c r="AC286" s="77">
        <v>0</v>
      </c>
      <c r="AD286" s="77">
        <v>0</v>
      </c>
      <c r="AE286" s="77">
        <v>0</v>
      </c>
      <c r="AF286" s="77">
        <v>0</v>
      </c>
      <c r="AG286" s="77">
        <v>0</v>
      </c>
      <c r="AH286" s="77">
        <v>0</v>
      </c>
      <c r="AI286" s="77">
        <v>0</v>
      </c>
      <c r="AJ286" s="77">
        <v>0</v>
      </c>
      <c r="AK286" s="77">
        <v>0</v>
      </c>
      <c r="AL286" s="77">
        <v>0</v>
      </c>
      <c r="AM286" s="77">
        <v>0</v>
      </c>
      <c r="AN286" s="77">
        <v>0</v>
      </c>
      <c r="AO286" s="77">
        <v>0</v>
      </c>
      <c r="AP286" s="77">
        <v>0</v>
      </c>
      <c r="AQ286" s="77">
        <v>0</v>
      </c>
      <c r="AR286" s="77">
        <v>0</v>
      </c>
      <c r="AS286" s="77">
        <v>0</v>
      </c>
      <c r="AT286" s="77">
        <v>0</v>
      </c>
      <c r="AU286" s="77">
        <v>0</v>
      </c>
      <c r="AV286" s="88" t="s">
        <v>268</v>
      </c>
    </row>
    <row r="287" spans="1:48" ht="18.75" x14ac:dyDescent="0.3">
      <c r="A287" s="65" t="str">
        <f t="shared" si="6"/>
        <v xml:space="preserve">  33 </v>
      </c>
      <c r="B287" s="83">
        <v>180</v>
      </c>
      <c r="C287" s="84" t="s">
        <v>255</v>
      </c>
      <c r="D287" s="145" t="s">
        <v>44</v>
      </c>
      <c r="E287" s="76" t="s">
        <v>121</v>
      </c>
      <c r="F287" s="146" t="s">
        <v>122</v>
      </c>
      <c r="G287" s="85">
        <v>25.66768233578</v>
      </c>
      <c r="H287" s="78">
        <v>24.837425080900001</v>
      </c>
      <c r="I287" s="78">
        <v>0</v>
      </c>
      <c r="J287" s="39">
        <v>1</v>
      </c>
      <c r="K287" s="147">
        <v>20</v>
      </c>
      <c r="L287" s="147">
        <v>0</v>
      </c>
      <c r="M287" s="147">
        <v>0</v>
      </c>
      <c r="N287" s="147">
        <v>0</v>
      </c>
      <c r="O287" s="39">
        <v>8</v>
      </c>
      <c r="P287" s="77">
        <v>20</v>
      </c>
      <c r="Q287" s="77">
        <v>100</v>
      </c>
      <c r="R287" s="39">
        <v>2</v>
      </c>
      <c r="S287" s="39">
        <v>2</v>
      </c>
      <c r="T287" s="77">
        <v>0</v>
      </c>
      <c r="U287" s="77">
        <v>0</v>
      </c>
      <c r="V287" s="77">
        <v>0</v>
      </c>
      <c r="W287" s="77"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7">
        <v>0</v>
      </c>
      <c r="AE287" s="77">
        <v>0</v>
      </c>
      <c r="AF287" s="77">
        <v>0</v>
      </c>
      <c r="AG287" s="77">
        <v>0</v>
      </c>
      <c r="AH287" s="77">
        <v>0</v>
      </c>
      <c r="AI287" s="77">
        <v>0</v>
      </c>
      <c r="AJ287" s="77">
        <v>0</v>
      </c>
      <c r="AK287" s="77">
        <v>0</v>
      </c>
      <c r="AL287" s="77">
        <v>0</v>
      </c>
      <c r="AM287" s="77">
        <v>0</v>
      </c>
      <c r="AN287" s="77">
        <v>0</v>
      </c>
      <c r="AO287" s="77">
        <v>0</v>
      </c>
      <c r="AP287" s="77">
        <v>0</v>
      </c>
      <c r="AQ287" s="77">
        <v>0</v>
      </c>
      <c r="AR287" s="77">
        <v>0</v>
      </c>
      <c r="AS287" s="77">
        <v>0</v>
      </c>
      <c r="AT287" s="77">
        <v>0</v>
      </c>
      <c r="AU287" s="77">
        <v>0</v>
      </c>
      <c r="AV287" s="88" t="s">
        <v>268</v>
      </c>
    </row>
    <row r="288" spans="1:48" ht="18.75" x14ac:dyDescent="0.3">
      <c r="A288" s="65" t="str">
        <f t="shared" si="6"/>
        <v xml:space="preserve">   </v>
      </c>
      <c r="B288" s="83">
        <v>181</v>
      </c>
      <c r="C288" s="84" t="s">
        <v>256</v>
      </c>
      <c r="D288" s="145" t="s">
        <v>44</v>
      </c>
      <c r="E288" s="76" t="s">
        <v>121</v>
      </c>
      <c r="F288" s="146" t="s">
        <v>122</v>
      </c>
      <c r="G288" s="85">
        <v>9.1999999999999993</v>
      </c>
      <c r="H288" s="78">
        <v>21.072466648900001</v>
      </c>
      <c r="I288" s="78">
        <v>4.5952156868800005</v>
      </c>
      <c r="J288" s="39">
        <v>1</v>
      </c>
      <c r="K288" s="147">
        <v>5</v>
      </c>
      <c r="L288" s="147">
        <v>0</v>
      </c>
      <c r="M288" s="147">
        <v>0</v>
      </c>
      <c r="N288" s="147">
        <v>0</v>
      </c>
      <c r="O288" s="39">
        <v>7</v>
      </c>
      <c r="P288" s="77">
        <v>5</v>
      </c>
      <c r="Q288" s="77">
        <v>100</v>
      </c>
      <c r="R288" s="39">
        <v>2</v>
      </c>
      <c r="S288" s="39">
        <v>2</v>
      </c>
      <c r="T288" s="77">
        <v>0</v>
      </c>
      <c r="U288" s="77">
        <v>0</v>
      </c>
      <c r="V288" s="77">
        <v>0</v>
      </c>
      <c r="W288" s="77"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7">
        <v>0</v>
      </c>
      <c r="AE288" s="77">
        <v>0</v>
      </c>
      <c r="AF288" s="77">
        <v>0</v>
      </c>
      <c r="AG288" s="77">
        <v>0</v>
      </c>
      <c r="AH288" s="77">
        <v>0</v>
      </c>
      <c r="AI288" s="77">
        <v>0</v>
      </c>
      <c r="AJ288" s="77">
        <v>0</v>
      </c>
      <c r="AK288" s="77">
        <v>0</v>
      </c>
      <c r="AL288" s="77">
        <v>0</v>
      </c>
      <c r="AM288" s="77">
        <v>0</v>
      </c>
      <c r="AN288" s="77">
        <v>0</v>
      </c>
      <c r="AO288" s="77">
        <v>0</v>
      </c>
      <c r="AP288" s="77">
        <v>0</v>
      </c>
      <c r="AQ288" s="77">
        <v>0</v>
      </c>
      <c r="AR288" s="77">
        <v>0</v>
      </c>
      <c r="AS288" s="77">
        <v>0</v>
      </c>
      <c r="AT288" s="77">
        <v>0</v>
      </c>
      <c r="AU288" s="77">
        <v>0</v>
      </c>
      <c r="AV288" s="88" t="s">
        <v>268</v>
      </c>
    </row>
    <row r="289" spans="1:48" ht="18.75" x14ac:dyDescent="0.3">
      <c r="A289" s="65"/>
      <c r="B289" s="83"/>
      <c r="C289" s="84" t="s">
        <v>256</v>
      </c>
      <c r="D289" s="145" t="s">
        <v>150</v>
      </c>
      <c r="E289" s="76" t="s">
        <v>121</v>
      </c>
      <c r="F289" s="146" t="s">
        <v>122</v>
      </c>
      <c r="G289" s="85">
        <v>82.718464219596996</v>
      </c>
      <c r="H289" s="78"/>
      <c r="I289" s="78"/>
      <c r="J289" s="39"/>
      <c r="K289" s="147"/>
      <c r="L289" s="147"/>
      <c r="M289" s="147"/>
      <c r="N289" s="147"/>
      <c r="O289" s="39"/>
      <c r="P289" s="77"/>
      <c r="Q289" s="77"/>
      <c r="R289" s="39"/>
      <c r="S289" s="39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88"/>
    </row>
    <row r="290" spans="1:48" ht="18.75" x14ac:dyDescent="0.3">
      <c r="A290" s="65" t="str">
        <f>IF(J290=1,IF(K290&gt;0,IF(L290&gt;0,IF(N290&gt;0,11,11),IF(N290&gt;0,11,"")),IF(L290&gt;0,IF(N290&gt;0,11,""),IF(N290=0,22,""))),IF(L290&gt;0,IF(N290&gt;0,IF(P290&gt;0,66,""),IF(P290&gt;0,66,"")),IF(P290&gt;0,66,"")))&amp;" "&amp;IF(J290=1,IF(K290=0,IF(L290&gt;0,IF(N290&gt;0,IF(P290&gt;0,66,""),IF(P290&gt;0,66,"")),IF(P290&gt;0,66,"")),""),IF(P290&gt;0,66,""))&amp;" "&amp;IF(J290=1,IF(K290&gt;0,IF(P290&gt;0,IF(O290&lt;=7,IF(Q290=100,"","33"),IF(O290&lt;=25,IF(Q290&gt;0,IF(Q290&lt;100,"",33),IF(Q290=0,"","33")))),IF(O290&gt;25,"",33)),""),IF(J290&gt;1,IF(P290&gt;0,"55",""),IF(J290=0,IF(P290&gt;0,"55","00"))))&amp;" "&amp;IF(P290&gt;0,IF(R290&gt;0,IF(S290&gt;0,"",88),77),"")</f>
        <v xml:space="preserve">   </v>
      </c>
      <c r="B290" s="83">
        <v>182</v>
      </c>
      <c r="C290" s="84" t="s">
        <v>257</v>
      </c>
      <c r="D290" s="145" t="s">
        <v>44</v>
      </c>
      <c r="E290" s="76" t="s">
        <v>121</v>
      </c>
      <c r="F290" s="146" t="s">
        <v>122</v>
      </c>
      <c r="G290" s="85">
        <v>117.872808488</v>
      </c>
      <c r="H290" s="86">
        <v>31.014610886</v>
      </c>
      <c r="I290" s="78">
        <v>51.703853333596996</v>
      </c>
      <c r="J290" s="39">
        <v>2</v>
      </c>
      <c r="K290" s="147">
        <v>8</v>
      </c>
      <c r="L290" s="147">
        <v>0</v>
      </c>
      <c r="M290" s="147">
        <v>0</v>
      </c>
      <c r="N290" s="147">
        <v>0</v>
      </c>
      <c r="O290" s="39">
        <v>0</v>
      </c>
      <c r="P290" s="77">
        <v>0</v>
      </c>
      <c r="Q290" s="77">
        <v>0</v>
      </c>
      <c r="R290" s="39">
        <v>0</v>
      </c>
      <c r="S290" s="39">
        <v>0</v>
      </c>
      <c r="T290" s="77">
        <v>0</v>
      </c>
      <c r="U290" s="77">
        <v>0</v>
      </c>
      <c r="V290" s="77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7">
        <v>0</v>
      </c>
      <c r="AE290" s="77">
        <v>0</v>
      </c>
      <c r="AF290" s="77">
        <v>0</v>
      </c>
      <c r="AG290" s="77">
        <v>0</v>
      </c>
      <c r="AH290" s="77">
        <v>0</v>
      </c>
      <c r="AI290" s="77">
        <v>0</v>
      </c>
      <c r="AJ290" s="77">
        <v>0</v>
      </c>
      <c r="AK290" s="77">
        <v>0</v>
      </c>
      <c r="AL290" s="77">
        <v>0</v>
      </c>
      <c r="AM290" s="77">
        <v>0</v>
      </c>
      <c r="AN290" s="77">
        <v>0</v>
      </c>
      <c r="AO290" s="77">
        <v>0</v>
      </c>
      <c r="AP290" s="77">
        <v>0</v>
      </c>
      <c r="AQ290" s="77">
        <v>0</v>
      </c>
      <c r="AR290" s="77">
        <v>0</v>
      </c>
      <c r="AS290" s="77">
        <v>0</v>
      </c>
      <c r="AT290" s="77">
        <v>0</v>
      </c>
      <c r="AU290" s="77">
        <v>0</v>
      </c>
      <c r="AV290" s="88" t="s">
        <v>268</v>
      </c>
    </row>
    <row r="291" spans="1:48" ht="18.75" x14ac:dyDescent="0.3">
      <c r="A291" s="65" t="str">
        <f>IF(J291=1,IF(K291&gt;0,IF(L291&gt;0,IF(N291&gt;0,11,11),IF(N291&gt;0,11,"")),IF(L291&gt;0,IF(N291&gt;0,11,""),IF(N291=0,22,""))),IF(L291&gt;0,IF(N291&gt;0,IF(P291&gt;0,66,""),IF(P291&gt;0,66,"")),IF(P291&gt;0,66,"")))&amp;" "&amp;IF(J291=1,IF(K291=0,IF(L291&gt;0,IF(N291&gt;0,IF(P291&gt;0,66,""),IF(P291&gt;0,66,"")),IF(P291&gt;0,66,"")),""),IF(P291&gt;0,66,""))&amp;" "&amp;IF(J291=1,IF(K291&gt;0,IF(P291&gt;0,IF(O291&lt;=7,IF(Q291=100,"","33"),IF(O291&lt;=25,IF(Q291&gt;0,IF(Q291&lt;100,"",33),IF(Q291=0,"","33")))),IF(O291&gt;25,"",33)),""),IF(J291&gt;1,IF(P291&gt;0,"55",""),IF(J291=0,IF(P291&gt;0,"55","00"))))&amp;" "&amp;IF(P291&gt;0,IF(R291&gt;0,IF(S291&gt;0,"",88),77),"")</f>
        <v xml:space="preserve">  33 </v>
      </c>
      <c r="B291" s="83">
        <v>183</v>
      </c>
      <c r="C291" s="84" t="s">
        <v>258</v>
      </c>
      <c r="D291" s="145" t="s">
        <v>44</v>
      </c>
      <c r="E291" s="76" t="s">
        <v>121</v>
      </c>
      <c r="F291" s="146" t="s">
        <v>122</v>
      </c>
      <c r="G291" s="85">
        <v>40.9</v>
      </c>
      <c r="H291" s="86">
        <v>117.872808488</v>
      </c>
      <c r="I291" s="78">
        <v>0</v>
      </c>
      <c r="J291" s="39">
        <v>1</v>
      </c>
      <c r="K291" s="147">
        <v>30</v>
      </c>
      <c r="L291" s="147">
        <v>0</v>
      </c>
      <c r="M291" s="147">
        <v>0</v>
      </c>
      <c r="N291" s="147">
        <v>0</v>
      </c>
      <c r="O291" s="87">
        <v>10</v>
      </c>
      <c r="P291" s="85">
        <v>30</v>
      </c>
      <c r="Q291" s="77">
        <v>100</v>
      </c>
      <c r="R291" s="39">
        <v>2</v>
      </c>
      <c r="S291" s="39">
        <v>2</v>
      </c>
      <c r="T291" s="77">
        <v>0</v>
      </c>
      <c r="U291" s="77">
        <v>0</v>
      </c>
      <c r="V291" s="77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0</v>
      </c>
      <c r="AD291" s="77">
        <v>0</v>
      </c>
      <c r="AE291" s="77">
        <v>0</v>
      </c>
      <c r="AF291" s="77">
        <v>0</v>
      </c>
      <c r="AG291" s="77">
        <v>0</v>
      </c>
      <c r="AH291" s="77">
        <v>0</v>
      </c>
      <c r="AI291" s="77">
        <v>0</v>
      </c>
      <c r="AJ291" s="77">
        <v>0</v>
      </c>
      <c r="AK291" s="77">
        <v>0</v>
      </c>
      <c r="AL291" s="77">
        <v>0</v>
      </c>
      <c r="AM291" s="77">
        <v>0</v>
      </c>
      <c r="AN291" s="77">
        <v>0</v>
      </c>
      <c r="AO291" s="77">
        <v>0</v>
      </c>
      <c r="AP291" s="77">
        <v>0</v>
      </c>
      <c r="AQ291" s="77">
        <v>0</v>
      </c>
      <c r="AR291" s="77">
        <v>0</v>
      </c>
      <c r="AS291" s="77">
        <v>0</v>
      </c>
      <c r="AT291" s="77">
        <v>0</v>
      </c>
      <c r="AU291" s="77">
        <v>0</v>
      </c>
      <c r="AV291" s="88" t="s">
        <v>268</v>
      </c>
    </row>
    <row r="292" spans="1:48" ht="18.75" x14ac:dyDescent="0.3">
      <c r="A292" s="65"/>
      <c r="B292" s="83"/>
      <c r="C292" s="84" t="s">
        <v>258</v>
      </c>
      <c r="D292" s="145" t="s">
        <v>150</v>
      </c>
      <c r="E292" s="76" t="s">
        <v>121</v>
      </c>
      <c r="F292" s="146" t="s">
        <v>122</v>
      </c>
      <c r="G292" s="85">
        <v>12.34</v>
      </c>
      <c r="H292" s="86"/>
      <c r="I292" s="78"/>
      <c r="J292" s="39"/>
      <c r="K292" s="147"/>
      <c r="L292" s="147"/>
      <c r="M292" s="147"/>
      <c r="N292" s="147"/>
      <c r="O292" s="87"/>
      <c r="P292" s="85"/>
      <c r="Q292" s="77"/>
      <c r="R292" s="39"/>
      <c r="S292" s="39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88"/>
    </row>
    <row r="293" spans="1:48" ht="18.75" x14ac:dyDescent="0.3">
      <c r="A293" s="65"/>
      <c r="B293" s="83"/>
      <c r="C293" s="84" t="s">
        <v>258</v>
      </c>
      <c r="D293" s="145" t="s">
        <v>151</v>
      </c>
      <c r="E293" s="76" t="s">
        <v>121</v>
      </c>
      <c r="F293" s="146" t="s">
        <v>122</v>
      </c>
      <c r="G293" s="85">
        <v>8</v>
      </c>
      <c r="H293" s="86"/>
      <c r="I293" s="78"/>
      <c r="J293" s="39"/>
      <c r="K293" s="147"/>
      <c r="L293" s="147"/>
      <c r="M293" s="147"/>
      <c r="N293" s="147"/>
      <c r="O293" s="87"/>
      <c r="P293" s="85"/>
      <c r="Q293" s="77"/>
      <c r="R293" s="39"/>
      <c r="S293" s="39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88"/>
    </row>
    <row r="294" spans="1:48" ht="18.75" x14ac:dyDescent="0.3">
      <c r="A294" s="65" t="str">
        <f t="shared" ref="A294:A304" si="7">IF(J294=1,IF(K294&gt;0,IF(L294&gt;0,IF(N294&gt;0,11,11),IF(N294&gt;0,11,"")),IF(L294&gt;0,IF(N294&gt;0,11,""),IF(N294=0,22,""))),IF(L294&gt;0,IF(N294&gt;0,IF(P294&gt;0,66,""),IF(P294&gt;0,66,"")),IF(P294&gt;0,66,"")))&amp;" "&amp;IF(J294=1,IF(K294=0,IF(L294&gt;0,IF(N294&gt;0,IF(P294&gt;0,66,""),IF(P294&gt;0,66,"")),IF(P294&gt;0,66,"")),""),IF(P294&gt;0,66,""))&amp;" "&amp;IF(J294=1,IF(K294&gt;0,IF(P294&gt;0,IF(O294&lt;=7,IF(Q294=100,"","33"),IF(O294&lt;=25,IF(Q294&gt;0,IF(Q294&lt;100,"",33),IF(Q294=0,"","33")))),IF(O294&gt;25,"",33)),""),IF(J294&gt;1,IF(P294&gt;0,"55",""),IF(J294=0,IF(P294&gt;0,"55","00"))))&amp;" "&amp;IF(P294&gt;0,IF(R294&gt;0,IF(S294&gt;0,"",88),77),"")</f>
        <v xml:space="preserve">  33 </v>
      </c>
      <c r="B294" s="83">
        <v>185</v>
      </c>
      <c r="C294" s="84" t="s">
        <v>259</v>
      </c>
      <c r="D294" s="145" t="s">
        <v>150</v>
      </c>
      <c r="E294" s="76" t="s">
        <v>121</v>
      </c>
      <c r="F294" s="146" t="s">
        <v>122</v>
      </c>
      <c r="G294" s="85">
        <v>6</v>
      </c>
      <c r="H294" s="85">
        <v>8</v>
      </c>
      <c r="I294" s="78">
        <v>0</v>
      </c>
      <c r="J294" s="39">
        <v>1</v>
      </c>
      <c r="K294" s="147">
        <v>8</v>
      </c>
      <c r="L294" s="147">
        <v>0</v>
      </c>
      <c r="M294" s="147">
        <v>0</v>
      </c>
      <c r="N294" s="147">
        <v>0</v>
      </c>
      <c r="O294" s="87">
        <v>15</v>
      </c>
      <c r="P294" s="85">
        <v>8</v>
      </c>
      <c r="Q294" s="85">
        <v>100</v>
      </c>
      <c r="R294" s="87">
        <v>2</v>
      </c>
      <c r="S294" s="39">
        <v>2</v>
      </c>
      <c r="T294" s="77">
        <v>0</v>
      </c>
      <c r="U294" s="77">
        <v>0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7">
        <v>0</v>
      </c>
      <c r="AE294" s="77">
        <v>0</v>
      </c>
      <c r="AF294" s="77">
        <v>0</v>
      </c>
      <c r="AG294" s="77">
        <v>0</v>
      </c>
      <c r="AH294" s="77">
        <v>0</v>
      </c>
      <c r="AI294" s="77">
        <v>0</v>
      </c>
      <c r="AJ294" s="77">
        <v>0</v>
      </c>
      <c r="AK294" s="77">
        <v>0</v>
      </c>
      <c r="AL294" s="77">
        <v>0</v>
      </c>
      <c r="AM294" s="77">
        <v>0</v>
      </c>
      <c r="AN294" s="77">
        <v>0</v>
      </c>
      <c r="AO294" s="77">
        <v>0</v>
      </c>
      <c r="AP294" s="77">
        <v>0</v>
      </c>
      <c r="AQ294" s="77">
        <v>0</v>
      </c>
      <c r="AR294" s="77">
        <v>0</v>
      </c>
      <c r="AS294" s="77">
        <v>0</v>
      </c>
      <c r="AT294" s="77">
        <v>0</v>
      </c>
      <c r="AU294" s="77">
        <v>0</v>
      </c>
      <c r="AV294" s="88" t="s">
        <v>268</v>
      </c>
    </row>
    <row r="295" spans="1:48" ht="18.75" x14ac:dyDescent="0.3">
      <c r="A295" s="65" t="str">
        <f t="shared" si="7"/>
        <v xml:space="preserve">  33 </v>
      </c>
      <c r="B295" s="83">
        <v>186</v>
      </c>
      <c r="C295" s="84" t="s">
        <v>259</v>
      </c>
      <c r="D295" s="145" t="s">
        <v>151</v>
      </c>
      <c r="E295" s="76" t="s">
        <v>121</v>
      </c>
      <c r="F295" s="146" t="s">
        <v>122</v>
      </c>
      <c r="G295" s="85">
        <v>4</v>
      </c>
      <c r="H295" s="85">
        <v>6</v>
      </c>
      <c r="I295" s="78">
        <v>0</v>
      </c>
      <c r="J295" s="39">
        <v>1</v>
      </c>
      <c r="K295" s="147">
        <v>6</v>
      </c>
      <c r="L295" s="147">
        <v>0</v>
      </c>
      <c r="M295" s="147">
        <v>0</v>
      </c>
      <c r="N295" s="147">
        <v>0</v>
      </c>
      <c r="O295" s="87">
        <v>8</v>
      </c>
      <c r="P295" s="85">
        <v>6</v>
      </c>
      <c r="Q295" s="85">
        <v>100</v>
      </c>
      <c r="R295" s="87">
        <v>2</v>
      </c>
      <c r="S295" s="39">
        <v>2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0</v>
      </c>
      <c r="AE295" s="77">
        <v>0</v>
      </c>
      <c r="AF295" s="77">
        <v>0</v>
      </c>
      <c r="AG295" s="77">
        <v>0</v>
      </c>
      <c r="AH295" s="77">
        <v>0</v>
      </c>
      <c r="AI295" s="77">
        <v>0</v>
      </c>
      <c r="AJ295" s="77">
        <v>0</v>
      </c>
      <c r="AK295" s="77">
        <v>0</v>
      </c>
      <c r="AL295" s="77">
        <v>0</v>
      </c>
      <c r="AM295" s="77">
        <v>0</v>
      </c>
      <c r="AN295" s="77">
        <v>0</v>
      </c>
      <c r="AO295" s="77">
        <v>0</v>
      </c>
      <c r="AP295" s="77">
        <v>0</v>
      </c>
      <c r="AQ295" s="77">
        <v>0</v>
      </c>
      <c r="AR295" s="77">
        <v>0</v>
      </c>
      <c r="AS295" s="77">
        <v>0</v>
      </c>
      <c r="AT295" s="77">
        <v>0</v>
      </c>
      <c r="AU295" s="77">
        <v>0</v>
      </c>
      <c r="AV295" s="88" t="s">
        <v>268</v>
      </c>
    </row>
    <row r="296" spans="1:48" ht="18.75" x14ac:dyDescent="0.3">
      <c r="A296" s="65" t="str">
        <f t="shared" si="7"/>
        <v xml:space="preserve">   </v>
      </c>
      <c r="B296" s="83">
        <v>187</v>
      </c>
      <c r="C296" s="84" t="s">
        <v>259</v>
      </c>
      <c r="D296" s="145" t="s">
        <v>180</v>
      </c>
      <c r="E296" s="76" t="s">
        <v>121</v>
      </c>
      <c r="F296" s="146" t="s">
        <v>122</v>
      </c>
      <c r="G296" s="85">
        <v>112.510080176</v>
      </c>
      <c r="H296" s="85">
        <v>4</v>
      </c>
      <c r="I296" s="78">
        <v>0</v>
      </c>
      <c r="J296" s="39">
        <v>1</v>
      </c>
      <c r="K296" s="147">
        <v>4</v>
      </c>
      <c r="L296" s="147">
        <v>0</v>
      </c>
      <c r="M296" s="147">
        <v>0</v>
      </c>
      <c r="N296" s="147">
        <v>0</v>
      </c>
      <c r="O296" s="87">
        <v>6</v>
      </c>
      <c r="P296" s="85">
        <v>4</v>
      </c>
      <c r="Q296" s="85">
        <v>100</v>
      </c>
      <c r="R296" s="87">
        <v>2</v>
      </c>
      <c r="S296" s="39">
        <v>2</v>
      </c>
      <c r="T296" s="77">
        <v>0</v>
      </c>
      <c r="U296" s="77">
        <v>0</v>
      </c>
      <c r="V296" s="77">
        <v>0</v>
      </c>
      <c r="W296" s="77"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7">
        <v>0</v>
      </c>
      <c r="AE296" s="77">
        <v>0</v>
      </c>
      <c r="AF296" s="77">
        <v>0</v>
      </c>
      <c r="AG296" s="77">
        <v>0</v>
      </c>
      <c r="AH296" s="77">
        <v>0</v>
      </c>
      <c r="AI296" s="77">
        <v>0</v>
      </c>
      <c r="AJ296" s="77">
        <v>0</v>
      </c>
      <c r="AK296" s="77">
        <v>0</v>
      </c>
      <c r="AL296" s="77">
        <v>0</v>
      </c>
      <c r="AM296" s="77">
        <v>0</v>
      </c>
      <c r="AN296" s="77">
        <v>0</v>
      </c>
      <c r="AO296" s="77">
        <v>0</v>
      </c>
      <c r="AP296" s="77">
        <v>0</v>
      </c>
      <c r="AQ296" s="77">
        <v>0</v>
      </c>
      <c r="AR296" s="77">
        <v>0</v>
      </c>
      <c r="AS296" s="77">
        <v>0</v>
      </c>
      <c r="AT296" s="77">
        <v>0</v>
      </c>
      <c r="AU296" s="77">
        <v>0</v>
      </c>
      <c r="AV296" s="88" t="s">
        <v>268</v>
      </c>
    </row>
    <row r="297" spans="1:48" ht="18.75" x14ac:dyDescent="0.3">
      <c r="A297" s="65" t="str">
        <f t="shared" si="7"/>
        <v xml:space="preserve">   </v>
      </c>
      <c r="B297" s="83">
        <v>188</v>
      </c>
      <c r="C297" s="84" t="s">
        <v>260</v>
      </c>
      <c r="D297" s="145" t="s">
        <v>44</v>
      </c>
      <c r="E297" s="76" t="s">
        <v>121</v>
      </c>
      <c r="F297" s="146" t="s">
        <v>122</v>
      </c>
      <c r="G297" s="85">
        <v>40.43</v>
      </c>
      <c r="H297" s="86">
        <v>112.510080176</v>
      </c>
      <c r="I297" s="78">
        <v>0</v>
      </c>
      <c r="J297" s="39">
        <v>2</v>
      </c>
      <c r="K297" s="147">
        <v>5</v>
      </c>
      <c r="L297" s="147">
        <v>0</v>
      </c>
      <c r="M297" s="147">
        <v>0</v>
      </c>
      <c r="N297" s="147">
        <v>0</v>
      </c>
      <c r="O297" s="87">
        <v>0</v>
      </c>
      <c r="P297" s="85">
        <v>0</v>
      </c>
      <c r="Q297" s="77">
        <v>0</v>
      </c>
      <c r="R297" s="39">
        <v>0</v>
      </c>
      <c r="S297" s="39">
        <v>0</v>
      </c>
      <c r="T297" s="77">
        <v>0</v>
      </c>
      <c r="U297" s="77">
        <v>0</v>
      </c>
      <c r="V297" s="77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7">
        <v>0</v>
      </c>
      <c r="AE297" s="77">
        <v>0</v>
      </c>
      <c r="AF297" s="77">
        <v>0</v>
      </c>
      <c r="AG297" s="77">
        <v>0</v>
      </c>
      <c r="AH297" s="77">
        <v>0</v>
      </c>
      <c r="AI297" s="77">
        <v>0</v>
      </c>
      <c r="AJ297" s="77">
        <v>0</v>
      </c>
      <c r="AK297" s="77">
        <v>0</v>
      </c>
      <c r="AL297" s="77">
        <v>0</v>
      </c>
      <c r="AM297" s="77">
        <v>0</v>
      </c>
      <c r="AN297" s="77">
        <v>0</v>
      </c>
      <c r="AO297" s="77">
        <v>0</v>
      </c>
      <c r="AP297" s="77">
        <v>0</v>
      </c>
      <c r="AQ297" s="77">
        <v>0</v>
      </c>
      <c r="AR297" s="77">
        <v>0</v>
      </c>
      <c r="AS297" s="77">
        <v>0</v>
      </c>
      <c r="AT297" s="77">
        <v>0</v>
      </c>
      <c r="AU297" s="77">
        <v>0</v>
      </c>
      <c r="AV297" s="88" t="s">
        <v>268</v>
      </c>
    </row>
    <row r="298" spans="1:48" ht="18.75" x14ac:dyDescent="0.3">
      <c r="A298" s="65"/>
      <c r="B298" s="83"/>
      <c r="C298" s="84" t="s">
        <v>261</v>
      </c>
      <c r="D298" s="145" t="s">
        <v>44</v>
      </c>
      <c r="E298" s="76" t="s">
        <v>121</v>
      </c>
      <c r="F298" s="146"/>
      <c r="G298" s="85">
        <v>7</v>
      </c>
      <c r="H298" s="86"/>
      <c r="I298" s="78"/>
      <c r="J298" s="39"/>
      <c r="K298" s="147"/>
      <c r="L298" s="147"/>
      <c r="M298" s="147"/>
      <c r="N298" s="147"/>
      <c r="O298" s="87"/>
      <c r="P298" s="85"/>
      <c r="Q298" s="77"/>
      <c r="R298" s="39"/>
      <c r="S298" s="39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88"/>
    </row>
    <row r="299" spans="1:48" ht="18.75" x14ac:dyDescent="0.3">
      <c r="A299" s="65" t="str">
        <f t="shared" si="7"/>
        <v xml:space="preserve">  33 </v>
      </c>
      <c r="B299" s="83">
        <v>190</v>
      </c>
      <c r="C299" s="84" t="s">
        <v>261</v>
      </c>
      <c r="D299" s="145" t="s">
        <v>150</v>
      </c>
      <c r="E299" s="76" t="s">
        <v>121</v>
      </c>
      <c r="F299" s="146" t="s">
        <v>122</v>
      </c>
      <c r="G299" s="85">
        <v>4</v>
      </c>
      <c r="H299" s="85">
        <v>7</v>
      </c>
      <c r="I299" s="78">
        <v>0</v>
      </c>
      <c r="J299" s="39">
        <v>1</v>
      </c>
      <c r="K299" s="147">
        <v>7</v>
      </c>
      <c r="L299" s="147">
        <v>0</v>
      </c>
      <c r="M299" s="147">
        <v>0</v>
      </c>
      <c r="N299" s="147">
        <v>0</v>
      </c>
      <c r="O299" s="87">
        <v>8</v>
      </c>
      <c r="P299" s="85">
        <v>7</v>
      </c>
      <c r="Q299" s="85">
        <v>100</v>
      </c>
      <c r="R299" s="87">
        <v>2</v>
      </c>
      <c r="S299" s="39">
        <v>2</v>
      </c>
      <c r="T299" s="77">
        <v>0</v>
      </c>
      <c r="U299" s="77">
        <v>0</v>
      </c>
      <c r="V299" s="77">
        <v>0</v>
      </c>
      <c r="W299" s="77">
        <v>0</v>
      </c>
      <c r="X299" s="77">
        <v>0</v>
      </c>
      <c r="Y299" s="77">
        <v>0</v>
      </c>
      <c r="Z299" s="77">
        <v>0</v>
      </c>
      <c r="AA299" s="77">
        <v>0</v>
      </c>
      <c r="AB299" s="77">
        <v>0</v>
      </c>
      <c r="AC299" s="77">
        <v>0</v>
      </c>
      <c r="AD299" s="77">
        <v>0</v>
      </c>
      <c r="AE299" s="77">
        <v>0</v>
      </c>
      <c r="AF299" s="77">
        <v>0</v>
      </c>
      <c r="AG299" s="77">
        <v>0</v>
      </c>
      <c r="AH299" s="77">
        <v>0</v>
      </c>
      <c r="AI299" s="77">
        <v>0</v>
      </c>
      <c r="AJ299" s="77">
        <v>0</v>
      </c>
      <c r="AK299" s="77">
        <v>0</v>
      </c>
      <c r="AL299" s="77">
        <v>0</v>
      </c>
      <c r="AM299" s="77">
        <v>0</v>
      </c>
      <c r="AN299" s="77">
        <v>0</v>
      </c>
      <c r="AO299" s="77">
        <v>0</v>
      </c>
      <c r="AP299" s="77">
        <v>0</v>
      </c>
      <c r="AQ299" s="77">
        <v>0</v>
      </c>
      <c r="AR299" s="77">
        <v>0</v>
      </c>
      <c r="AS299" s="77">
        <v>0</v>
      </c>
      <c r="AT299" s="77">
        <v>0</v>
      </c>
      <c r="AU299" s="77">
        <v>0</v>
      </c>
      <c r="AV299" s="88" t="s">
        <v>268</v>
      </c>
    </row>
    <row r="300" spans="1:48" ht="18.75" x14ac:dyDescent="0.3">
      <c r="A300" s="65" t="str">
        <f t="shared" si="7"/>
        <v xml:space="preserve">   </v>
      </c>
      <c r="B300" s="83">
        <v>191</v>
      </c>
      <c r="C300" s="84" t="s">
        <v>261</v>
      </c>
      <c r="D300" s="145" t="s">
        <v>151</v>
      </c>
      <c r="E300" s="76" t="s">
        <v>121</v>
      </c>
      <c r="F300" s="146" t="s">
        <v>122</v>
      </c>
      <c r="G300" s="77">
        <v>14</v>
      </c>
      <c r="H300" s="85">
        <v>4</v>
      </c>
      <c r="I300" s="78">
        <v>0</v>
      </c>
      <c r="J300" s="39">
        <v>1</v>
      </c>
      <c r="K300" s="147">
        <v>4</v>
      </c>
      <c r="L300" s="147">
        <v>0</v>
      </c>
      <c r="M300" s="147">
        <v>0</v>
      </c>
      <c r="N300" s="147">
        <v>0</v>
      </c>
      <c r="O300" s="87">
        <v>4</v>
      </c>
      <c r="P300" s="85">
        <v>4</v>
      </c>
      <c r="Q300" s="85">
        <v>100</v>
      </c>
      <c r="R300" s="87">
        <v>2</v>
      </c>
      <c r="S300" s="39">
        <v>2</v>
      </c>
      <c r="T300" s="77">
        <v>0</v>
      </c>
      <c r="U300" s="77">
        <v>0</v>
      </c>
      <c r="V300" s="77">
        <v>0</v>
      </c>
      <c r="W300" s="77">
        <v>0</v>
      </c>
      <c r="X300" s="77">
        <v>0</v>
      </c>
      <c r="Y300" s="77">
        <v>0</v>
      </c>
      <c r="Z300" s="77">
        <v>0</v>
      </c>
      <c r="AA300" s="77">
        <v>0</v>
      </c>
      <c r="AB300" s="77">
        <v>0</v>
      </c>
      <c r="AC300" s="77">
        <v>0</v>
      </c>
      <c r="AD300" s="77">
        <v>0</v>
      </c>
      <c r="AE300" s="77">
        <v>0</v>
      </c>
      <c r="AF300" s="77">
        <v>0</v>
      </c>
      <c r="AG300" s="77">
        <v>0</v>
      </c>
      <c r="AH300" s="77">
        <v>0</v>
      </c>
      <c r="AI300" s="77">
        <v>0</v>
      </c>
      <c r="AJ300" s="77">
        <v>0</v>
      </c>
      <c r="AK300" s="77">
        <v>0</v>
      </c>
      <c r="AL300" s="77">
        <v>0</v>
      </c>
      <c r="AM300" s="77">
        <v>0</v>
      </c>
      <c r="AN300" s="77">
        <v>0</v>
      </c>
      <c r="AO300" s="77">
        <v>0</v>
      </c>
      <c r="AP300" s="77">
        <v>0</v>
      </c>
      <c r="AQ300" s="77">
        <v>0</v>
      </c>
      <c r="AR300" s="77">
        <v>0</v>
      </c>
      <c r="AS300" s="77">
        <v>0</v>
      </c>
      <c r="AT300" s="77">
        <v>0</v>
      </c>
      <c r="AU300" s="77">
        <v>0</v>
      </c>
      <c r="AV300" s="88" t="s">
        <v>268</v>
      </c>
    </row>
    <row r="301" spans="1:48" ht="18.75" x14ac:dyDescent="0.3">
      <c r="A301" s="65" t="str">
        <f t="shared" si="7"/>
        <v xml:space="preserve">   </v>
      </c>
      <c r="B301" s="83">
        <v>192</v>
      </c>
      <c r="C301" s="84" t="s">
        <v>261</v>
      </c>
      <c r="D301" s="145" t="s">
        <v>180</v>
      </c>
      <c r="E301" s="76" t="s">
        <v>121</v>
      </c>
      <c r="F301" s="146" t="s">
        <v>122</v>
      </c>
      <c r="G301" s="77">
        <v>15.43</v>
      </c>
      <c r="H301" s="77">
        <v>14</v>
      </c>
      <c r="I301" s="78">
        <v>0</v>
      </c>
      <c r="J301" s="39">
        <v>1</v>
      </c>
      <c r="K301" s="147">
        <v>14</v>
      </c>
      <c r="L301" s="147">
        <v>0</v>
      </c>
      <c r="M301" s="147">
        <v>0</v>
      </c>
      <c r="N301" s="147">
        <v>0</v>
      </c>
      <c r="O301" s="39">
        <v>4</v>
      </c>
      <c r="P301" s="77">
        <v>14</v>
      </c>
      <c r="Q301" s="77">
        <v>100</v>
      </c>
      <c r="R301" s="39">
        <v>2</v>
      </c>
      <c r="S301" s="39">
        <v>2</v>
      </c>
      <c r="T301" s="77">
        <v>0</v>
      </c>
      <c r="U301" s="77">
        <v>0</v>
      </c>
      <c r="V301" s="77">
        <v>0</v>
      </c>
      <c r="W301" s="77">
        <v>0</v>
      </c>
      <c r="X301" s="77">
        <v>0</v>
      </c>
      <c r="Y301" s="77">
        <v>0</v>
      </c>
      <c r="Z301" s="77">
        <v>0</v>
      </c>
      <c r="AA301" s="77">
        <v>0</v>
      </c>
      <c r="AB301" s="77">
        <v>0</v>
      </c>
      <c r="AC301" s="77">
        <v>0</v>
      </c>
      <c r="AD301" s="77">
        <v>0</v>
      </c>
      <c r="AE301" s="77">
        <v>0</v>
      </c>
      <c r="AF301" s="77">
        <v>0</v>
      </c>
      <c r="AG301" s="77">
        <v>0</v>
      </c>
      <c r="AH301" s="77">
        <v>0</v>
      </c>
      <c r="AI301" s="77">
        <v>0</v>
      </c>
      <c r="AJ301" s="77">
        <v>0</v>
      </c>
      <c r="AK301" s="77">
        <v>0</v>
      </c>
      <c r="AL301" s="77">
        <v>0</v>
      </c>
      <c r="AM301" s="77">
        <v>0</v>
      </c>
      <c r="AN301" s="77">
        <v>0</v>
      </c>
      <c r="AO301" s="77">
        <v>0</v>
      </c>
      <c r="AP301" s="77">
        <v>0</v>
      </c>
      <c r="AQ301" s="77">
        <v>0</v>
      </c>
      <c r="AR301" s="77">
        <v>0</v>
      </c>
      <c r="AS301" s="77">
        <v>0</v>
      </c>
      <c r="AT301" s="77">
        <v>0</v>
      </c>
      <c r="AU301" s="77">
        <v>0</v>
      </c>
      <c r="AV301" s="88" t="s">
        <v>268</v>
      </c>
    </row>
    <row r="302" spans="1:48" ht="18.75" x14ac:dyDescent="0.3">
      <c r="A302" s="65"/>
      <c r="B302" s="83"/>
      <c r="C302" s="84" t="s">
        <v>261</v>
      </c>
      <c r="D302" s="145" t="s">
        <v>181</v>
      </c>
      <c r="E302" s="76" t="s">
        <v>121</v>
      </c>
      <c r="F302" s="146" t="s">
        <v>122</v>
      </c>
      <c r="G302" s="85">
        <v>82.1212452762</v>
      </c>
      <c r="H302" s="77"/>
      <c r="I302" s="78"/>
      <c r="J302" s="39"/>
      <c r="K302" s="147"/>
      <c r="L302" s="147"/>
      <c r="M302" s="147"/>
      <c r="N302" s="147"/>
      <c r="O302" s="39"/>
      <c r="P302" s="77"/>
      <c r="Q302" s="77"/>
      <c r="R302" s="39"/>
      <c r="S302" s="39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88"/>
    </row>
    <row r="303" spans="1:48" ht="18.75" x14ac:dyDescent="0.3">
      <c r="A303" s="65" t="str">
        <f t="shared" si="7"/>
        <v xml:space="preserve">   </v>
      </c>
      <c r="B303" s="83">
        <v>193</v>
      </c>
      <c r="C303" s="84" t="s">
        <v>262</v>
      </c>
      <c r="D303" s="145" t="s">
        <v>44</v>
      </c>
      <c r="E303" s="76" t="s">
        <v>121</v>
      </c>
      <c r="F303" s="146" t="s">
        <v>122</v>
      </c>
      <c r="G303" s="85">
        <v>60.124283632999997</v>
      </c>
      <c r="H303" s="78">
        <v>82.1212452762</v>
      </c>
      <c r="I303" s="78">
        <v>0</v>
      </c>
      <c r="J303" s="39">
        <v>2</v>
      </c>
      <c r="K303" s="147">
        <v>10</v>
      </c>
      <c r="L303" s="147">
        <v>0</v>
      </c>
      <c r="M303" s="147">
        <v>0</v>
      </c>
      <c r="N303" s="147">
        <v>0</v>
      </c>
      <c r="O303" s="39">
        <v>0</v>
      </c>
      <c r="P303" s="77">
        <v>0</v>
      </c>
      <c r="Q303" s="77">
        <v>0</v>
      </c>
      <c r="R303" s="39">
        <v>0</v>
      </c>
      <c r="S303" s="39">
        <v>0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0</v>
      </c>
      <c r="AB303" s="77">
        <v>0</v>
      </c>
      <c r="AC303" s="77">
        <v>0</v>
      </c>
      <c r="AD303" s="77">
        <v>0</v>
      </c>
      <c r="AE303" s="77">
        <v>0</v>
      </c>
      <c r="AF303" s="77">
        <v>0</v>
      </c>
      <c r="AG303" s="77">
        <v>0</v>
      </c>
      <c r="AH303" s="77">
        <v>0</v>
      </c>
      <c r="AI303" s="77">
        <v>0</v>
      </c>
      <c r="AJ303" s="77">
        <v>0</v>
      </c>
      <c r="AK303" s="77">
        <v>0</v>
      </c>
      <c r="AL303" s="77">
        <v>0</v>
      </c>
      <c r="AM303" s="77">
        <v>0</v>
      </c>
      <c r="AN303" s="77">
        <v>0</v>
      </c>
      <c r="AO303" s="77">
        <v>0</v>
      </c>
      <c r="AP303" s="77">
        <v>0</v>
      </c>
      <c r="AQ303" s="77">
        <v>0</v>
      </c>
      <c r="AR303" s="77">
        <v>0</v>
      </c>
      <c r="AS303" s="77">
        <v>0</v>
      </c>
      <c r="AT303" s="77">
        <v>0</v>
      </c>
      <c r="AU303" s="77">
        <v>0</v>
      </c>
      <c r="AV303" s="88" t="s">
        <v>268</v>
      </c>
    </row>
    <row r="304" spans="1:48" ht="18.75" x14ac:dyDescent="0.3">
      <c r="A304" s="65" t="str">
        <f t="shared" si="7"/>
        <v xml:space="preserve">  33 </v>
      </c>
      <c r="B304" s="83">
        <v>194</v>
      </c>
      <c r="C304" s="84" t="s">
        <v>263</v>
      </c>
      <c r="D304" s="145" t="s">
        <v>44</v>
      </c>
      <c r="E304" s="76" t="s">
        <v>121</v>
      </c>
      <c r="F304" s="146" t="s">
        <v>122</v>
      </c>
      <c r="G304" s="177"/>
      <c r="H304" s="86">
        <v>60.124283632999997</v>
      </c>
      <c r="I304" s="78">
        <v>0</v>
      </c>
      <c r="J304" s="39">
        <v>1</v>
      </c>
      <c r="K304" s="147">
        <v>25</v>
      </c>
      <c r="L304" s="147">
        <v>0</v>
      </c>
      <c r="M304" s="147">
        <v>0</v>
      </c>
      <c r="N304" s="147">
        <v>0</v>
      </c>
      <c r="O304" s="87">
        <v>12</v>
      </c>
      <c r="P304" s="85">
        <v>25</v>
      </c>
      <c r="Q304" s="77">
        <v>100</v>
      </c>
      <c r="R304" s="39">
        <v>2</v>
      </c>
      <c r="S304" s="39">
        <v>2</v>
      </c>
      <c r="T304" s="77">
        <v>0</v>
      </c>
      <c r="U304" s="77">
        <v>0</v>
      </c>
      <c r="V304" s="77">
        <v>0</v>
      </c>
      <c r="W304" s="77">
        <v>0</v>
      </c>
      <c r="X304" s="77">
        <v>0</v>
      </c>
      <c r="Y304" s="77">
        <v>0</v>
      </c>
      <c r="Z304" s="77">
        <v>0</v>
      </c>
      <c r="AA304" s="77">
        <v>0</v>
      </c>
      <c r="AB304" s="77">
        <v>0</v>
      </c>
      <c r="AC304" s="77">
        <v>0</v>
      </c>
      <c r="AD304" s="77">
        <v>0</v>
      </c>
      <c r="AE304" s="77">
        <v>0</v>
      </c>
      <c r="AF304" s="77">
        <v>0</v>
      </c>
      <c r="AG304" s="77">
        <v>0</v>
      </c>
      <c r="AH304" s="77">
        <v>0</v>
      </c>
      <c r="AI304" s="77">
        <v>0</v>
      </c>
      <c r="AJ304" s="77">
        <v>0</v>
      </c>
      <c r="AK304" s="77">
        <v>0</v>
      </c>
      <c r="AL304" s="77">
        <v>0</v>
      </c>
      <c r="AM304" s="77">
        <v>0</v>
      </c>
      <c r="AN304" s="77">
        <v>0</v>
      </c>
      <c r="AO304" s="77">
        <v>0</v>
      </c>
      <c r="AP304" s="77">
        <v>0</v>
      </c>
      <c r="AQ304" s="77">
        <v>0</v>
      </c>
      <c r="AR304" s="77">
        <v>0</v>
      </c>
      <c r="AS304" s="77">
        <v>0</v>
      </c>
      <c r="AT304" s="77">
        <v>0</v>
      </c>
      <c r="AU304" s="77">
        <v>0</v>
      </c>
      <c r="AV304" s="88" t="s">
        <v>268</v>
      </c>
    </row>
    <row r="305" spans="1:48" ht="18.75" x14ac:dyDescent="0.3">
      <c r="A305" s="65"/>
      <c r="B305" s="83"/>
      <c r="C305" s="84" t="s">
        <v>263</v>
      </c>
      <c r="D305" s="145" t="s">
        <v>150</v>
      </c>
      <c r="E305" s="76" t="s">
        <v>121</v>
      </c>
      <c r="F305" s="146" t="s">
        <v>122</v>
      </c>
      <c r="G305" s="85">
        <v>8.61</v>
      </c>
      <c r="H305" s="86"/>
      <c r="I305" s="78"/>
      <c r="J305" s="39"/>
      <c r="K305" s="147"/>
      <c r="L305" s="147"/>
      <c r="M305" s="147"/>
      <c r="N305" s="147"/>
      <c r="O305" s="87"/>
      <c r="P305" s="85"/>
      <c r="Q305" s="77"/>
      <c r="R305" s="39"/>
      <c r="S305" s="39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88"/>
    </row>
    <row r="306" spans="1:48" ht="18.75" x14ac:dyDescent="0.3">
      <c r="A306" s="65"/>
      <c r="B306" s="83"/>
      <c r="C306" s="84" t="s">
        <v>263</v>
      </c>
      <c r="D306" s="145" t="s">
        <v>151</v>
      </c>
      <c r="E306" s="76" t="s">
        <v>121</v>
      </c>
      <c r="F306" s="146" t="s">
        <v>122</v>
      </c>
      <c r="G306" s="85">
        <v>4.17</v>
      </c>
      <c r="H306" s="86"/>
      <c r="I306" s="78"/>
      <c r="J306" s="39"/>
      <c r="K306" s="147"/>
      <c r="L306" s="147"/>
      <c r="M306" s="147"/>
      <c r="N306" s="147"/>
      <c r="O306" s="87"/>
      <c r="P306" s="85"/>
      <c r="Q306" s="77"/>
      <c r="R306" s="39"/>
      <c r="S306" s="39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88"/>
    </row>
    <row r="307" spans="1:48" ht="18.75" x14ac:dyDescent="0.3">
      <c r="A307" s="65"/>
      <c r="B307" s="83"/>
      <c r="C307" s="84" t="s">
        <v>263</v>
      </c>
      <c r="D307" s="145" t="s">
        <v>180</v>
      </c>
      <c r="E307" s="76" t="s">
        <v>121</v>
      </c>
      <c r="F307" s="146" t="s">
        <v>122</v>
      </c>
      <c r="G307" s="85">
        <v>7.81</v>
      </c>
      <c r="H307" s="86"/>
      <c r="I307" s="78"/>
      <c r="J307" s="39"/>
      <c r="K307" s="147"/>
      <c r="L307" s="147"/>
      <c r="M307" s="147"/>
      <c r="N307" s="147"/>
      <c r="O307" s="87"/>
      <c r="P307" s="85"/>
      <c r="Q307" s="77"/>
      <c r="R307" s="39"/>
      <c r="S307" s="39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88"/>
    </row>
    <row r="308" spans="1:48" ht="18.75" x14ac:dyDescent="0.3">
      <c r="A308" s="65"/>
      <c r="B308" s="83"/>
      <c r="C308" s="84" t="s">
        <v>263</v>
      </c>
      <c r="D308" s="145" t="s">
        <v>181</v>
      </c>
      <c r="E308" s="76" t="s">
        <v>121</v>
      </c>
      <c r="F308" s="146" t="s">
        <v>122</v>
      </c>
      <c r="G308" s="85">
        <v>5.74</v>
      </c>
      <c r="H308" s="86"/>
      <c r="I308" s="78"/>
      <c r="J308" s="39"/>
      <c r="K308" s="147"/>
      <c r="L308" s="147"/>
      <c r="M308" s="147"/>
      <c r="N308" s="147"/>
      <c r="O308" s="87"/>
      <c r="P308" s="85"/>
      <c r="Q308" s="77"/>
      <c r="R308" s="39"/>
      <c r="S308" s="39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88"/>
    </row>
    <row r="309" spans="1:48" ht="18.75" x14ac:dyDescent="0.3">
      <c r="A309" s="65"/>
      <c r="B309" s="83"/>
      <c r="C309" s="84" t="s">
        <v>263</v>
      </c>
      <c r="D309" s="145" t="s">
        <v>252</v>
      </c>
      <c r="E309" s="76" t="s">
        <v>121</v>
      </c>
      <c r="F309" s="146" t="s">
        <v>122</v>
      </c>
      <c r="G309" s="85">
        <v>10.02</v>
      </c>
      <c r="H309" s="86"/>
      <c r="I309" s="78"/>
      <c r="J309" s="39"/>
      <c r="K309" s="147"/>
      <c r="L309" s="147"/>
      <c r="M309" s="147"/>
      <c r="N309" s="147"/>
      <c r="O309" s="87"/>
      <c r="P309" s="85"/>
      <c r="Q309" s="77"/>
      <c r="R309" s="39"/>
      <c r="S309" s="39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88"/>
    </row>
    <row r="310" spans="1:48" ht="18.75" x14ac:dyDescent="0.3">
      <c r="A310" s="65"/>
      <c r="B310" s="83"/>
      <c r="C310" s="84" t="s">
        <v>263</v>
      </c>
      <c r="D310" s="145" t="s">
        <v>291</v>
      </c>
      <c r="E310" s="76" t="s">
        <v>121</v>
      </c>
      <c r="F310" s="146" t="s">
        <v>122</v>
      </c>
      <c r="G310" s="85">
        <v>12</v>
      </c>
      <c r="H310" s="86"/>
      <c r="I310" s="78"/>
      <c r="J310" s="39"/>
      <c r="K310" s="147"/>
      <c r="L310" s="147"/>
      <c r="M310" s="147"/>
      <c r="N310" s="147"/>
      <c r="O310" s="87"/>
      <c r="P310" s="85"/>
      <c r="Q310" s="77"/>
      <c r="R310" s="39"/>
      <c r="S310" s="39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88"/>
    </row>
    <row r="311" spans="1:48" ht="18.75" x14ac:dyDescent="0.3">
      <c r="A311" s="65" t="str">
        <f>IF(J311=1,IF(K311&gt;0,IF(L311&gt;0,IF(N311&gt;0,11,11),IF(N311&gt;0,11,"")),IF(L311&gt;0,IF(N311&gt;0,11,""),IF(N311=0,22,""))),IF(L311&gt;0,IF(N311&gt;0,IF(P311&gt;0,66,""),IF(P311&gt;0,66,"")),IF(P311&gt;0,66,"")))&amp;" "&amp;IF(J311=1,IF(K311=0,IF(L311&gt;0,IF(N311&gt;0,IF(P311&gt;0,66,""),IF(P311&gt;0,66,"")),IF(P311&gt;0,66,"")),""),IF(P311&gt;0,66,""))&amp;" "&amp;IF(J311=1,IF(K311&gt;0,IF(P311&gt;0,IF(O311&lt;=7,IF(Q311=100,"","33"),IF(O311&lt;=25,IF(Q311&gt;0,IF(Q311&lt;100,"",33),IF(Q311=0,"","33")))),IF(O311&gt;25,"",33)),""),IF(J311&gt;1,IF(P311&gt;0,"55",""),IF(J311=0,IF(P311&gt;0,"55","00"))))&amp;" "&amp;IF(P311&gt;0,IF(R311&gt;0,IF(S311&gt;0,"",88),77),"")</f>
        <v xml:space="preserve">  33 </v>
      </c>
      <c r="B311" s="83">
        <v>196</v>
      </c>
      <c r="C311" s="84" t="s">
        <v>264</v>
      </c>
      <c r="D311" s="145" t="s">
        <v>150</v>
      </c>
      <c r="E311" s="76" t="s">
        <v>121</v>
      </c>
      <c r="F311" s="146" t="s">
        <v>122</v>
      </c>
      <c r="G311" s="85">
        <v>5</v>
      </c>
      <c r="H311" s="85">
        <v>12</v>
      </c>
      <c r="I311" s="78">
        <v>0</v>
      </c>
      <c r="J311" s="39">
        <v>1</v>
      </c>
      <c r="K311" s="147">
        <v>12</v>
      </c>
      <c r="L311" s="147">
        <v>0</v>
      </c>
      <c r="M311" s="147">
        <v>0</v>
      </c>
      <c r="N311" s="147">
        <v>0</v>
      </c>
      <c r="O311" s="87">
        <v>12</v>
      </c>
      <c r="P311" s="85">
        <v>12</v>
      </c>
      <c r="Q311" s="85">
        <v>100</v>
      </c>
      <c r="R311" s="87">
        <v>2</v>
      </c>
      <c r="S311" s="39">
        <v>2</v>
      </c>
      <c r="T311" s="77">
        <v>0</v>
      </c>
      <c r="U311" s="77">
        <v>0</v>
      </c>
      <c r="V311" s="77">
        <v>0</v>
      </c>
      <c r="W311" s="77">
        <v>0</v>
      </c>
      <c r="X311" s="77">
        <v>0</v>
      </c>
      <c r="Y311" s="77">
        <v>0</v>
      </c>
      <c r="Z311" s="77">
        <v>0</v>
      </c>
      <c r="AA311" s="77">
        <v>0</v>
      </c>
      <c r="AB311" s="77">
        <v>0</v>
      </c>
      <c r="AC311" s="77">
        <v>0</v>
      </c>
      <c r="AD311" s="77">
        <v>0</v>
      </c>
      <c r="AE311" s="77">
        <v>0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  <c r="AO311" s="77">
        <v>0</v>
      </c>
      <c r="AP311" s="77">
        <v>0</v>
      </c>
      <c r="AQ311" s="77">
        <v>0</v>
      </c>
      <c r="AR311" s="77">
        <v>0</v>
      </c>
      <c r="AS311" s="77">
        <v>0</v>
      </c>
      <c r="AT311" s="77">
        <v>0</v>
      </c>
      <c r="AU311" s="77">
        <v>0</v>
      </c>
      <c r="AV311" s="88" t="s">
        <v>268</v>
      </c>
    </row>
    <row r="312" spans="1:48" ht="18.75" x14ac:dyDescent="0.3">
      <c r="A312" s="65" t="str">
        <f>IF(J312=1,IF(K312&gt;0,IF(L312&gt;0,IF(N312&gt;0,11,11),IF(N312&gt;0,11,"")),IF(L312&gt;0,IF(N312&gt;0,11,""),IF(N312=0,22,""))),IF(L312&gt;0,IF(N312&gt;0,IF(P312&gt;0,66,""),IF(P312&gt;0,66,"")),IF(P312&gt;0,66,"")))&amp;" "&amp;IF(J312=1,IF(K312=0,IF(L312&gt;0,IF(N312&gt;0,IF(P312&gt;0,66,""),IF(P312&gt;0,66,"")),IF(P312&gt;0,66,"")),""),IF(P312&gt;0,66,""))&amp;" "&amp;IF(J312=1,IF(K312&gt;0,IF(P312&gt;0,IF(O312&lt;=7,IF(Q312=100,"","33"),IF(O312&lt;=25,IF(Q312&gt;0,IF(Q312&lt;100,"",33),IF(Q312=0,"","33")))),IF(O312&gt;25,"",33)),""),IF(J312&gt;1,IF(P312&gt;0,"55",""),IF(J312=0,IF(P312&gt;0,"55","00"))))&amp;" "&amp;IF(P312&gt;0,IF(R312&gt;0,IF(S312&gt;0,"",88),77),"")</f>
        <v xml:space="preserve">   </v>
      </c>
      <c r="B312" s="83">
        <v>197</v>
      </c>
      <c r="C312" s="84" t="s">
        <v>264</v>
      </c>
      <c r="D312" s="145" t="s">
        <v>151</v>
      </c>
      <c r="E312" s="76" t="s">
        <v>121</v>
      </c>
      <c r="F312" s="146" t="s">
        <v>122</v>
      </c>
      <c r="G312" s="85">
        <v>5</v>
      </c>
      <c r="H312" s="85">
        <v>5</v>
      </c>
      <c r="I312" s="78">
        <v>0</v>
      </c>
      <c r="J312" s="39">
        <v>1</v>
      </c>
      <c r="K312" s="147">
        <v>5</v>
      </c>
      <c r="L312" s="147">
        <v>0</v>
      </c>
      <c r="M312" s="147">
        <v>0</v>
      </c>
      <c r="N312" s="147">
        <v>0</v>
      </c>
      <c r="O312" s="87">
        <v>3</v>
      </c>
      <c r="P312" s="85">
        <v>5</v>
      </c>
      <c r="Q312" s="77">
        <v>100</v>
      </c>
      <c r="R312" s="39">
        <v>2</v>
      </c>
      <c r="S312" s="39">
        <v>2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  <c r="AB312" s="77">
        <v>0</v>
      </c>
      <c r="AC312" s="77">
        <v>0</v>
      </c>
      <c r="AD312" s="77">
        <v>0</v>
      </c>
      <c r="AE312" s="77">
        <v>0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  <c r="AO312" s="77">
        <v>0</v>
      </c>
      <c r="AP312" s="77">
        <v>0</v>
      </c>
      <c r="AQ312" s="77">
        <v>0</v>
      </c>
      <c r="AR312" s="77">
        <v>0</v>
      </c>
      <c r="AS312" s="77">
        <v>0</v>
      </c>
      <c r="AT312" s="77">
        <v>0</v>
      </c>
      <c r="AU312" s="77">
        <v>0</v>
      </c>
      <c r="AV312" s="88" t="s">
        <v>268</v>
      </c>
    </row>
    <row r="313" spans="1:48" ht="18.75" x14ac:dyDescent="0.3">
      <c r="A313" s="65" t="str">
        <f>IF(J313=1,IF(K313&gt;0,IF(L313&gt;0,IF(N313&gt;0,11,11),IF(N313&gt;0,11,"")),IF(L313&gt;0,IF(N313&gt;0,11,""),IF(N313=0,22,""))),IF(L313&gt;0,IF(N313&gt;0,IF(P313&gt;0,66,""),IF(P313&gt;0,66,"")),IF(P313&gt;0,66,"")))&amp;" "&amp;IF(J313=1,IF(K313=0,IF(L313&gt;0,IF(N313&gt;0,IF(P313&gt;0,66,""),IF(P313&gt;0,66,"")),IF(P313&gt;0,66,"")),""),IF(P313&gt;0,66,""))&amp;" "&amp;IF(J313=1,IF(K313&gt;0,IF(P313&gt;0,IF(O313&lt;=7,IF(Q313=100,"","33"),IF(O313&lt;=25,IF(Q313&gt;0,IF(Q313&lt;100,"",33),IF(Q313=0,"","33")))),IF(O313&gt;25,"",33)),""),IF(J313&gt;1,IF(P313&gt;0,"55",""),IF(J313=0,IF(P313&gt;0,"55","00"))))&amp;" "&amp;IF(P313&gt;0,IF(R313&gt;0,IF(S313&gt;0,"",88),77),"")</f>
        <v xml:space="preserve">  33 </v>
      </c>
      <c r="B313" s="83">
        <v>198</v>
      </c>
      <c r="C313" s="84" t="s">
        <v>264</v>
      </c>
      <c r="D313" s="145" t="s">
        <v>180</v>
      </c>
      <c r="E313" s="76" t="s">
        <v>121</v>
      </c>
      <c r="F313" s="146" t="s">
        <v>122</v>
      </c>
      <c r="G313" s="85">
        <v>15</v>
      </c>
      <c r="H313" s="85">
        <v>5</v>
      </c>
      <c r="I313" s="78">
        <v>0</v>
      </c>
      <c r="J313" s="39">
        <v>1</v>
      </c>
      <c r="K313" s="147">
        <v>5</v>
      </c>
      <c r="L313" s="147">
        <v>0</v>
      </c>
      <c r="M313" s="147">
        <v>0</v>
      </c>
      <c r="N313" s="147">
        <v>0</v>
      </c>
      <c r="O313" s="87">
        <v>9</v>
      </c>
      <c r="P313" s="85">
        <v>5</v>
      </c>
      <c r="Q313" s="77">
        <v>100</v>
      </c>
      <c r="R313" s="39">
        <v>2</v>
      </c>
      <c r="S313" s="39">
        <v>2</v>
      </c>
      <c r="T313" s="77">
        <v>0</v>
      </c>
      <c r="U313" s="77">
        <v>0</v>
      </c>
      <c r="V313" s="77">
        <v>0</v>
      </c>
      <c r="W313" s="77">
        <v>0</v>
      </c>
      <c r="X313" s="77">
        <v>0</v>
      </c>
      <c r="Y313" s="77">
        <v>0</v>
      </c>
      <c r="Z313" s="77">
        <v>0</v>
      </c>
      <c r="AA313" s="77">
        <v>0</v>
      </c>
      <c r="AB313" s="77">
        <v>0</v>
      </c>
      <c r="AC313" s="77">
        <v>0</v>
      </c>
      <c r="AD313" s="77">
        <v>0</v>
      </c>
      <c r="AE313" s="77">
        <v>0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  <c r="AO313" s="77">
        <v>0</v>
      </c>
      <c r="AP313" s="77">
        <v>0</v>
      </c>
      <c r="AQ313" s="77">
        <v>0</v>
      </c>
      <c r="AR313" s="77">
        <v>0</v>
      </c>
      <c r="AS313" s="77">
        <v>0</v>
      </c>
      <c r="AT313" s="77">
        <v>0</v>
      </c>
      <c r="AU313" s="77">
        <v>0</v>
      </c>
      <c r="AV313" s="88" t="s">
        <v>268</v>
      </c>
    </row>
    <row r="314" spans="1:48" ht="18.75" x14ac:dyDescent="0.3">
      <c r="A314" s="65" t="str">
        <f>IF(J314=1,IF(K314&gt;0,IF(L314&gt;0,IF(N314&gt;0,11,11),IF(N314&gt;0,11,"")),IF(L314&gt;0,IF(N314&gt;0,11,""),IF(N314=0,22,""))),IF(L314&gt;0,IF(N314&gt;0,IF(P314&gt;0,66,""),IF(P314&gt;0,66,"")),IF(P314&gt;0,66,"")))&amp;" "&amp;IF(J314=1,IF(K314=0,IF(L314&gt;0,IF(N314&gt;0,IF(P314&gt;0,66,""),IF(P314&gt;0,66,"")),IF(P314&gt;0,66,"")),""),IF(P314&gt;0,66,""))&amp;" "&amp;IF(J314=1,IF(K314&gt;0,IF(P314&gt;0,IF(O314&lt;=7,IF(Q314=100,"","33"),IF(O314&lt;=25,IF(Q314&gt;0,IF(Q314&lt;100,"",33),IF(Q314=0,"","33")))),IF(O314&gt;25,"",33)),""),IF(J314&gt;1,IF(P314&gt;0,"55",""),IF(J314=0,IF(P314&gt;0,"55","00"))))&amp;" "&amp;IF(P314&gt;0,IF(R314&gt;0,IF(S314&gt;0,"",88),77),"")</f>
        <v xml:space="preserve">   </v>
      </c>
      <c r="B314" s="83">
        <v>199</v>
      </c>
      <c r="C314" s="84" t="s">
        <v>264</v>
      </c>
      <c r="D314" s="145" t="s">
        <v>181</v>
      </c>
      <c r="E314" s="76" t="s">
        <v>121</v>
      </c>
      <c r="F314" s="146" t="s">
        <v>122</v>
      </c>
      <c r="G314" s="85">
        <v>29.4648225587</v>
      </c>
      <c r="H314" s="77">
        <v>15</v>
      </c>
      <c r="I314" s="78">
        <v>0</v>
      </c>
      <c r="J314" s="39">
        <v>1</v>
      </c>
      <c r="K314" s="147">
        <v>15</v>
      </c>
      <c r="L314" s="147">
        <v>0</v>
      </c>
      <c r="M314" s="147">
        <v>0</v>
      </c>
      <c r="N314" s="147">
        <v>0</v>
      </c>
      <c r="O314" s="39">
        <v>2</v>
      </c>
      <c r="P314" s="77">
        <v>15</v>
      </c>
      <c r="Q314" s="77">
        <v>100</v>
      </c>
      <c r="R314" s="39">
        <v>2</v>
      </c>
      <c r="S314" s="39">
        <v>2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0</v>
      </c>
      <c r="AB314" s="77">
        <v>0</v>
      </c>
      <c r="AC314" s="77">
        <v>0</v>
      </c>
      <c r="AD314" s="77">
        <v>0</v>
      </c>
      <c r="AE314" s="77">
        <v>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  <c r="AO314" s="77">
        <v>0</v>
      </c>
      <c r="AP314" s="77">
        <v>0</v>
      </c>
      <c r="AQ314" s="77">
        <v>0</v>
      </c>
      <c r="AR314" s="77">
        <v>0</v>
      </c>
      <c r="AS314" s="77">
        <v>0</v>
      </c>
      <c r="AT314" s="77">
        <v>0</v>
      </c>
      <c r="AU314" s="77">
        <v>0</v>
      </c>
      <c r="AV314" s="88" t="s">
        <v>268</v>
      </c>
    </row>
    <row r="315" spans="1:48" ht="18.75" x14ac:dyDescent="0.3">
      <c r="A315" s="65" t="str">
        <f>IF(J315=1,IF(K315&gt;0,IF(L315&gt;0,IF(N315&gt;0,11,11),IF(N315&gt;0,11,"")),IF(L315&gt;0,IF(N315&gt;0,11,""),IF(N315=0,22,""))),IF(L315&gt;0,IF(N315&gt;0,IF(P315&gt;0,66,""),IF(P315&gt;0,66,"")),IF(P315&gt;0,66,"")))&amp;" "&amp;IF(J315=1,IF(K315=0,IF(L315&gt;0,IF(N315&gt;0,IF(P315&gt;0,66,""),IF(P315&gt;0,66,"")),IF(P315&gt;0,66,"")),""),IF(P315&gt;0,66,""))&amp;" "&amp;IF(J315=1,IF(K315&gt;0,IF(P315&gt;0,IF(O315&lt;=7,IF(Q315=100,"","33"),IF(O315&lt;=25,IF(Q315&gt;0,IF(Q315&lt;100,"",33),IF(Q315=0,"","33")))),IF(O315&gt;25,"",33)),""),IF(J315&gt;1,IF(P315&gt;0,"55",""),IF(J315=0,IF(P315&gt;0,"55","00"))))&amp;" "&amp;IF(P315&gt;0,IF(R315&gt;0,IF(S315&gt;0,"",88),77),"")</f>
        <v xml:space="preserve">   </v>
      </c>
      <c r="B315" s="83">
        <v>200</v>
      </c>
      <c r="C315" s="84" t="s">
        <v>265</v>
      </c>
      <c r="D315" s="145" t="s">
        <v>44</v>
      </c>
      <c r="E315" s="76" t="s">
        <v>121</v>
      </c>
      <c r="F315" s="146" t="s">
        <v>122</v>
      </c>
      <c r="H315" s="86">
        <v>29.4648225587</v>
      </c>
      <c r="I315" s="78">
        <v>0</v>
      </c>
      <c r="J315" s="39">
        <v>2</v>
      </c>
      <c r="K315" s="147">
        <v>20</v>
      </c>
      <c r="L315" s="147">
        <v>0</v>
      </c>
      <c r="M315" s="147">
        <v>0</v>
      </c>
      <c r="N315" s="147">
        <v>0</v>
      </c>
      <c r="O315" s="87">
        <v>0</v>
      </c>
      <c r="P315" s="85">
        <v>0</v>
      </c>
      <c r="Q315" s="85">
        <v>0</v>
      </c>
      <c r="R315" s="87">
        <v>0</v>
      </c>
      <c r="S315" s="39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7">
        <v>0</v>
      </c>
      <c r="AE315" s="77">
        <v>0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0</v>
      </c>
      <c r="AP315" s="77">
        <v>0</v>
      </c>
      <c r="AQ315" s="77">
        <v>0</v>
      </c>
      <c r="AR315" s="77">
        <v>0</v>
      </c>
      <c r="AS315" s="77">
        <v>0</v>
      </c>
      <c r="AT315" s="77">
        <v>0</v>
      </c>
      <c r="AU315" s="77">
        <v>0</v>
      </c>
      <c r="AV315" s="88" t="s">
        <v>268</v>
      </c>
    </row>
  </sheetData>
  <sheetProtection selectLockedCells="1"/>
  <mergeCells count="42">
    <mergeCell ref="AT6:AV6"/>
    <mergeCell ref="B7:B9"/>
    <mergeCell ref="C7:C9"/>
    <mergeCell ref="D7:D9"/>
    <mergeCell ref="E7:E9"/>
    <mergeCell ref="F7:F9"/>
    <mergeCell ref="J7:J9"/>
    <mergeCell ref="AJ8:AM8"/>
    <mergeCell ref="AN8:AQ8"/>
    <mergeCell ref="AR8:AU8"/>
    <mergeCell ref="T8:W8"/>
    <mergeCell ref="X8:AA8"/>
    <mergeCell ref="AB8:AE8"/>
    <mergeCell ref="AF8:AI8"/>
    <mergeCell ref="AV7:AV9"/>
    <mergeCell ref="O7:O9"/>
    <mergeCell ref="P7:P9"/>
    <mergeCell ref="Q7:Q9"/>
    <mergeCell ref="R7:R9"/>
    <mergeCell ref="S7:S9"/>
    <mergeCell ref="T7:AU7"/>
    <mergeCell ref="L8:L9"/>
    <mergeCell ref="M8:M9"/>
    <mergeCell ref="N8:N9"/>
    <mergeCell ref="A7:A9"/>
    <mergeCell ref="A10:F10"/>
    <mergeCell ref="H8:I8"/>
    <mergeCell ref="G7:I7"/>
    <mergeCell ref="G8:G9"/>
    <mergeCell ref="K7:N7"/>
    <mergeCell ref="K8:K9"/>
    <mergeCell ref="C1:AT1"/>
    <mergeCell ref="AU3:AV3"/>
    <mergeCell ref="AE4:AQ4"/>
    <mergeCell ref="AR4:AT4"/>
    <mergeCell ref="AU4:AV4"/>
    <mergeCell ref="B2:E4"/>
    <mergeCell ref="AL2:AQ2"/>
    <mergeCell ref="AR2:AT2"/>
    <mergeCell ref="AG3:AQ3"/>
    <mergeCell ref="AR3:AT3"/>
    <mergeCell ref="F2:J4"/>
  </mergeCells>
  <dataValidations count="7">
    <dataValidation type="whole" allowBlank="1" showInputMessage="1" showErrorMessage="1" error="กรอกเฉพาะ 0 1 2 3" sqref="S6:S9 S11:S1048576">
      <formula1>0</formula1>
      <formula2>3</formula2>
    </dataValidation>
    <dataValidation type="whole" allowBlank="1" showInputMessage="1" showErrorMessage="1" error="กรอกเฉพาะ 0 1 2" sqref="R6:R9 R11:R1048576 S1 S3:S5">
      <formula1>0</formula1>
      <formula2>2</formula2>
    </dataValidation>
    <dataValidation type="whole" allowBlank="1" showInputMessage="1" showErrorMessage="1" error="กรอกเฉพาะ 0 1 2 3 9" sqref="J6:J9">
      <formula1>0</formula1>
      <formula2>9</formula2>
    </dataValidation>
    <dataValidation type="whole" allowBlank="1" showInputMessage="1" showErrorMessage="1" error="กรอกเฉพาะจำนวนเต็ม" sqref="O6:O7">
      <formula1>0</formula1>
      <formula2>100</formula2>
    </dataValidation>
    <dataValidation type="whole" allowBlank="1" showInputMessage="1" showErrorMessage="1" error="กรอกจำนวนเต็ม" sqref="P1:P5">
      <formula1>0</formula1>
      <formula2>100</formula2>
    </dataValidation>
    <dataValidation type="whole" allowBlank="1" showInputMessage="1" showErrorMessage="1" errorTitle="ผิดพลาด" error="กรอกเฉพาะ 0 1 2 3 9" sqref="K1:K5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9"/>
  <sheetViews>
    <sheetView view="pageBreakPreview" topLeftCell="H189" zoomScale="80" zoomScaleNormal="80" zoomScaleSheetLayoutView="80" zoomScalePageLayoutView="40" workbookViewId="0">
      <selection activeCell="P47" sqref="P47"/>
    </sheetView>
  </sheetViews>
  <sheetFormatPr defaultColWidth="8.875" defaultRowHeight="15" x14ac:dyDescent="0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2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625" style="13" customWidth="1"/>
    <col min="16" max="16" width="9.125" style="11" customWidth="1"/>
    <col min="17" max="17" width="7" style="113" customWidth="1"/>
    <col min="18" max="18" width="9.875" style="11" customWidth="1"/>
    <col min="19" max="19" width="11.625" style="11" customWidth="1"/>
    <col min="20" max="20" width="4" style="11" customWidth="1"/>
    <col min="21" max="21" width="3.875" style="11" customWidth="1"/>
    <col min="22" max="23" width="3.75" style="11" customWidth="1"/>
    <col min="24" max="24" width="4.5" style="11" customWidth="1"/>
    <col min="25" max="25" width="4.125" style="11" customWidth="1"/>
    <col min="26" max="26" width="3.75" style="11" customWidth="1"/>
    <col min="27" max="27" width="4.125" style="11" customWidth="1"/>
    <col min="28" max="28" width="4.25" style="11" customWidth="1"/>
    <col min="29" max="29" width="4" style="11" customWidth="1"/>
    <col min="30" max="31" width="3.875" style="11" customWidth="1"/>
    <col min="32" max="33" width="6.625" style="11" customWidth="1"/>
    <col min="34" max="34" width="6.375" style="11" customWidth="1"/>
    <col min="35" max="35" width="5.875" style="11" customWidth="1"/>
    <col min="36" max="36" width="5.5" style="11" customWidth="1"/>
    <col min="37" max="37" width="6.375" style="11" customWidth="1"/>
    <col min="38" max="38" width="5.875" style="11" customWidth="1"/>
    <col min="39" max="39" width="6.125" style="11" customWidth="1"/>
    <col min="40" max="40" width="6.75" style="11" customWidth="1"/>
    <col min="41" max="41" width="6.125" style="11" customWidth="1"/>
    <col min="42" max="43" width="5.375" style="11" customWidth="1"/>
    <col min="44" max="44" width="6.125" style="11" customWidth="1"/>
    <col min="45" max="45" width="5.875" style="11" customWidth="1"/>
    <col min="46" max="46" width="4.625" style="11" customWidth="1"/>
    <col min="47" max="47" width="4.375" style="11" bestFit="1" customWidth="1"/>
    <col min="48" max="48" width="7.625" style="11" customWidth="1"/>
    <col min="49" max="49" width="8.25" style="11" customWidth="1"/>
    <col min="50" max="50" width="8.375" style="11" customWidth="1"/>
    <col min="51" max="51" width="7.375" style="11" customWidth="1"/>
    <col min="52" max="52" width="19.75" style="11" bestFit="1" customWidth="1"/>
    <col min="53" max="16384" width="8.875" style="11"/>
  </cols>
  <sheetData>
    <row r="1" spans="1:54" s="1" customFormat="1" ht="28.5" x14ac:dyDescent="0.45">
      <c r="B1" s="234" t="s">
        <v>29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8"/>
      <c r="AW1" s="28"/>
      <c r="AX1" s="28"/>
      <c r="AY1" s="28"/>
    </row>
    <row r="2" spans="1:54" customFormat="1" ht="23.25" x14ac:dyDescent="0.35">
      <c r="B2" s="238" t="s">
        <v>1</v>
      </c>
      <c r="C2" s="238"/>
      <c r="D2" s="238"/>
      <c r="E2" s="238"/>
      <c r="F2" s="241" t="s">
        <v>119</v>
      </c>
      <c r="G2" s="241"/>
      <c r="H2" s="241"/>
      <c r="I2" s="241"/>
      <c r="J2" s="241"/>
      <c r="K2" s="81"/>
      <c r="L2" s="82"/>
      <c r="M2" s="82"/>
      <c r="N2" s="67"/>
      <c r="O2" s="67"/>
      <c r="P2" s="68"/>
      <c r="Q2" s="111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36" t="s">
        <v>2</v>
      </c>
      <c r="AM2" s="236"/>
      <c r="AN2" s="236"/>
      <c r="AO2" s="236"/>
      <c r="AP2" s="236"/>
      <c r="AQ2" s="236"/>
      <c r="AR2" s="239">
        <v>2034</v>
      </c>
      <c r="AS2" s="239"/>
      <c r="AT2" s="239"/>
      <c r="AU2" s="3"/>
      <c r="AV2" s="3"/>
    </row>
    <row r="3" spans="1:54" customFormat="1" ht="23.25" x14ac:dyDescent="0.35">
      <c r="B3" s="238"/>
      <c r="C3" s="238"/>
      <c r="D3" s="238"/>
      <c r="E3" s="238"/>
      <c r="F3" s="241"/>
      <c r="G3" s="241"/>
      <c r="H3" s="241"/>
      <c r="I3" s="241"/>
      <c r="J3" s="241"/>
      <c r="K3" s="81"/>
      <c r="L3" s="82"/>
      <c r="M3" s="82"/>
      <c r="N3" s="70"/>
      <c r="O3" s="70"/>
      <c r="P3" s="71"/>
      <c r="Q3" s="112"/>
      <c r="R3" s="80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36" t="s">
        <v>117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0">
        <v>10108.556491060757</v>
      </c>
      <c r="AS3" s="240"/>
      <c r="AT3" s="240"/>
      <c r="AU3" s="235" t="s">
        <v>4</v>
      </c>
      <c r="AV3" s="235"/>
    </row>
    <row r="4" spans="1:54" customFormat="1" ht="23.25" x14ac:dyDescent="0.35">
      <c r="B4" s="238"/>
      <c r="C4" s="238"/>
      <c r="D4" s="238"/>
      <c r="E4" s="238"/>
      <c r="F4" s="241"/>
      <c r="G4" s="241"/>
      <c r="H4" s="241"/>
      <c r="I4" s="241"/>
      <c r="J4" s="241"/>
      <c r="K4" s="81"/>
      <c r="L4" s="82"/>
      <c r="M4" s="82"/>
      <c r="N4" s="73"/>
      <c r="O4" s="73"/>
      <c r="P4" s="71"/>
      <c r="Q4" s="112"/>
      <c r="R4" s="80"/>
      <c r="S4" s="74"/>
      <c r="T4" s="75"/>
      <c r="U4" s="75"/>
      <c r="V4" s="5"/>
      <c r="W4" s="5"/>
      <c r="X4" s="5"/>
      <c r="Y4" s="5"/>
      <c r="Z4" s="5"/>
      <c r="AE4" s="236" t="s">
        <v>118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4176.8893198000005</v>
      </c>
      <c r="AS4" s="237"/>
      <c r="AT4" s="237"/>
      <c r="AU4" s="235" t="s">
        <v>4</v>
      </c>
      <c r="AV4" s="235"/>
    </row>
    <row r="5" spans="1:54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P5" s="11"/>
      <c r="Q5" s="113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83" t="s">
        <v>6</v>
      </c>
      <c r="AR5" s="283"/>
      <c r="AS5" s="283"/>
      <c r="AT5" s="283"/>
      <c r="AU5" s="283"/>
      <c r="AV5" s="11"/>
      <c r="AW5" s="11"/>
      <c r="AX5" s="11"/>
      <c r="AY5" s="11"/>
      <c r="AZ5" s="11"/>
    </row>
    <row r="6" spans="1:54" ht="21" customHeight="1" x14ac:dyDescent="0.25">
      <c r="A6" s="246" t="s">
        <v>45</v>
      </c>
      <c r="B6" s="271" t="s">
        <v>7</v>
      </c>
      <c r="C6" s="271" t="s">
        <v>8</v>
      </c>
      <c r="D6" s="271" t="s">
        <v>9</v>
      </c>
      <c r="E6" s="271" t="s">
        <v>10</v>
      </c>
      <c r="F6" s="271" t="s">
        <v>11</v>
      </c>
      <c r="G6" s="249" t="s">
        <v>47</v>
      </c>
      <c r="H6" s="250"/>
      <c r="I6" s="251"/>
      <c r="J6" s="272" t="s">
        <v>12</v>
      </c>
      <c r="K6" s="253" t="s">
        <v>37</v>
      </c>
      <c r="L6" s="253"/>
      <c r="M6" s="253"/>
      <c r="N6" s="253"/>
      <c r="O6" s="272" t="s">
        <v>13</v>
      </c>
      <c r="P6" s="255" t="s">
        <v>5</v>
      </c>
      <c r="Q6" s="258" t="s">
        <v>31</v>
      </c>
      <c r="R6" s="261" t="s">
        <v>38</v>
      </c>
      <c r="S6" s="264" t="s">
        <v>39</v>
      </c>
      <c r="T6" s="267" t="s">
        <v>14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9"/>
      <c r="AV6" s="284" t="s">
        <v>32</v>
      </c>
      <c r="AW6" s="285"/>
      <c r="AX6" s="285"/>
      <c r="AY6" s="286"/>
      <c r="AZ6" s="282" t="s">
        <v>48</v>
      </c>
    </row>
    <row r="7" spans="1:54" ht="18.75" customHeight="1" x14ac:dyDescent="0.25">
      <c r="A7" s="246"/>
      <c r="B7" s="271"/>
      <c r="C7" s="271"/>
      <c r="D7" s="271"/>
      <c r="E7" s="271"/>
      <c r="F7" s="271"/>
      <c r="G7" s="252" t="s">
        <v>3</v>
      </c>
      <c r="H7" s="248" t="s">
        <v>46</v>
      </c>
      <c r="I7" s="248"/>
      <c r="J7" s="273"/>
      <c r="K7" s="254" t="s">
        <v>40</v>
      </c>
      <c r="L7" s="242" t="s">
        <v>41</v>
      </c>
      <c r="M7" s="244" t="s">
        <v>42</v>
      </c>
      <c r="N7" s="245" t="s">
        <v>43</v>
      </c>
      <c r="O7" s="273"/>
      <c r="P7" s="256"/>
      <c r="Q7" s="259"/>
      <c r="R7" s="262"/>
      <c r="S7" s="265"/>
      <c r="T7" s="278" t="s">
        <v>15</v>
      </c>
      <c r="U7" s="278"/>
      <c r="V7" s="278"/>
      <c r="W7" s="278"/>
      <c r="X7" s="279" t="s">
        <v>16</v>
      </c>
      <c r="Y7" s="279"/>
      <c r="Z7" s="279"/>
      <c r="AA7" s="279"/>
      <c r="AB7" s="280" t="s">
        <v>17</v>
      </c>
      <c r="AC7" s="280"/>
      <c r="AD7" s="280"/>
      <c r="AE7" s="280"/>
      <c r="AF7" s="281" t="s">
        <v>18</v>
      </c>
      <c r="AG7" s="281"/>
      <c r="AH7" s="281"/>
      <c r="AI7" s="281"/>
      <c r="AJ7" s="275" t="s">
        <v>19</v>
      </c>
      <c r="AK7" s="275"/>
      <c r="AL7" s="275"/>
      <c r="AM7" s="275"/>
      <c r="AN7" s="276" t="s">
        <v>20</v>
      </c>
      <c r="AO7" s="276"/>
      <c r="AP7" s="276"/>
      <c r="AQ7" s="276"/>
      <c r="AR7" s="277" t="s">
        <v>21</v>
      </c>
      <c r="AS7" s="277"/>
      <c r="AT7" s="277"/>
      <c r="AU7" s="277"/>
      <c r="AV7" s="287"/>
      <c r="AW7" s="288"/>
      <c r="AX7" s="288"/>
      <c r="AY7" s="289"/>
      <c r="AZ7" s="282"/>
    </row>
    <row r="8" spans="1:54" ht="21.75" customHeight="1" x14ac:dyDescent="0.25">
      <c r="A8" s="246"/>
      <c r="B8" s="271"/>
      <c r="C8" s="271"/>
      <c r="D8" s="271"/>
      <c r="E8" s="271"/>
      <c r="F8" s="271"/>
      <c r="G8" s="252"/>
      <c r="H8" s="14" t="s">
        <v>22</v>
      </c>
      <c r="I8" s="15" t="s">
        <v>23</v>
      </c>
      <c r="J8" s="274"/>
      <c r="K8" s="254"/>
      <c r="L8" s="243"/>
      <c r="M8" s="244"/>
      <c r="N8" s="245"/>
      <c r="O8" s="274"/>
      <c r="P8" s="257"/>
      <c r="Q8" s="260"/>
      <c r="R8" s="263"/>
      <c r="S8" s="266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282"/>
    </row>
    <row r="9" spans="1:54" x14ac:dyDescent="0.25">
      <c r="A9" s="247" t="s">
        <v>28</v>
      </c>
      <c r="B9" s="247"/>
      <c r="C9" s="247"/>
      <c r="D9" s="247"/>
      <c r="E9" s="247"/>
      <c r="F9" s="247"/>
      <c r="G9" s="23">
        <f>I9+H9</f>
        <v>10009.864571903257</v>
      </c>
      <c r="H9" s="24">
        <f>SUM(H10:H1989)</f>
        <v>8151.1770123140213</v>
      </c>
      <c r="I9" s="24">
        <f>SUM(I10:I1989)</f>
        <v>1858.687559589237</v>
      </c>
      <c r="J9" s="24"/>
      <c r="K9" s="24">
        <f>SUM(K10:K1989)</f>
        <v>4274</v>
      </c>
      <c r="L9" s="24">
        <f>SUM(L10:L1989)</f>
        <v>1482.25</v>
      </c>
      <c r="M9" s="24">
        <f>SUM(M10:M1989)</f>
        <v>0</v>
      </c>
      <c r="N9" s="24">
        <f>SUM(N10:N1989)</f>
        <v>0</v>
      </c>
      <c r="O9" s="24"/>
      <c r="P9" s="24">
        <f>SUM(P10:P1989)</f>
        <v>3986</v>
      </c>
      <c r="Q9" s="114">
        <f>SUM(Q10:Q1989)</f>
        <v>11600</v>
      </c>
      <c r="R9" s="24"/>
      <c r="S9" s="24"/>
      <c r="T9" s="24">
        <f t="shared" ref="T9:AU9" si="0">SUM(T10:T1989)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486.75</v>
      </c>
      <c r="AG9" s="24">
        <f t="shared" si="0"/>
        <v>482.55</v>
      </c>
      <c r="AH9" s="24">
        <f t="shared" si="0"/>
        <v>304.25</v>
      </c>
      <c r="AI9" s="24">
        <f t="shared" si="0"/>
        <v>302.05</v>
      </c>
      <c r="AJ9" s="24">
        <f t="shared" si="0"/>
        <v>93.5</v>
      </c>
      <c r="AK9" s="24">
        <f t="shared" si="0"/>
        <v>118.7</v>
      </c>
      <c r="AL9" s="24">
        <f t="shared" si="0"/>
        <v>120</v>
      </c>
      <c r="AM9" s="24">
        <f t="shared" si="0"/>
        <v>173.4</v>
      </c>
      <c r="AN9" s="24">
        <f t="shared" si="0"/>
        <v>107.6</v>
      </c>
      <c r="AO9" s="24">
        <f t="shared" si="0"/>
        <v>42.400000000000006</v>
      </c>
      <c r="AP9" s="24">
        <f t="shared" si="0"/>
        <v>63</v>
      </c>
      <c r="AQ9" s="24">
        <f t="shared" si="0"/>
        <v>54</v>
      </c>
      <c r="AR9" s="24">
        <f t="shared" si="0"/>
        <v>30.4</v>
      </c>
      <c r="AS9" s="24">
        <f t="shared" si="0"/>
        <v>92.399999999999991</v>
      </c>
      <c r="AT9" s="24">
        <f t="shared" si="0"/>
        <v>0</v>
      </c>
      <c r="AU9" s="24">
        <f t="shared" si="0"/>
        <v>0</v>
      </c>
      <c r="AV9" s="24">
        <f t="shared" ref="AV9" si="1">SUM(AV10:AV1989)</f>
        <v>1740</v>
      </c>
      <c r="AW9" s="24">
        <f t="shared" ref="AW9" si="2">SUM(AW10:AW1989)</f>
        <v>1160</v>
      </c>
      <c r="AX9" s="24">
        <f t="shared" ref="AX9" si="3">SUM(AX10:AX1989)</f>
        <v>1160</v>
      </c>
      <c r="AY9" s="24">
        <f t="shared" ref="AY9" si="4">SUM(AY10:AY1989)</f>
        <v>580</v>
      </c>
      <c r="AZ9" s="25"/>
    </row>
    <row r="10" spans="1:54" s="26" customFormat="1" ht="18.75" x14ac:dyDescent="0.3">
      <c r="A10" s="65" t="str">
        <f t="shared" ref="A10:A41" si="5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3">
        <v>1</v>
      </c>
      <c r="C10" s="84" t="s">
        <v>120</v>
      </c>
      <c r="D10" s="145" t="s">
        <v>44</v>
      </c>
      <c r="E10" s="76" t="s">
        <v>121</v>
      </c>
      <c r="F10" s="146" t="s">
        <v>122</v>
      </c>
      <c r="G10" s="85">
        <v>163.8992250510662</v>
      </c>
      <c r="H10" s="86">
        <v>117.97831347899999</v>
      </c>
      <c r="I10" s="78">
        <v>45.920911572066203</v>
      </c>
      <c r="J10" s="39">
        <v>1</v>
      </c>
      <c r="K10" s="147">
        <v>0</v>
      </c>
      <c r="L10" s="147">
        <v>130</v>
      </c>
      <c r="M10" s="147">
        <v>0</v>
      </c>
      <c r="N10" s="147">
        <v>0</v>
      </c>
      <c r="O10" s="87">
        <v>10</v>
      </c>
      <c r="P10" s="85">
        <v>0</v>
      </c>
      <c r="Q10" s="85">
        <v>0</v>
      </c>
      <c r="R10" s="39">
        <v>2</v>
      </c>
      <c r="S10" s="39">
        <v>2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54">
        <v>0</v>
      </c>
      <c r="AW10" s="154">
        <v>0</v>
      </c>
      <c r="AX10" s="154">
        <v>0</v>
      </c>
      <c r="AY10" s="154">
        <v>0</v>
      </c>
      <c r="AZ10" s="88" t="s">
        <v>268</v>
      </c>
      <c r="BA10" s="27"/>
      <c r="BB10" s="27"/>
    </row>
    <row r="11" spans="1:54" ht="18.75" x14ac:dyDescent="0.3">
      <c r="A11" s="65" t="str">
        <f t="shared" si="5"/>
        <v xml:space="preserve">    </v>
      </c>
      <c r="B11" s="83">
        <v>2</v>
      </c>
      <c r="C11" s="84" t="s">
        <v>123</v>
      </c>
      <c r="D11" s="145" t="s">
        <v>44</v>
      </c>
      <c r="E11" s="76" t="s">
        <v>121</v>
      </c>
      <c r="F11" s="146" t="s">
        <v>122</v>
      </c>
      <c r="G11" s="85">
        <v>15.46108636097</v>
      </c>
      <c r="H11" s="86">
        <v>4.1122477992700004</v>
      </c>
      <c r="I11" s="78">
        <v>11.348838561699999</v>
      </c>
      <c r="J11" s="39">
        <v>1</v>
      </c>
      <c r="K11" s="147">
        <v>0</v>
      </c>
      <c r="L11" s="147">
        <v>14.75</v>
      </c>
      <c r="M11" s="147">
        <v>0</v>
      </c>
      <c r="N11" s="147">
        <v>0</v>
      </c>
      <c r="O11" s="87">
        <v>12</v>
      </c>
      <c r="P11" s="85">
        <v>0</v>
      </c>
      <c r="Q11" s="85">
        <v>0</v>
      </c>
      <c r="R11" s="39">
        <v>2</v>
      </c>
      <c r="S11" s="39">
        <v>2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54">
        <v>0</v>
      </c>
      <c r="AW11" s="154">
        <v>0</v>
      </c>
      <c r="AX11" s="154">
        <v>0</v>
      </c>
      <c r="AY11" s="154">
        <v>0</v>
      </c>
      <c r="AZ11" s="88" t="s">
        <v>268</v>
      </c>
      <c r="BA11" s="40"/>
    </row>
    <row r="12" spans="1:54" ht="18.75" x14ac:dyDescent="0.3">
      <c r="A12" s="65" t="str">
        <f t="shared" si="5"/>
        <v xml:space="preserve">  33  </v>
      </c>
      <c r="B12" s="83">
        <v>3</v>
      </c>
      <c r="C12" s="84" t="s">
        <v>124</v>
      </c>
      <c r="D12" s="145" t="s">
        <v>44</v>
      </c>
      <c r="E12" s="76" t="s">
        <v>121</v>
      </c>
      <c r="F12" s="146" t="s">
        <v>122</v>
      </c>
      <c r="G12" s="85">
        <v>11.0092230806</v>
      </c>
      <c r="H12" s="86">
        <v>11.0092230806</v>
      </c>
      <c r="I12" s="78">
        <v>0</v>
      </c>
      <c r="J12" s="39">
        <v>1</v>
      </c>
      <c r="K12" s="147">
        <v>7</v>
      </c>
      <c r="L12" s="147">
        <v>0</v>
      </c>
      <c r="M12" s="147">
        <v>0</v>
      </c>
      <c r="N12" s="147">
        <v>0</v>
      </c>
      <c r="O12" s="87">
        <v>15</v>
      </c>
      <c r="P12" s="85">
        <v>7</v>
      </c>
      <c r="Q12" s="85">
        <v>100</v>
      </c>
      <c r="R12" s="39">
        <v>2</v>
      </c>
      <c r="S12" s="39">
        <v>2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4.2</v>
      </c>
      <c r="AT12" s="146">
        <v>0</v>
      </c>
      <c r="AU12" s="146">
        <v>0</v>
      </c>
      <c r="AV12" s="154">
        <v>15</v>
      </c>
      <c r="AW12" s="154">
        <v>10</v>
      </c>
      <c r="AX12" s="154">
        <v>10</v>
      </c>
      <c r="AY12" s="154">
        <v>5</v>
      </c>
      <c r="AZ12" s="88" t="s">
        <v>268</v>
      </c>
      <c r="BA12" s="40"/>
    </row>
    <row r="13" spans="1:54" ht="18.75" x14ac:dyDescent="0.3">
      <c r="A13" s="65" t="str">
        <f t="shared" si="5"/>
        <v xml:space="preserve">    </v>
      </c>
      <c r="B13" s="83">
        <v>4</v>
      </c>
      <c r="C13" s="84" t="s">
        <v>125</v>
      </c>
      <c r="D13" s="145" t="s">
        <v>44</v>
      </c>
      <c r="E13" s="76" t="s">
        <v>121</v>
      </c>
      <c r="F13" s="146" t="s">
        <v>122</v>
      </c>
      <c r="G13" s="85">
        <v>16.686031033637001</v>
      </c>
      <c r="H13" s="86">
        <v>3.1857828823399998</v>
      </c>
      <c r="I13" s="78">
        <v>13.500248151297001</v>
      </c>
      <c r="J13" s="39">
        <v>1</v>
      </c>
      <c r="K13" s="147">
        <v>0</v>
      </c>
      <c r="L13" s="147">
        <v>17</v>
      </c>
      <c r="M13" s="147">
        <v>0</v>
      </c>
      <c r="N13" s="147">
        <v>0</v>
      </c>
      <c r="O13" s="87">
        <v>10</v>
      </c>
      <c r="P13" s="85">
        <v>0</v>
      </c>
      <c r="Q13" s="85">
        <v>0</v>
      </c>
      <c r="R13" s="39">
        <v>2</v>
      </c>
      <c r="S13" s="39">
        <v>2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54">
        <v>0</v>
      </c>
      <c r="AW13" s="154">
        <v>0</v>
      </c>
      <c r="AX13" s="154">
        <v>0</v>
      </c>
      <c r="AY13" s="154">
        <v>0</v>
      </c>
      <c r="AZ13" s="88" t="s">
        <v>268</v>
      </c>
      <c r="BA13" s="40"/>
    </row>
    <row r="14" spans="1:54" ht="18.75" x14ac:dyDescent="0.3">
      <c r="A14" s="65" t="str">
        <f t="shared" si="5"/>
        <v xml:space="preserve">    </v>
      </c>
      <c r="B14" s="83">
        <v>5</v>
      </c>
      <c r="C14" s="84" t="s">
        <v>126</v>
      </c>
      <c r="D14" s="145" t="s">
        <v>44</v>
      </c>
      <c r="E14" s="76" t="s">
        <v>121</v>
      </c>
      <c r="F14" s="146" t="s">
        <v>122</v>
      </c>
      <c r="G14" s="85">
        <v>25.559287451422996</v>
      </c>
      <c r="H14" s="86">
        <v>16.141772888399998</v>
      </c>
      <c r="I14" s="78">
        <v>9.4175145630229995</v>
      </c>
      <c r="J14" s="39">
        <v>1</v>
      </c>
      <c r="K14" s="147">
        <v>0</v>
      </c>
      <c r="L14" s="147">
        <v>13.5</v>
      </c>
      <c r="M14" s="147">
        <v>0</v>
      </c>
      <c r="N14" s="147">
        <v>0</v>
      </c>
      <c r="O14" s="87">
        <v>6</v>
      </c>
      <c r="P14" s="85">
        <v>0</v>
      </c>
      <c r="Q14" s="85">
        <v>0</v>
      </c>
      <c r="R14" s="39">
        <v>2</v>
      </c>
      <c r="S14" s="39">
        <v>2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54">
        <v>0</v>
      </c>
      <c r="AW14" s="154">
        <v>0</v>
      </c>
      <c r="AX14" s="154">
        <v>0</v>
      </c>
      <c r="AY14" s="154">
        <v>0</v>
      </c>
      <c r="AZ14" s="88" t="s">
        <v>268</v>
      </c>
      <c r="BA14" s="40"/>
    </row>
    <row r="15" spans="1:54" s="42" customFormat="1" ht="18.75" x14ac:dyDescent="0.3">
      <c r="A15" s="115" t="str">
        <f t="shared" si="5"/>
        <v xml:space="preserve">  33  </v>
      </c>
      <c r="B15" s="89">
        <v>6</v>
      </c>
      <c r="C15" s="90" t="s">
        <v>127</v>
      </c>
      <c r="D15" s="148" t="s">
        <v>44</v>
      </c>
      <c r="E15" s="91" t="s">
        <v>121</v>
      </c>
      <c r="F15" s="149" t="s">
        <v>122</v>
      </c>
      <c r="G15" s="92">
        <v>14.358434754099999</v>
      </c>
      <c r="H15" s="93">
        <v>14.358434754099999</v>
      </c>
      <c r="I15" s="94">
        <v>0</v>
      </c>
      <c r="J15" s="39">
        <v>1</v>
      </c>
      <c r="K15" s="147">
        <v>10</v>
      </c>
      <c r="L15" s="147">
        <v>0</v>
      </c>
      <c r="M15" s="147">
        <v>0</v>
      </c>
      <c r="N15" s="147">
        <v>0</v>
      </c>
      <c r="O15" s="95">
        <v>13</v>
      </c>
      <c r="P15" s="92">
        <v>10</v>
      </c>
      <c r="Q15" s="92">
        <v>100</v>
      </c>
      <c r="R15" s="39">
        <v>2</v>
      </c>
      <c r="S15" s="39">
        <v>2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46">
        <v>0</v>
      </c>
      <c r="AO15" s="146">
        <v>0</v>
      </c>
      <c r="AP15" s="146">
        <v>0</v>
      </c>
      <c r="AQ15" s="155">
        <v>6</v>
      </c>
      <c r="AR15" s="146">
        <v>0</v>
      </c>
      <c r="AS15" s="146">
        <v>0</v>
      </c>
      <c r="AT15" s="146">
        <v>0</v>
      </c>
      <c r="AU15" s="146">
        <v>0</v>
      </c>
      <c r="AV15" s="154">
        <v>15</v>
      </c>
      <c r="AW15" s="154">
        <v>10</v>
      </c>
      <c r="AX15" s="154">
        <v>10</v>
      </c>
      <c r="AY15" s="154">
        <v>5</v>
      </c>
      <c r="AZ15" s="88" t="s">
        <v>268</v>
      </c>
      <c r="BA15" s="116"/>
    </row>
    <row r="16" spans="1:54" s="42" customFormat="1" ht="18.75" x14ac:dyDescent="0.3">
      <c r="A16" s="115" t="str">
        <f t="shared" si="5"/>
        <v xml:space="preserve">  33  </v>
      </c>
      <c r="B16" s="83">
        <v>7</v>
      </c>
      <c r="C16" s="84" t="s">
        <v>128</v>
      </c>
      <c r="D16" s="145" t="s">
        <v>44</v>
      </c>
      <c r="E16" s="76" t="s">
        <v>121</v>
      </c>
      <c r="F16" s="146" t="s">
        <v>122</v>
      </c>
      <c r="G16" s="85">
        <v>6.6823966074400003</v>
      </c>
      <c r="H16" s="86">
        <v>6.6823966074400003</v>
      </c>
      <c r="I16" s="78">
        <v>0</v>
      </c>
      <c r="J16" s="39">
        <v>1</v>
      </c>
      <c r="K16" s="147">
        <v>7</v>
      </c>
      <c r="L16" s="147">
        <v>0</v>
      </c>
      <c r="M16" s="147">
        <v>0</v>
      </c>
      <c r="N16" s="147">
        <v>0</v>
      </c>
      <c r="O16" s="87">
        <v>20</v>
      </c>
      <c r="P16" s="85">
        <v>7</v>
      </c>
      <c r="Q16" s="85">
        <v>100</v>
      </c>
      <c r="R16" s="39">
        <v>2</v>
      </c>
      <c r="S16" s="39">
        <v>2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4.2</v>
      </c>
      <c r="AT16" s="146">
        <v>0</v>
      </c>
      <c r="AU16" s="146">
        <v>0</v>
      </c>
      <c r="AV16" s="154">
        <v>15</v>
      </c>
      <c r="AW16" s="154">
        <v>10</v>
      </c>
      <c r="AX16" s="154">
        <v>10</v>
      </c>
      <c r="AY16" s="154">
        <v>5</v>
      </c>
      <c r="AZ16" s="88" t="s">
        <v>268</v>
      </c>
      <c r="BA16" s="116"/>
    </row>
    <row r="17" spans="1:52" s="42" customFormat="1" ht="18.75" x14ac:dyDescent="0.3">
      <c r="A17" s="115" t="str">
        <f t="shared" si="5"/>
        <v xml:space="preserve">  33  </v>
      </c>
      <c r="B17" s="89">
        <v>8</v>
      </c>
      <c r="C17" s="90" t="s">
        <v>129</v>
      </c>
      <c r="D17" s="148" t="s">
        <v>44</v>
      </c>
      <c r="E17" s="91" t="s">
        <v>121</v>
      </c>
      <c r="F17" s="149" t="s">
        <v>122</v>
      </c>
      <c r="G17" s="92">
        <v>11.5367132876</v>
      </c>
      <c r="H17" s="93">
        <v>11.5367132876</v>
      </c>
      <c r="I17" s="94">
        <v>0</v>
      </c>
      <c r="J17" s="39">
        <v>1</v>
      </c>
      <c r="K17" s="147">
        <v>20</v>
      </c>
      <c r="L17" s="147">
        <v>0</v>
      </c>
      <c r="M17" s="147">
        <v>0</v>
      </c>
      <c r="N17" s="147">
        <v>0</v>
      </c>
      <c r="O17" s="95">
        <v>14</v>
      </c>
      <c r="P17" s="92">
        <v>20</v>
      </c>
      <c r="Q17" s="92">
        <v>100</v>
      </c>
      <c r="R17" s="39">
        <v>2</v>
      </c>
      <c r="S17" s="39">
        <v>2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12</v>
      </c>
      <c r="AN17" s="146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4">
        <v>15</v>
      </c>
      <c r="AW17" s="154">
        <v>10</v>
      </c>
      <c r="AX17" s="154">
        <v>10</v>
      </c>
      <c r="AY17" s="154">
        <v>5</v>
      </c>
      <c r="AZ17" s="88" t="s">
        <v>268</v>
      </c>
    </row>
    <row r="18" spans="1:52" s="42" customFormat="1" ht="18.75" x14ac:dyDescent="0.3">
      <c r="A18" s="115" t="str">
        <f t="shared" si="5"/>
        <v xml:space="preserve">    </v>
      </c>
      <c r="B18" s="83">
        <v>9</v>
      </c>
      <c r="C18" s="84" t="s">
        <v>130</v>
      </c>
      <c r="D18" s="145" t="s">
        <v>44</v>
      </c>
      <c r="E18" s="76" t="s">
        <v>121</v>
      </c>
      <c r="F18" s="146" t="s">
        <v>122</v>
      </c>
      <c r="G18" s="85">
        <v>13.650596894578999</v>
      </c>
      <c r="H18" s="86">
        <v>11.6643146589</v>
      </c>
      <c r="I18" s="78">
        <v>1.986282235679</v>
      </c>
      <c r="J18" s="39">
        <v>1</v>
      </c>
      <c r="K18" s="147">
        <v>0</v>
      </c>
      <c r="L18" s="147">
        <v>18</v>
      </c>
      <c r="M18" s="147">
        <v>0</v>
      </c>
      <c r="N18" s="147">
        <v>0</v>
      </c>
      <c r="O18" s="87">
        <v>15</v>
      </c>
      <c r="P18" s="85">
        <v>0</v>
      </c>
      <c r="Q18" s="85">
        <v>0</v>
      </c>
      <c r="R18" s="39">
        <v>2</v>
      </c>
      <c r="S18" s="39">
        <v>2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54">
        <v>0</v>
      </c>
      <c r="AW18" s="154">
        <v>0</v>
      </c>
      <c r="AX18" s="154">
        <v>0</v>
      </c>
      <c r="AY18" s="154">
        <v>0</v>
      </c>
      <c r="AZ18" s="88" t="s">
        <v>268</v>
      </c>
    </row>
    <row r="19" spans="1:52" s="42" customFormat="1" ht="18.75" x14ac:dyDescent="0.3">
      <c r="A19" s="115" t="str">
        <f t="shared" si="5"/>
        <v xml:space="preserve">  33  </v>
      </c>
      <c r="B19" s="89">
        <v>10</v>
      </c>
      <c r="C19" s="90" t="s">
        <v>131</v>
      </c>
      <c r="D19" s="148" t="s">
        <v>44</v>
      </c>
      <c r="E19" s="91" t="s">
        <v>121</v>
      </c>
      <c r="F19" s="149" t="s">
        <v>122</v>
      </c>
      <c r="G19" s="92">
        <v>30.030531599900002</v>
      </c>
      <c r="H19" s="93">
        <v>30.030531599900002</v>
      </c>
      <c r="I19" s="94">
        <v>0</v>
      </c>
      <c r="J19" s="39">
        <v>1</v>
      </c>
      <c r="K19" s="147">
        <v>25</v>
      </c>
      <c r="L19" s="147">
        <v>0</v>
      </c>
      <c r="M19" s="147">
        <v>0</v>
      </c>
      <c r="N19" s="147">
        <v>0</v>
      </c>
      <c r="O19" s="95">
        <v>16</v>
      </c>
      <c r="P19" s="92">
        <v>25</v>
      </c>
      <c r="Q19" s="92">
        <v>100</v>
      </c>
      <c r="R19" s="39">
        <v>2</v>
      </c>
      <c r="S19" s="39">
        <v>2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55">
        <v>10</v>
      </c>
      <c r="AM19" s="155">
        <v>5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4">
        <v>15</v>
      </c>
      <c r="AW19" s="154">
        <v>10</v>
      </c>
      <c r="AX19" s="154">
        <v>10</v>
      </c>
      <c r="AY19" s="154">
        <v>5</v>
      </c>
      <c r="AZ19" s="88" t="s">
        <v>268</v>
      </c>
    </row>
    <row r="20" spans="1:52" s="42" customFormat="1" ht="18.75" x14ac:dyDescent="0.3">
      <c r="A20" s="115" t="str">
        <f t="shared" si="5"/>
        <v xml:space="preserve">  33  </v>
      </c>
      <c r="B20" s="89">
        <v>11</v>
      </c>
      <c r="C20" s="90" t="s">
        <v>132</v>
      </c>
      <c r="D20" s="148" t="s">
        <v>44</v>
      </c>
      <c r="E20" s="91" t="s">
        <v>121</v>
      </c>
      <c r="F20" s="149" t="s">
        <v>122</v>
      </c>
      <c r="G20" s="92">
        <v>24.616567579707898</v>
      </c>
      <c r="H20" s="93">
        <v>19.572020298399998</v>
      </c>
      <c r="I20" s="94">
        <v>5.0445472813079002</v>
      </c>
      <c r="J20" s="39">
        <v>1</v>
      </c>
      <c r="K20" s="147">
        <v>10</v>
      </c>
      <c r="L20" s="147">
        <v>0</v>
      </c>
      <c r="M20" s="147">
        <v>0</v>
      </c>
      <c r="N20" s="147">
        <v>0</v>
      </c>
      <c r="O20" s="95">
        <v>10</v>
      </c>
      <c r="P20" s="92">
        <v>10</v>
      </c>
      <c r="Q20" s="92">
        <v>100</v>
      </c>
      <c r="R20" s="39">
        <v>2</v>
      </c>
      <c r="S20" s="39">
        <v>2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55">
        <v>6</v>
      </c>
      <c r="AR20" s="146">
        <v>0</v>
      </c>
      <c r="AS20" s="146">
        <v>0</v>
      </c>
      <c r="AT20" s="146">
        <v>0</v>
      </c>
      <c r="AU20" s="146">
        <v>0</v>
      </c>
      <c r="AV20" s="154">
        <v>15</v>
      </c>
      <c r="AW20" s="154">
        <v>10</v>
      </c>
      <c r="AX20" s="154">
        <v>10</v>
      </c>
      <c r="AY20" s="154">
        <v>5</v>
      </c>
      <c r="AZ20" s="88" t="s">
        <v>268</v>
      </c>
    </row>
    <row r="21" spans="1:52" s="42" customFormat="1" ht="18.75" x14ac:dyDescent="0.3">
      <c r="A21" s="115" t="str">
        <f t="shared" si="5"/>
        <v xml:space="preserve">  33  </v>
      </c>
      <c r="B21" s="89">
        <v>12</v>
      </c>
      <c r="C21" s="90" t="s">
        <v>133</v>
      </c>
      <c r="D21" s="148" t="s">
        <v>44</v>
      </c>
      <c r="E21" s="91" t="s">
        <v>121</v>
      </c>
      <c r="F21" s="149" t="s">
        <v>122</v>
      </c>
      <c r="G21" s="92">
        <v>13.1762203073121</v>
      </c>
      <c r="H21" s="93">
        <v>9.5705590971899994</v>
      </c>
      <c r="I21" s="94">
        <v>3.6056612101221002</v>
      </c>
      <c r="J21" s="39">
        <v>1</v>
      </c>
      <c r="K21" s="147">
        <v>13</v>
      </c>
      <c r="L21" s="147">
        <v>0</v>
      </c>
      <c r="M21" s="147">
        <v>0</v>
      </c>
      <c r="N21" s="147">
        <v>0</v>
      </c>
      <c r="O21" s="95">
        <v>17</v>
      </c>
      <c r="P21" s="92">
        <v>13</v>
      </c>
      <c r="Q21" s="92">
        <v>100</v>
      </c>
      <c r="R21" s="39">
        <v>2</v>
      </c>
      <c r="S21" s="39">
        <v>2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7.8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54">
        <v>15</v>
      </c>
      <c r="AW21" s="154">
        <v>10</v>
      </c>
      <c r="AX21" s="154">
        <v>10</v>
      </c>
      <c r="AY21" s="154">
        <v>5</v>
      </c>
      <c r="AZ21" s="88" t="s">
        <v>268</v>
      </c>
    </row>
    <row r="22" spans="1:52" s="42" customFormat="1" ht="18.75" x14ac:dyDescent="0.3">
      <c r="A22" s="115" t="str">
        <f t="shared" si="5"/>
        <v xml:space="preserve">    </v>
      </c>
      <c r="B22" s="83">
        <v>13</v>
      </c>
      <c r="C22" s="84" t="s">
        <v>134</v>
      </c>
      <c r="D22" s="145" t="s">
        <v>44</v>
      </c>
      <c r="E22" s="76" t="s">
        <v>121</v>
      </c>
      <c r="F22" s="146" t="s">
        <v>122</v>
      </c>
      <c r="G22" s="85">
        <v>27.940528433798999</v>
      </c>
      <c r="H22" s="86">
        <v>24.767856703</v>
      </c>
      <c r="I22" s="78">
        <v>3.1726717307990002</v>
      </c>
      <c r="J22" s="39">
        <v>1</v>
      </c>
      <c r="K22" s="147">
        <v>0</v>
      </c>
      <c r="L22" s="147">
        <v>25</v>
      </c>
      <c r="M22" s="147">
        <v>0</v>
      </c>
      <c r="N22" s="147">
        <v>0</v>
      </c>
      <c r="O22" s="87">
        <v>10</v>
      </c>
      <c r="P22" s="85">
        <v>0</v>
      </c>
      <c r="Q22" s="85">
        <v>0</v>
      </c>
      <c r="R22" s="39">
        <v>2</v>
      </c>
      <c r="S22" s="39">
        <v>2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54">
        <v>0</v>
      </c>
      <c r="AW22" s="154">
        <v>0</v>
      </c>
      <c r="AX22" s="154">
        <v>0</v>
      </c>
      <c r="AY22" s="154">
        <v>0</v>
      </c>
      <c r="AZ22" s="88" t="s">
        <v>268</v>
      </c>
    </row>
    <row r="23" spans="1:52" s="42" customFormat="1" ht="18.75" x14ac:dyDescent="0.3">
      <c r="A23" s="115" t="str">
        <f t="shared" si="5"/>
        <v xml:space="preserve">  33  </v>
      </c>
      <c r="B23" s="83">
        <v>14</v>
      </c>
      <c r="C23" s="84" t="s">
        <v>135</v>
      </c>
      <c r="D23" s="145" t="s">
        <v>44</v>
      </c>
      <c r="E23" s="76" t="s">
        <v>121</v>
      </c>
      <c r="F23" s="146" t="s">
        <v>122</v>
      </c>
      <c r="G23" s="85">
        <v>52.099940011498504</v>
      </c>
      <c r="H23" s="86">
        <v>31.302256427100001</v>
      </c>
      <c r="I23" s="78">
        <v>20.797683584398502</v>
      </c>
      <c r="J23" s="39">
        <v>1</v>
      </c>
      <c r="K23" s="147">
        <v>18</v>
      </c>
      <c r="L23" s="147">
        <v>0</v>
      </c>
      <c r="M23" s="147">
        <v>0</v>
      </c>
      <c r="N23" s="147">
        <v>0</v>
      </c>
      <c r="O23" s="87">
        <v>15</v>
      </c>
      <c r="P23" s="85">
        <v>18</v>
      </c>
      <c r="Q23" s="85">
        <v>100</v>
      </c>
      <c r="R23" s="39">
        <v>2</v>
      </c>
      <c r="S23" s="39">
        <v>2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10.8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54">
        <v>15</v>
      </c>
      <c r="AW23" s="154">
        <v>10</v>
      </c>
      <c r="AX23" s="154">
        <v>10</v>
      </c>
      <c r="AY23" s="154">
        <v>5</v>
      </c>
      <c r="AZ23" s="88" t="s">
        <v>268</v>
      </c>
    </row>
    <row r="24" spans="1:52" s="42" customFormat="1" ht="18.75" x14ac:dyDescent="0.3">
      <c r="A24" s="115" t="str">
        <f t="shared" si="5"/>
        <v xml:space="preserve">  33  </v>
      </c>
      <c r="B24" s="89">
        <v>15</v>
      </c>
      <c r="C24" s="90" t="s">
        <v>136</v>
      </c>
      <c r="D24" s="148" t="s">
        <v>44</v>
      </c>
      <c r="E24" s="91" t="s">
        <v>121</v>
      </c>
      <c r="F24" s="149" t="s">
        <v>122</v>
      </c>
      <c r="G24" s="92">
        <v>63.008523042210001</v>
      </c>
      <c r="H24" s="93">
        <v>57.776129243200003</v>
      </c>
      <c r="I24" s="150">
        <v>5.2323937990100005</v>
      </c>
      <c r="J24" s="39">
        <v>1</v>
      </c>
      <c r="K24" s="147">
        <v>20</v>
      </c>
      <c r="L24" s="151">
        <v>0</v>
      </c>
      <c r="M24" s="147">
        <v>0</v>
      </c>
      <c r="N24" s="147">
        <v>0</v>
      </c>
      <c r="O24" s="95">
        <v>13</v>
      </c>
      <c r="P24" s="92">
        <v>20</v>
      </c>
      <c r="Q24" s="92">
        <v>100</v>
      </c>
      <c r="R24" s="39">
        <v>2</v>
      </c>
      <c r="S24" s="39">
        <v>2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12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54">
        <v>15</v>
      </c>
      <c r="AW24" s="154">
        <v>10</v>
      </c>
      <c r="AX24" s="154">
        <v>10</v>
      </c>
      <c r="AY24" s="154">
        <v>5</v>
      </c>
      <c r="AZ24" s="88" t="s">
        <v>268</v>
      </c>
    </row>
    <row r="25" spans="1:52" s="42" customFormat="1" ht="18.75" x14ac:dyDescent="0.3">
      <c r="A25" s="115" t="str">
        <f t="shared" si="5"/>
        <v xml:space="preserve">  33  </v>
      </c>
      <c r="B25" s="83">
        <v>16</v>
      </c>
      <c r="C25" s="84" t="s">
        <v>137</v>
      </c>
      <c r="D25" s="145" t="s">
        <v>44</v>
      </c>
      <c r="E25" s="76" t="s">
        <v>121</v>
      </c>
      <c r="F25" s="146" t="s">
        <v>122</v>
      </c>
      <c r="G25" s="85">
        <v>36.382384082588999</v>
      </c>
      <c r="H25" s="86">
        <v>35.944046385699998</v>
      </c>
      <c r="I25" s="78">
        <v>0.43833769688899998</v>
      </c>
      <c r="J25" s="39">
        <v>1</v>
      </c>
      <c r="K25" s="147">
        <v>40</v>
      </c>
      <c r="L25" s="147">
        <v>0</v>
      </c>
      <c r="M25" s="147">
        <v>0</v>
      </c>
      <c r="N25" s="147">
        <v>0</v>
      </c>
      <c r="O25" s="87">
        <v>15</v>
      </c>
      <c r="P25" s="85">
        <v>40</v>
      </c>
      <c r="Q25" s="85">
        <v>100</v>
      </c>
      <c r="R25" s="39">
        <v>2</v>
      </c>
      <c r="S25" s="39">
        <v>2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12</v>
      </c>
      <c r="AG25" s="146">
        <v>12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54">
        <v>15</v>
      </c>
      <c r="AW25" s="154">
        <v>10</v>
      </c>
      <c r="AX25" s="154">
        <v>10</v>
      </c>
      <c r="AY25" s="154">
        <v>5</v>
      </c>
      <c r="AZ25" s="88" t="s">
        <v>268</v>
      </c>
    </row>
    <row r="26" spans="1:52" s="42" customFormat="1" ht="18.75" x14ac:dyDescent="0.3">
      <c r="A26" s="115" t="str">
        <f t="shared" si="5"/>
        <v xml:space="preserve">    </v>
      </c>
      <c r="B26" s="89">
        <v>17</v>
      </c>
      <c r="C26" s="90" t="s">
        <v>138</v>
      </c>
      <c r="D26" s="148" t="s">
        <v>44</v>
      </c>
      <c r="E26" s="91" t="s">
        <v>121</v>
      </c>
      <c r="F26" s="146" t="s">
        <v>122</v>
      </c>
      <c r="G26" s="92">
        <v>12.350222045687</v>
      </c>
      <c r="H26" s="93">
        <v>11.830228569899999</v>
      </c>
      <c r="I26" s="93">
        <v>0.51999347578699995</v>
      </c>
      <c r="J26" s="39">
        <v>1</v>
      </c>
      <c r="K26" s="147">
        <v>0</v>
      </c>
      <c r="L26" s="147">
        <v>18</v>
      </c>
      <c r="M26" s="147">
        <v>0</v>
      </c>
      <c r="N26" s="147">
        <v>0</v>
      </c>
      <c r="O26" s="97">
        <v>13</v>
      </c>
      <c r="P26" s="92">
        <v>0</v>
      </c>
      <c r="Q26" s="92">
        <v>0</v>
      </c>
      <c r="R26" s="39">
        <v>2</v>
      </c>
      <c r="S26" s="39">
        <v>2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54">
        <v>0</v>
      </c>
      <c r="AW26" s="154">
        <v>0</v>
      </c>
      <c r="AX26" s="154">
        <v>0</v>
      </c>
      <c r="AY26" s="154">
        <v>0</v>
      </c>
      <c r="AZ26" s="88" t="s">
        <v>268</v>
      </c>
    </row>
    <row r="27" spans="1:52" s="42" customFormat="1" ht="18.75" x14ac:dyDescent="0.3">
      <c r="A27" s="115" t="str">
        <f t="shared" si="5"/>
        <v xml:space="preserve">  33  </v>
      </c>
      <c r="B27" s="89">
        <v>18</v>
      </c>
      <c r="C27" s="90" t="s">
        <v>139</v>
      </c>
      <c r="D27" s="148" t="s">
        <v>44</v>
      </c>
      <c r="E27" s="91" t="s">
        <v>121</v>
      </c>
      <c r="F27" s="146" t="s">
        <v>122</v>
      </c>
      <c r="G27" s="92">
        <v>23.3562930063</v>
      </c>
      <c r="H27" s="93">
        <v>23.3562930063</v>
      </c>
      <c r="I27" s="93">
        <v>0</v>
      </c>
      <c r="J27" s="39">
        <v>1</v>
      </c>
      <c r="K27" s="147">
        <v>20</v>
      </c>
      <c r="L27" s="147">
        <v>0</v>
      </c>
      <c r="M27" s="147">
        <v>0</v>
      </c>
      <c r="N27" s="147">
        <v>0</v>
      </c>
      <c r="O27" s="97">
        <v>11</v>
      </c>
      <c r="P27" s="92">
        <v>20</v>
      </c>
      <c r="Q27" s="92">
        <v>100</v>
      </c>
      <c r="R27" s="39">
        <v>2</v>
      </c>
      <c r="S27" s="39">
        <v>2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46">
        <v>0</v>
      </c>
      <c r="AH27" s="146">
        <v>0</v>
      </c>
      <c r="AI27" s="146">
        <v>0</v>
      </c>
      <c r="AJ27" s="146">
        <v>0</v>
      </c>
      <c r="AK27" s="146">
        <v>0</v>
      </c>
      <c r="AL27" s="146">
        <v>0</v>
      </c>
      <c r="AM27" s="146">
        <v>12</v>
      </c>
      <c r="AN27" s="146">
        <v>0</v>
      </c>
      <c r="AO27" s="146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54">
        <v>15</v>
      </c>
      <c r="AW27" s="154">
        <v>10</v>
      </c>
      <c r="AX27" s="154">
        <v>10</v>
      </c>
      <c r="AY27" s="154">
        <v>5</v>
      </c>
      <c r="AZ27" s="88" t="s">
        <v>268</v>
      </c>
    </row>
    <row r="28" spans="1:52" s="42" customFormat="1" ht="18.75" x14ac:dyDescent="0.3">
      <c r="A28" s="115" t="str">
        <f t="shared" si="5"/>
        <v xml:space="preserve">    </v>
      </c>
      <c r="B28" s="83">
        <v>19</v>
      </c>
      <c r="C28" s="84" t="s">
        <v>140</v>
      </c>
      <c r="D28" s="145" t="s">
        <v>44</v>
      </c>
      <c r="E28" s="76" t="s">
        <v>121</v>
      </c>
      <c r="F28" s="146" t="s">
        <v>122</v>
      </c>
      <c r="G28" s="85">
        <v>9.4622352684509998</v>
      </c>
      <c r="H28" s="86">
        <v>2.7852095603100002</v>
      </c>
      <c r="I28" s="78">
        <v>6.6770257081409996</v>
      </c>
      <c r="J28" s="39">
        <v>1</v>
      </c>
      <c r="K28" s="147">
        <v>0</v>
      </c>
      <c r="L28" s="147">
        <v>10</v>
      </c>
      <c r="M28" s="147">
        <v>0</v>
      </c>
      <c r="N28" s="147">
        <v>0</v>
      </c>
      <c r="O28" s="87">
        <v>12</v>
      </c>
      <c r="P28" s="85">
        <v>0</v>
      </c>
      <c r="Q28" s="85">
        <v>0</v>
      </c>
      <c r="R28" s="39">
        <v>2</v>
      </c>
      <c r="S28" s="39">
        <v>2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54">
        <v>0</v>
      </c>
      <c r="AW28" s="154">
        <v>0</v>
      </c>
      <c r="AX28" s="154">
        <v>0</v>
      </c>
      <c r="AY28" s="154">
        <v>0</v>
      </c>
      <c r="AZ28" s="88" t="s">
        <v>268</v>
      </c>
    </row>
    <row r="29" spans="1:52" s="42" customFormat="1" ht="18.75" x14ac:dyDescent="0.3">
      <c r="A29" s="115" t="str">
        <f t="shared" si="5"/>
        <v xml:space="preserve">    </v>
      </c>
      <c r="B29" s="83">
        <v>20</v>
      </c>
      <c r="C29" s="84" t="s">
        <v>141</v>
      </c>
      <c r="D29" s="145" t="s">
        <v>44</v>
      </c>
      <c r="E29" s="76" t="s">
        <v>121</v>
      </c>
      <c r="F29" s="146" t="s">
        <v>122</v>
      </c>
      <c r="G29" s="85">
        <v>8.2285942269400003</v>
      </c>
      <c r="H29" s="86">
        <v>3.4666335790099998</v>
      </c>
      <c r="I29" s="78">
        <v>4.7619606479299996</v>
      </c>
      <c r="J29" s="39">
        <v>1</v>
      </c>
      <c r="K29" s="147">
        <v>0</v>
      </c>
      <c r="L29" s="147">
        <v>15</v>
      </c>
      <c r="M29" s="147">
        <v>0</v>
      </c>
      <c r="N29" s="147">
        <v>0</v>
      </c>
      <c r="O29" s="87">
        <v>14</v>
      </c>
      <c r="P29" s="85">
        <v>0</v>
      </c>
      <c r="Q29" s="85">
        <v>0</v>
      </c>
      <c r="R29" s="39">
        <v>2</v>
      </c>
      <c r="S29" s="39">
        <v>2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46">
        <v>0</v>
      </c>
      <c r="AP29" s="146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54">
        <v>0</v>
      </c>
      <c r="AW29" s="154">
        <v>0</v>
      </c>
      <c r="AX29" s="154">
        <v>0</v>
      </c>
      <c r="AY29" s="154">
        <v>0</v>
      </c>
      <c r="AZ29" s="88" t="s">
        <v>268</v>
      </c>
    </row>
    <row r="30" spans="1:52" s="42" customFormat="1" ht="18.75" x14ac:dyDescent="0.3">
      <c r="A30" s="115" t="str">
        <f t="shared" si="5"/>
        <v xml:space="preserve">    </v>
      </c>
      <c r="B30" s="83">
        <v>21</v>
      </c>
      <c r="C30" s="84" t="s">
        <v>142</v>
      </c>
      <c r="D30" s="145" t="s">
        <v>44</v>
      </c>
      <c r="E30" s="76" t="s">
        <v>121</v>
      </c>
      <c r="F30" s="146" t="s">
        <v>122</v>
      </c>
      <c r="G30" s="85">
        <v>6.9724500759400003</v>
      </c>
      <c r="H30" s="86">
        <v>6.9724500759400003</v>
      </c>
      <c r="I30" s="78">
        <v>0</v>
      </c>
      <c r="J30" s="39">
        <v>1</v>
      </c>
      <c r="K30" s="147">
        <v>5</v>
      </c>
      <c r="L30" s="147">
        <v>0</v>
      </c>
      <c r="M30" s="147">
        <v>0</v>
      </c>
      <c r="N30" s="147">
        <v>0</v>
      </c>
      <c r="O30" s="87">
        <v>5</v>
      </c>
      <c r="P30" s="85">
        <v>5</v>
      </c>
      <c r="Q30" s="85">
        <v>100</v>
      </c>
      <c r="R30" s="39">
        <v>2</v>
      </c>
      <c r="S30" s="39">
        <v>2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6">
        <v>0</v>
      </c>
      <c r="AF30" s="146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46">
        <v>0</v>
      </c>
      <c r="AP30" s="146">
        <v>0</v>
      </c>
      <c r="AQ30" s="146">
        <v>0</v>
      </c>
      <c r="AR30" s="146">
        <v>5</v>
      </c>
      <c r="AS30" s="146">
        <v>0</v>
      </c>
      <c r="AT30" s="146">
        <v>0</v>
      </c>
      <c r="AU30" s="146">
        <v>0</v>
      </c>
      <c r="AV30" s="154">
        <v>15</v>
      </c>
      <c r="AW30" s="154">
        <v>10</v>
      </c>
      <c r="AX30" s="154">
        <v>10</v>
      </c>
      <c r="AY30" s="154">
        <v>5</v>
      </c>
      <c r="AZ30" s="88" t="s">
        <v>268</v>
      </c>
    </row>
    <row r="31" spans="1:52" s="42" customFormat="1" ht="18.75" x14ac:dyDescent="0.3">
      <c r="A31" s="115" t="str">
        <f t="shared" si="5"/>
        <v xml:space="preserve">    </v>
      </c>
      <c r="B31" s="83">
        <v>22</v>
      </c>
      <c r="C31" s="84" t="s">
        <v>143</v>
      </c>
      <c r="D31" s="145" t="s">
        <v>44</v>
      </c>
      <c r="E31" s="76" t="s">
        <v>121</v>
      </c>
      <c r="F31" s="146" t="s">
        <v>122</v>
      </c>
      <c r="G31" s="85">
        <v>89.620667017206017</v>
      </c>
      <c r="H31" s="86">
        <v>29.1353259196</v>
      </c>
      <c r="I31" s="78">
        <v>60.48534109760601</v>
      </c>
      <c r="J31" s="39">
        <v>1</v>
      </c>
      <c r="K31" s="147">
        <v>0</v>
      </c>
      <c r="L31" s="147">
        <v>50</v>
      </c>
      <c r="M31" s="147">
        <v>0</v>
      </c>
      <c r="N31" s="147">
        <v>0</v>
      </c>
      <c r="O31" s="87">
        <v>25</v>
      </c>
      <c r="P31" s="85">
        <v>0</v>
      </c>
      <c r="Q31" s="85">
        <v>0</v>
      </c>
      <c r="R31" s="39">
        <v>2</v>
      </c>
      <c r="S31" s="39">
        <v>2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46">
        <v>0</v>
      </c>
      <c r="AG31" s="146">
        <v>0</v>
      </c>
      <c r="AH31" s="146">
        <v>0</v>
      </c>
      <c r="AI31" s="146">
        <v>0</v>
      </c>
      <c r="AJ31" s="146">
        <v>0</v>
      </c>
      <c r="AK31" s="146">
        <v>0</v>
      </c>
      <c r="AL31" s="146">
        <v>0</v>
      </c>
      <c r="AM31" s="146">
        <v>0</v>
      </c>
      <c r="AN31" s="146">
        <v>0</v>
      </c>
      <c r="AO31" s="146">
        <v>0</v>
      </c>
      <c r="AP31" s="146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0</v>
      </c>
      <c r="AV31" s="154">
        <v>0</v>
      </c>
      <c r="AW31" s="154">
        <v>0</v>
      </c>
      <c r="AX31" s="154">
        <v>0</v>
      </c>
      <c r="AY31" s="154">
        <v>0</v>
      </c>
      <c r="AZ31" s="88" t="s">
        <v>268</v>
      </c>
    </row>
    <row r="32" spans="1:52" s="42" customFormat="1" ht="18.75" x14ac:dyDescent="0.3">
      <c r="A32" s="115" t="str">
        <f t="shared" si="5"/>
        <v xml:space="preserve">    </v>
      </c>
      <c r="B32" s="89">
        <v>23</v>
      </c>
      <c r="C32" s="90" t="s">
        <v>144</v>
      </c>
      <c r="D32" s="148" t="s">
        <v>44</v>
      </c>
      <c r="E32" s="91" t="s">
        <v>121</v>
      </c>
      <c r="F32" s="146" t="s">
        <v>122</v>
      </c>
      <c r="G32" s="92">
        <v>38.790374050643955</v>
      </c>
      <c r="H32" s="93">
        <v>33.124505429400003</v>
      </c>
      <c r="I32" s="93">
        <v>5.6658686212439502</v>
      </c>
      <c r="J32" s="39">
        <v>1</v>
      </c>
      <c r="K32" s="147">
        <v>0</v>
      </c>
      <c r="L32" s="147">
        <v>13</v>
      </c>
      <c r="M32" s="147">
        <v>0</v>
      </c>
      <c r="N32" s="147">
        <v>0</v>
      </c>
      <c r="O32" s="97">
        <v>6</v>
      </c>
      <c r="P32" s="92">
        <v>0</v>
      </c>
      <c r="Q32" s="92">
        <v>0</v>
      </c>
      <c r="R32" s="39">
        <v>2</v>
      </c>
      <c r="S32" s="39">
        <v>2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46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V32" s="154">
        <v>0</v>
      </c>
      <c r="AW32" s="154">
        <v>0</v>
      </c>
      <c r="AX32" s="154">
        <v>0</v>
      </c>
      <c r="AY32" s="154">
        <v>0</v>
      </c>
      <c r="AZ32" s="88" t="s">
        <v>268</v>
      </c>
    </row>
    <row r="33" spans="1:52" s="42" customFormat="1" ht="18.75" x14ac:dyDescent="0.3">
      <c r="A33" s="115" t="str">
        <f t="shared" si="5"/>
        <v xml:space="preserve">  33  </v>
      </c>
      <c r="B33" s="83">
        <v>24</v>
      </c>
      <c r="C33" s="84" t="s">
        <v>145</v>
      </c>
      <c r="D33" s="145" t="s">
        <v>44</v>
      </c>
      <c r="E33" s="76" t="s">
        <v>121</v>
      </c>
      <c r="F33" s="146" t="s">
        <v>122</v>
      </c>
      <c r="G33" s="85">
        <v>26.489365998150003</v>
      </c>
      <c r="H33" s="86">
        <v>7.9768139644999998</v>
      </c>
      <c r="I33" s="78">
        <v>18.512552033650003</v>
      </c>
      <c r="J33" s="39">
        <v>1</v>
      </c>
      <c r="K33" s="147">
        <v>12</v>
      </c>
      <c r="L33" s="147">
        <v>0</v>
      </c>
      <c r="M33" s="147">
        <v>0</v>
      </c>
      <c r="N33" s="147">
        <v>0</v>
      </c>
      <c r="O33" s="87">
        <v>8</v>
      </c>
      <c r="P33" s="85">
        <v>12</v>
      </c>
      <c r="Q33" s="85">
        <v>100</v>
      </c>
      <c r="R33" s="39">
        <v>2</v>
      </c>
      <c r="S33" s="39">
        <v>2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7.2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54">
        <v>15</v>
      </c>
      <c r="AW33" s="154">
        <v>10</v>
      </c>
      <c r="AX33" s="154">
        <v>10</v>
      </c>
      <c r="AY33" s="154">
        <v>5</v>
      </c>
      <c r="AZ33" s="88" t="s">
        <v>268</v>
      </c>
    </row>
    <row r="34" spans="1:52" s="42" customFormat="1" ht="18.75" x14ac:dyDescent="0.3">
      <c r="A34" s="115" t="str">
        <f t="shared" si="5"/>
        <v xml:space="preserve">  33  </v>
      </c>
      <c r="B34" s="83">
        <v>25</v>
      </c>
      <c r="C34" s="84" t="s">
        <v>146</v>
      </c>
      <c r="D34" s="145" t="s">
        <v>44</v>
      </c>
      <c r="E34" s="76" t="s">
        <v>121</v>
      </c>
      <c r="F34" s="146" t="s">
        <v>122</v>
      </c>
      <c r="G34" s="85">
        <v>12.2200864969</v>
      </c>
      <c r="H34" s="86">
        <v>12.2200864969</v>
      </c>
      <c r="I34" s="78">
        <v>0</v>
      </c>
      <c r="J34" s="39">
        <v>1</v>
      </c>
      <c r="K34" s="147">
        <v>40</v>
      </c>
      <c r="L34" s="147">
        <v>0</v>
      </c>
      <c r="M34" s="147">
        <v>0</v>
      </c>
      <c r="N34" s="147">
        <v>0</v>
      </c>
      <c r="O34" s="87">
        <v>12</v>
      </c>
      <c r="P34" s="85">
        <v>40</v>
      </c>
      <c r="Q34" s="85">
        <v>100</v>
      </c>
      <c r="R34" s="39">
        <v>2</v>
      </c>
      <c r="S34" s="39">
        <v>2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12</v>
      </c>
      <c r="AG34" s="146">
        <v>12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54">
        <v>15</v>
      </c>
      <c r="AW34" s="154">
        <v>10</v>
      </c>
      <c r="AX34" s="154">
        <v>10</v>
      </c>
      <c r="AY34" s="154">
        <v>5</v>
      </c>
      <c r="AZ34" s="88" t="s">
        <v>268</v>
      </c>
    </row>
    <row r="35" spans="1:52" s="42" customFormat="1" ht="18.75" x14ac:dyDescent="0.3">
      <c r="A35" s="115" t="str">
        <f t="shared" si="5"/>
        <v xml:space="preserve">  33  </v>
      </c>
      <c r="B35" s="83">
        <v>26</v>
      </c>
      <c r="C35" s="84" t="s">
        <v>147</v>
      </c>
      <c r="D35" s="145" t="s">
        <v>44</v>
      </c>
      <c r="E35" s="76" t="s">
        <v>121</v>
      </c>
      <c r="F35" s="146" t="s">
        <v>122</v>
      </c>
      <c r="G35" s="85">
        <v>67.389269155137498</v>
      </c>
      <c r="H35" s="86">
        <v>50.1089315519</v>
      </c>
      <c r="I35" s="78">
        <v>17.280337603237498</v>
      </c>
      <c r="J35" s="39">
        <v>1</v>
      </c>
      <c r="K35" s="147">
        <v>20</v>
      </c>
      <c r="L35" s="147">
        <v>0</v>
      </c>
      <c r="M35" s="147">
        <v>0</v>
      </c>
      <c r="N35" s="147">
        <v>0</v>
      </c>
      <c r="O35" s="87">
        <v>20</v>
      </c>
      <c r="P35" s="85">
        <v>20</v>
      </c>
      <c r="Q35" s="85">
        <v>100</v>
      </c>
      <c r="R35" s="39">
        <v>2</v>
      </c>
      <c r="S35" s="39">
        <v>2</v>
      </c>
      <c r="T35" s="146">
        <v>0</v>
      </c>
      <c r="U35" s="146">
        <v>0</v>
      </c>
      <c r="V35" s="146">
        <v>0</v>
      </c>
      <c r="W35" s="146">
        <v>0</v>
      </c>
      <c r="X35" s="146">
        <v>0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0</v>
      </c>
      <c r="AL35" s="146">
        <v>0</v>
      </c>
      <c r="AM35" s="146">
        <v>12</v>
      </c>
      <c r="AN35" s="146">
        <v>0</v>
      </c>
      <c r="AO35" s="146">
        <v>0</v>
      </c>
      <c r="AP35" s="146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4">
        <v>15</v>
      </c>
      <c r="AW35" s="154">
        <v>10</v>
      </c>
      <c r="AX35" s="154">
        <v>10</v>
      </c>
      <c r="AY35" s="154">
        <v>5</v>
      </c>
      <c r="AZ35" s="88" t="s">
        <v>268</v>
      </c>
    </row>
    <row r="36" spans="1:52" s="42" customFormat="1" ht="18.75" x14ac:dyDescent="0.3">
      <c r="A36" s="115" t="str">
        <f t="shared" si="5"/>
        <v xml:space="preserve">  33  </v>
      </c>
      <c r="B36" s="83">
        <v>27</v>
      </c>
      <c r="C36" s="84" t="s">
        <v>148</v>
      </c>
      <c r="D36" s="145" t="s">
        <v>44</v>
      </c>
      <c r="E36" s="76" t="s">
        <v>121</v>
      </c>
      <c r="F36" s="146" t="s">
        <v>122</v>
      </c>
      <c r="G36" s="85">
        <v>18.237506606699998</v>
      </c>
      <c r="H36" s="86">
        <v>18.237506606699998</v>
      </c>
      <c r="I36" s="78">
        <v>0</v>
      </c>
      <c r="J36" s="39">
        <v>1</v>
      </c>
      <c r="K36" s="147">
        <v>20</v>
      </c>
      <c r="L36" s="147">
        <v>0</v>
      </c>
      <c r="M36" s="147">
        <v>0</v>
      </c>
      <c r="N36" s="147">
        <v>0</v>
      </c>
      <c r="O36" s="87">
        <v>17</v>
      </c>
      <c r="P36" s="85">
        <v>20</v>
      </c>
      <c r="Q36" s="85">
        <v>100</v>
      </c>
      <c r="R36" s="39">
        <v>2</v>
      </c>
      <c r="S36" s="39">
        <v>2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46">
        <v>0</v>
      </c>
      <c r="AH36" s="146">
        <v>0</v>
      </c>
      <c r="AI36" s="146">
        <v>0</v>
      </c>
      <c r="AJ36" s="146">
        <v>0</v>
      </c>
      <c r="AK36" s="146">
        <v>0</v>
      </c>
      <c r="AL36" s="146">
        <v>0</v>
      </c>
      <c r="AM36" s="146">
        <v>12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46">
        <v>0</v>
      </c>
      <c r="AU36" s="146">
        <v>0</v>
      </c>
      <c r="AV36" s="154">
        <v>15</v>
      </c>
      <c r="AW36" s="154">
        <v>10</v>
      </c>
      <c r="AX36" s="154">
        <v>10</v>
      </c>
      <c r="AY36" s="154">
        <v>5</v>
      </c>
      <c r="AZ36" s="88" t="s">
        <v>268</v>
      </c>
    </row>
    <row r="37" spans="1:52" s="42" customFormat="1" ht="18.75" x14ac:dyDescent="0.3">
      <c r="A37" s="115" t="str">
        <f t="shared" si="5"/>
        <v xml:space="preserve">  33  </v>
      </c>
      <c r="B37" s="83">
        <v>29</v>
      </c>
      <c r="C37" s="84" t="s">
        <v>149</v>
      </c>
      <c r="D37" s="145" t="s">
        <v>150</v>
      </c>
      <c r="E37" s="76" t="s">
        <v>121</v>
      </c>
      <c r="F37" s="146" t="s">
        <v>122</v>
      </c>
      <c r="G37" s="85">
        <v>30</v>
      </c>
      <c r="H37" s="85">
        <v>30</v>
      </c>
      <c r="I37" s="78">
        <v>0</v>
      </c>
      <c r="J37" s="39">
        <v>1</v>
      </c>
      <c r="K37" s="147">
        <v>30</v>
      </c>
      <c r="L37" s="147">
        <v>0</v>
      </c>
      <c r="M37" s="147">
        <v>0</v>
      </c>
      <c r="N37" s="147">
        <v>0</v>
      </c>
      <c r="O37" s="87">
        <v>23</v>
      </c>
      <c r="P37" s="85">
        <v>30</v>
      </c>
      <c r="Q37" s="85">
        <v>100</v>
      </c>
      <c r="R37" s="39">
        <v>2</v>
      </c>
      <c r="S37" s="39">
        <v>2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10</v>
      </c>
      <c r="AK37" s="146">
        <v>8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54">
        <v>15</v>
      </c>
      <c r="AW37" s="154">
        <v>10</v>
      </c>
      <c r="AX37" s="154">
        <v>10</v>
      </c>
      <c r="AY37" s="154">
        <v>5</v>
      </c>
      <c r="AZ37" s="88" t="s">
        <v>268</v>
      </c>
    </row>
    <row r="38" spans="1:52" s="42" customFormat="1" ht="18.75" x14ac:dyDescent="0.3">
      <c r="A38" s="115" t="str">
        <f t="shared" si="5"/>
        <v xml:space="preserve">  33  </v>
      </c>
      <c r="B38" s="83">
        <v>30</v>
      </c>
      <c r="C38" s="84" t="s">
        <v>149</v>
      </c>
      <c r="D38" s="145" t="s">
        <v>151</v>
      </c>
      <c r="E38" s="76" t="s">
        <v>121</v>
      </c>
      <c r="F38" s="146" t="s">
        <v>122</v>
      </c>
      <c r="G38" s="85">
        <v>12</v>
      </c>
      <c r="H38" s="85">
        <v>12</v>
      </c>
      <c r="I38" s="78">
        <v>0</v>
      </c>
      <c r="J38" s="39">
        <v>1</v>
      </c>
      <c r="K38" s="147">
        <v>12</v>
      </c>
      <c r="L38" s="147">
        <v>0</v>
      </c>
      <c r="M38" s="147">
        <v>0</v>
      </c>
      <c r="N38" s="147">
        <v>0</v>
      </c>
      <c r="O38" s="87">
        <v>10</v>
      </c>
      <c r="P38" s="85">
        <v>12</v>
      </c>
      <c r="Q38" s="85">
        <v>100</v>
      </c>
      <c r="R38" s="39">
        <v>2</v>
      </c>
      <c r="S38" s="39">
        <v>2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6">
        <v>0</v>
      </c>
      <c r="AC38" s="146">
        <v>0</v>
      </c>
      <c r="AD38" s="146">
        <v>0</v>
      </c>
      <c r="AE38" s="146">
        <v>0</v>
      </c>
      <c r="AF38" s="146">
        <v>0</v>
      </c>
      <c r="AG38" s="146">
        <v>0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0</v>
      </c>
      <c r="AN38" s="146">
        <v>0</v>
      </c>
      <c r="AO38" s="146">
        <v>0</v>
      </c>
      <c r="AP38" s="146">
        <v>7.2</v>
      </c>
      <c r="AQ38" s="146">
        <v>0</v>
      </c>
      <c r="AR38" s="146">
        <v>0</v>
      </c>
      <c r="AS38" s="146">
        <v>0</v>
      </c>
      <c r="AT38" s="146">
        <v>0</v>
      </c>
      <c r="AU38" s="146">
        <v>0</v>
      </c>
      <c r="AV38" s="154">
        <v>15</v>
      </c>
      <c r="AW38" s="154">
        <v>10</v>
      </c>
      <c r="AX38" s="154">
        <v>10</v>
      </c>
      <c r="AY38" s="154">
        <v>5</v>
      </c>
      <c r="AZ38" s="88" t="s">
        <v>268</v>
      </c>
    </row>
    <row r="39" spans="1:52" s="42" customFormat="1" ht="18.75" x14ac:dyDescent="0.3">
      <c r="A39" s="115" t="str">
        <f t="shared" si="5"/>
        <v xml:space="preserve">  33  </v>
      </c>
      <c r="B39" s="89">
        <v>31</v>
      </c>
      <c r="C39" s="90" t="s">
        <v>152</v>
      </c>
      <c r="D39" s="148" t="s">
        <v>44</v>
      </c>
      <c r="E39" s="91" t="s">
        <v>121</v>
      </c>
      <c r="F39" s="146" t="s">
        <v>122</v>
      </c>
      <c r="G39" s="92">
        <v>19.049372564700001</v>
      </c>
      <c r="H39" s="93">
        <v>19.049372564700001</v>
      </c>
      <c r="I39" s="93">
        <v>0</v>
      </c>
      <c r="J39" s="39">
        <v>1</v>
      </c>
      <c r="K39" s="147">
        <v>13</v>
      </c>
      <c r="L39" s="147">
        <v>0</v>
      </c>
      <c r="M39" s="147">
        <v>0</v>
      </c>
      <c r="N39" s="147">
        <v>0</v>
      </c>
      <c r="O39" s="97">
        <v>10</v>
      </c>
      <c r="P39" s="92">
        <v>13</v>
      </c>
      <c r="Q39" s="92">
        <v>100</v>
      </c>
      <c r="R39" s="39">
        <v>2</v>
      </c>
      <c r="S39" s="39">
        <v>2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0</v>
      </c>
      <c r="AE39" s="146">
        <v>0</v>
      </c>
      <c r="AF39" s="146">
        <v>0</v>
      </c>
      <c r="AG39" s="146">
        <v>0</v>
      </c>
      <c r="AH39" s="146">
        <v>0</v>
      </c>
      <c r="AI39" s="146">
        <v>0</v>
      </c>
      <c r="AJ39" s="146">
        <v>0</v>
      </c>
      <c r="AK39" s="146">
        <v>0</v>
      </c>
      <c r="AL39" s="146">
        <v>0</v>
      </c>
      <c r="AM39" s="146">
        <v>0</v>
      </c>
      <c r="AN39" s="146">
        <v>0</v>
      </c>
      <c r="AO39" s="146">
        <v>7.8</v>
      </c>
      <c r="AP39" s="146">
        <v>0</v>
      </c>
      <c r="AQ39" s="146">
        <v>0</v>
      </c>
      <c r="AR39" s="146">
        <v>0</v>
      </c>
      <c r="AS39" s="146">
        <v>0</v>
      </c>
      <c r="AT39" s="146">
        <v>0</v>
      </c>
      <c r="AU39" s="146">
        <v>0</v>
      </c>
      <c r="AV39" s="154">
        <v>15</v>
      </c>
      <c r="AW39" s="154">
        <v>10</v>
      </c>
      <c r="AX39" s="154">
        <v>10</v>
      </c>
      <c r="AY39" s="154">
        <v>5</v>
      </c>
      <c r="AZ39" s="88" t="s">
        <v>268</v>
      </c>
    </row>
    <row r="40" spans="1:52" s="42" customFormat="1" ht="18.75" x14ac:dyDescent="0.3">
      <c r="A40" s="115" t="str">
        <f t="shared" si="5"/>
        <v xml:space="preserve">  33  </v>
      </c>
      <c r="B40" s="83">
        <v>32</v>
      </c>
      <c r="C40" s="84" t="s">
        <v>153</v>
      </c>
      <c r="D40" s="145" t="s">
        <v>44</v>
      </c>
      <c r="E40" s="76" t="s">
        <v>121</v>
      </c>
      <c r="F40" s="146" t="s">
        <v>122</v>
      </c>
      <c r="G40" s="85">
        <v>7.3097631121899997</v>
      </c>
      <c r="H40" s="86">
        <v>7.3097631121899997</v>
      </c>
      <c r="I40" s="78">
        <v>0</v>
      </c>
      <c r="J40" s="39">
        <v>1</v>
      </c>
      <c r="K40" s="147">
        <v>15</v>
      </c>
      <c r="L40" s="147">
        <v>0</v>
      </c>
      <c r="M40" s="147">
        <v>0</v>
      </c>
      <c r="N40" s="147">
        <v>0</v>
      </c>
      <c r="O40" s="87">
        <v>25</v>
      </c>
      <c r="P40" s="85">
        <v>15</v>
      </c>
      <c r="Q40" s="85">
        <v>100</v>
      </c>
      <c r="R40" s="39">
        <v>2</v>
      </c>
      <c r="S40" s="39">
        <v>2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6">
        <v>0</v>
      </c>
      <c r="AC40" s="146">
        <v>0</v>
      </c>
      <c r="AD40" s="146">
        <v>0</v>
      </c>
      <c r="AE40" s="146">
        <v>0</v>
      </c>
      <c r="AF40" s="146">
        <v>0</v>
      </c>
      <c r="AG40" s="146">
        <v>0</v>
      </c>
      <c r="AH40" s="146">
        <v>0</v>
      </c>
      <c r="AI40" s="146">
        <v>0</v>
      </c>
      <c r="AJ40" s="146">
        <v>0</v>
      </c>
      <c r="AK40" s="146">
        <v>0</v>
      </c>
      <c r="AL40" s="146">
        <v>0</v>
      </c>
      <c r="AM40" s="146">
        <v>0</v>
      </c>
      <c r="AN40" s="155">
        <v>9</v>
      </c>
      <c r="AO40" s="146">
        <v>0</v>
      </c>
      <c r="AP40" s="146">
        <v>0</v>
      </c>
      <c r="AQ40" s="146">
        <v>0</v>
      </c>
      <c r="AR40" s="146">
        <v>0</v>
      </c>
      <c r="AS40" s="146">
        <v>0</v>
      </c>
      <c r="AT40" s="146">
        <v>0</v>
      </c>
      <c r="AU40" s="146">
        <v>0</v>
      </c>
      <c r="AV40" s="154">
        <v>15</v>
      </c>
      <c r="AW40" s="154">
        <v>10</v>
      </c>
      <c r="AX40" s="154">
        <v>10</v>
      </c>
      <c r="AY40" s="154">
        <v>5</v>
      </c>
      <c r="AZ40" s="88" t="s">
        <v>268</v>
      </c>
    </row>
    <row r="41" spans="1:52" s="42" customFormat="1" ht="18.75" x14ac:dyDescent="0.3">
      <c r="A41" s="115" t="str">
        <f t="shared" si="5"/>
        <v xml:space="preserve">  33  </v>
      </c>
      <c r="B41" s="89">
        <v>33</v>
      </c>
      <c r="C41" s="90" t="s">
        <v>154</v>
      </c>
      <c r="D41" s="148" t="s">
        <v>44</v>
      </c>
      <c r="E41" s="91" t="s">
        <v>121</v>
      </c>
      <c r="F41" s="149" t="s">
        <v>122</v>
      </c>
      <c r="G41" s="92">
        <v>13.856570127299999</v>
      </c>
      <c r="H41" s="93">
        <v>13.856570127299999</v>
      </c>
      <c r="I41" s="94">
        <v>0</v>
      </c>
      <c r="J41" s="39">
        <v>1</v>
      </c>
      <c r="K41" s="147">
        <v>40</v>
      </c>
      <c r="L41" s="147">
        <v>0</v>
      </c>
      <c r="M41" s="147">
        <v>0</v>
      </c>
      <c r="N41" s="147">
        <v>0</v>
      </c>
      <c r="O41" s="95">
        <v>22</v>
      </c>
      <c r="P41" s="92">
        <v>40</v>
      </c>
      <c r="Q41" s="92">
        <v>100</v>
      </c>
      <c r="R41" s="39">
        <v>2</v>
      </c>
      <c r="S41" s="39">
        <v>2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12</v>
      </c>
      <c r="AG41" s="146">
        <v>12</v>
      </c>
      <c r="AH41" s="146">
        <v>0</v>
      </c>
      <c r="AI41" s="146">
        <v>0</v>
      </c>
      <c r="AJ41" s="146">
        <v>0</v>
      </c>
      <c r="AK41" s="146">
        <v>0</v>
      </c>
      <c r="AL41" s="146">
        <v>0</v>
      </c>
      <c r="AM41" s="146">
        <v>0</v>
      </c>
      <c r="AN41" s="146">
        <v>0</v>
      </c>
      <c r="AO41" s="146">
        <v>0</v>
      </c>
      <c r="AP41" s="146">
        <v>0</v>
      </c>
      <c r="AQ41" s="146">
        <v>0</v>
      </c>
      <c r="AR41" s="146">
        <v>0</v>
      </c>
      <c r="AS41" s="146">
        <v>0</v>
      </c>
      <c r="AT41" s="146">
        <v>0</v>
      </c>
      <c r="AU41" s="146">
        <v>0</v>
      </c>
      <c r="AV41" s="154">
        <v>15</v>
      </c>
      <c r="AW41" s="154">
        <v>10</v>
      </c>
      <c r="AX41" s="154">
        <v>10</v>
      </c>
      <c r="AY41" s="154">
        <v>5</v>
      </c>
      <c r="AZ41" s="88" t="s">
        <v>268</v>
      </c>
    </row>
    <row r="42" spans="1:52" s="42" customFormat="1" ht="18.75" x14ac:dyDescent="0.3">
      <c r="A42" s="115" t="str">
        <f t="shared" ref="A42:A73" si="6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"&amp;IF(P42&gt;0,IF(R42&gt;0,IF(S42&gt;0,"",88),77),"")&amp;" "&amp;IF(J42=1,IF(P42&gt;0,IF(AV42+AW42+AX42+AY42=0,99,""),""),"")</f>
        <v xml:space="preserve">    </v>
      </c>
      <c r="B42" s="89">
        <v>35</v>
      </c>
      <c r="C42" s="90" t="s">
        <v>155</v>
      </c>
      <c r="D42" s="148" t="s">
        <v>150</v>
      </c>
      <c r="E42" s="91" t="s">
        <v>121</v>
      </c>
      <c r="F42" s="149" t="s">
        <v>122</v>
      </c>
      <c r="G42" s="92">
        <v>40</v>
      </c>
      <c r="H42" s="92">
        <v>0</v>
      </c>
      <c r="I42" s="92">
        <v>40</v>
      </c>
      <c r="J42" s="39">
        <v>1</v>
      </c>
      <c r="K42" s="147">
        <v>0</v>
      </c>
      <c r="L42" s="147">
        <v>40</v>
      </c>
      <c r="M42" s="147">
        <v>0</v>
      </c>
      <c r="N42" s="147">
        <v>0</v>
      </c>
      <c r="O42" s="95">
        <v>22</v>
      </c>
      <c r="P42" s="92">
        <v>0</v>
      </c>
      <c r="Q42" s="92">
        <v>0</v>
      </c>
      <c r="R42" s="39">
        <v>2</v>
      </c>
      <c r="S42" s="39">
        <v>2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6">
        <v>0</v>
      </c>
      <c r="AL42" s="146">
        <v>0</v>
      </c>
      <c r="AM42" s="146">
        <v>0</v>
      </c>
      <c r="AN42" s="146">
        <v>0</v>
      </c>
      <c r="AO42" s="146">
        <v>0</v>
      </c>
      <c r="AP42" s="146">
        <v>0</v>
      </c>
      <c r="AQ42" s="146">
        <v>0</v>
      </c>
      <c r="AR42" s="146">
        <v>0</v>
      </c>
      <c r="AS42" s="146">
        <v>0</v>
      </c>
      <c r="AT42" s="146">
        <v>0</v>
      </c>
      <c r="AU42" s="146">
        <v>0</v>
      </c>
      <c r="AV42" s="154">
        <v>0</v>
      </c>
      <c r="AW42" s="154">
        <v>0</v>
      </c>
      <c r="AX42" s="154">
        <v>0</v>
      </c>
      <c r="AY42" s="154">
        <v>0</v>
      </c>
      <c r="AZ42" s="88" t="s">
        <v>268</v>
      </c>
    </row>
    <row r="43" spans="1:52" s="42" customFormat="1" ht="18.75" x14ac:dyDescent="0.3">
      <c r="A43" s="115" t="str">
        <f t="shared" si="6"/>
        <v xml:space="preserve">    </v>
      </c>
      <c r="B43" s="83">
        <v>36</v>
      </c>
      <c r="C43" s="84" t="s">
        <v>155</v>
      </c>
      <c r="D43" s="145" t="s">
        <v>151</v>
      </c>
      <c r="E43" s="76" t="s">
        <v>121</v>
      </c>
      <c r="F43" s="146" t="s">
        <v>122</v>
      </c>
      <c r="G43" s="85">
        <v>7</v>
      </c>
      <c r="H43" s="85">
        <v>7</v>
      </c>
      <c r="I43" s="85">
        <v>0</v>
      </c>
      <c r="J43" s="39">
        <v>1</v>
      </c>
      <c r="K43" s="147">
        <v>7</v>
      </c>
      <c r="L43" s="147">
        <v>0</v>
      </c>
      <c r="M43" s="147">
        <v>0</v>
      </c>
      <c r="N43" s="147">
        <v>0</v>
      </c>
      <c r="O43" s="87">
        <v>1</v>
      </c>
      <c r="P43" s="85">
        <v>7</v>
      </c>
      <c r="Q43" s="85">
        <v>100</v>
      </c>
      <c r="R43" s="39">
        <v>2</v>
      </c>
      <c r="S43" s="39">
        <v>2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7</v>
      </c>
      <c r="AQ43" s="146">
        <v>0</v>
      </c>
      <c r="AR43" s="146">
        <v>0</v>
      </c>
      <c r="AS43" s="146">
        <v>0</v>
      </c>
      <c r="AT43" s="146">
        <v>0</v>
      </c>
      <c r="AU43" s="146">
        <v>0</v>
      </c>
      <c r="AV43" s="154">
        <v>15</v>
      </c>
      <c r="AW43" s="154">
        <v>10</v>
      </c>
      <c r="AX43" s="154">
        <v>10</v>
      </c>
      <c r="AY43" s="154">
        <v>5</v>
      </c>
      <c r="AZ43" s="88" t="s">
        <v>268</v>
      </c>
    </row>
    <row r="44" spans="1:52" s="42" customFormat="1" ht="18.75" x14ac:dyDescent="0.3">
      <c r="A44" s="115" t="str">
        <f t="shared" si="6"/>
        <v xml:space="preserve">  33  </v>
      </c>
      <c r="B44" s="83">
        <v>37</v>
      </c>
      <c r="C44" s="84" t="s">
        <v>156</v>
      </c>
      <c r="D44" s="145" t="s">
        <v>44</v>
      </c>
      <c r="E44" s="76" t="s">
        <v>121</v>
      </c>
      <c r="F44" s="146" t="s">
        <v>122</v>
      </c>
      <c r="G44" s="85">
        <v>18.935408982397501</v>
      </c>
      <c r="H44" s="86">
        <v>18.841639111700001</v>
      </c>
      <c r="I44" s="78">
        <v>9.3769870697499993E-2</v>
      </c>
      <c r="J44" s="39">
        <v>1</v>
      </c>
      <c r="K44" s="147">
        <v>12</v>
      </c>
      <c r="L44" s="147">
        <v>0</v>
      </c>
      <c r="M44" s="147">
        <v>0</v>
      </c>
      <c r="N44" s="147">
        <v>0</v>
      </c>
      <c r="O44" s="87">
        <v>15</v>
      </c>
      <c r="P44" s="85">
        <v>12</v>
      </c>
      <c r="Q44" s="85">
        <v>100</v>
      </c>
      <c r="R44" s="39">
        <v>2</v>
      </c>
      <c r="S44" s="39">
        <v>2</v>
      </c>
      <c r="T44" s="146">
        <v>0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>
        <v>0</v>
      </c>
      <c r="AF44" s="146">
        <v>0</v>
      </c>
      <c r="AG44" s="146">
        <v>0</v>
      </c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7.2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54">
        <v>15</v>
      </c>
      <c r="AW44" s="154">
        <v>10</v>
      </c>
      <c r="AX44" s="154">
        <v>10</v>
      </c>
      <c r="AY44" s="154">
        <v>5</v>
      </c>
      <c r="AZ44" s="88" t="s">
        <v>268</v>
      </c>
    </row>
    <row r="45" spans="1:52" s="42" customFormat="1" ht="18.75" x14ac:dyDescent="0.3">
      <c r="A45" s="115" t="str">
        <f t="shared" si="6"/>
        <v xml:space="preserve">  33  </v>
      </c>
      <c r="B45" s="83">
        <v>38</v>
      </c>
      <c r="C45" s="84" t="s">
        <v>157</v>
      </c>
      <c r="D45" s="145" t="s">
        <v>44</v>
      </c>
      <c r="E45" s="76" t="s">
        <v>121</v>
      </c>
      <c r="F45" s="146" t="s">
        <v>122</v>
      </c>
      <c r="G45" s="85">
        <v>41.198620600646997</v>
      </c>
      <c r="H45" s="86">
        <v>37.8067136608</v>
      </c>
      <c r="I45" s="78">
        <v>3.3919069398469999</v>
      </c>
      <c r="J45" s="39">
        <v>1</v>
      </c>
      <c r="K45" s="147">
        <v>20</v>
      </c>
      <c r="L45" s="147">
        <v>0</v>
      </c>
      <c r="M45" s="147">
        <v>0</v>
      </c>
      <c r="N45" s="147">
        <v>0</v>
      </c>
      <c r="O45" s="87">
        <v>20</v>
      </c>
      <c r="P45" s="85">
        <v>20</v>
      </c>
      <c r="Q45" s="85">
        <v>100</v>
      </c>
      <c r="R45" s="39">
        <v>2</v>
      </c>
      <c r="S45" s="39">
        <v>2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v>0</v>
      </c>
      <c r="AC45" s="146">
        <v>0</v>
      </c>
      <c r="AD45" s="146">
        <v>0</v>
      </c>
      <c r="AE45" s="146">
        <v>0</v>
      </c>
      <c r="AF45" s="146">
        <v>0</v>
      </c>
      <c r="AG45" s="146">
        <v>0</v>
      </c>
      <c r="AH45" s="146">
        <v>0</v>
      </c>
      <c r="AI45" s="146">
        <v>0</v>
      </c>
      <c r="AJ45" s="146">
        <v>0</v>
      </c>
      <c r="AK45" s="146">
        <v>0</v>
      </c>
      <c r="AL45" s="146">
        <v>0</v>
      </c>
      <c r="AM45" s="146">
        <v>12</v>
      </c>
      <c r="AN45" s="146">
        <v>0</v>
      </c>
      <c r="AO45" s="146">
        <v>0</v>
      </c>
      <c r="AP45" s="146">
        <v>0</v>
      </c>
      <c r="AQ45" s="146">
        <v>0</v>
      </c>
      <c r="AR45" s="146">
        <v>0</v>
      </c>
      <c r="AS45" s="146">
        <v>0</v>
      </c>
      <c r="AT45" s="146">
        <v>0</v>
      </c>
      <c r="AU45" s="146">
        <v>0</v>
      </c>
      <c r="AV45" s="154">
        <v>15</v>
      </c>
      <c r="AW45" s="154">
        <v>10</v>
      </c>
      <c r="AX45" s="154">
        <v>10</v>
      </c>
      <c r="AY45" s="154">
        <v>5</v>
      </c>
      <c r="AZ45" s="88" t="s">
        <v>268</v>
      </c>
    </row>
    <row r="46" spans="1:52" s="42" customFormat="1" ht="18.75" x14ac:dyDescent="0.3">
      <c r="A46" s="115" t="str">
        <f t="shared" si="6"/>
        <v xml:space="preserve">    </v>
      </c>
      <c r="B46" s="83">
        <v>40</v>
      </c>
      <c r="C46" s="84" t="s">
        <v>158</v>
      </c>
      <c r="D46" s="145" t="s">
        <v>150</v>
      </c>
      <c r="E46" s="76" t="s">
        <v>121</v>
      </c>
      <c r="F46" s="146" t="s">
        <v>122</v>
      </c>
      <c r="G46" s="85">
        <v>42</v>
      </c>
      <c r="H46" s="85">
        <v>0</v>
      </c>
      <c r="I46" s="85">
        <v>42</v>
      </c>
      <c r="J46" s="39">
        <v>1</v>
      </c>
      <c r="K46" s="147">
        <v>0</v>
      </c>
      <c r="L46" s="147">
        <v>42</v>
      </c>
      <c r="M46" s="147">
        <v>0</v>
      </c>
      <c r="N46" s="147">
        <v>0</v>
      </c>
      <c r="O46" s="87">
        <v>20</v>
      </c>
      <c r="P46" s="85">
        <v>0</v>
      </c>
      <c r="Q46" s="85">
        <v>0</v>
      </c>
      <c r="R46" s="39">
        <v>2</v>
      </c>
      <c r="S46" s="39">
        <v>2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6">
        <v>0</v>
      </c>
      <c r="AC46" s="146">
        <v>0</v>
      </c>
      <c r="AD46" s="146">
        <v>0</v>
      </c>
      <c r="AE46" s="146">
        <v>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6">
        <v>0</v>
      </c>
      <c r="AL46" s="146">
        <v>0</v>
      </c>
      <c r="AM46" s="146">
        <v>0</v>
      </c>
      <c r="AN46" s="146">
        <v>0</v>
      </c>
      <c r="AO46" s="146">
        <v>0</v>
      </c>
      <c r="AP46" s="146">
        <v>0</v>
      </c>
      <c r="AQ46" s="146">
        <v>0</v>
      </c>
      <c r="AR46" s="146">
        <v>0</v>
      </c>
      <c r="AS46" s="146">
        <v>0</v>
      </c>
      <c r="AT46" s="146">
        <v>0</v>
      </c>
      <c r="AU46" s="146">
        <v>0</v>
      </c>
      <c r="AV46" s="154">
        <v>0</v>
      </c>
      <c r="AW46" s="154">
        <v>0</v>
      </c>
      <c r="AX46" s="154">
        <v>0</v>
      </c>
      <c r="AY46" s="154">
        <v>0</v>
      </c>
      <c r="AZ46" s="88" t="s">
        <v>268</v>
      </c>
    </row>
    <row r="47" spans="1:52" s="42" customFormat="1" ht="18.75" x14ac:dyDescent="0.3">
      <c r="A47" s="115" t="str">
        <f t="shared" si="6"/>
        <v xml:space="preserve">    </v>
      </c>
      <c r="B47" s="89">
        <v>41</v>
      </c>
      <c r="C47" s="90" t="s">
        <v>158</v>
      </c>
      <c r="D47" s="148" t="s">
        <v>151</v>
      </c>
      <c r="E47" s="91" t="s">
        <v>121</v>
      </c>
      <c r="F47" s="146" t="s">
        <v>122</v>
      </c>
      <c r="G47" s="92">
        <v>7</v>
      </c>
      <c r="H47" s="92">
        <v>7</v>
      </c>
      <c r="I47" s="92">
        <v>0</v>
      </c>
      <c r="J47" s="39">
        <v>1</v>
      </c>
      <c r="K47" s="147">
        <v>7</v>
      </c>
      <c r="L47" s="147">
        <v>0</v>
      </c>
      <c r="M47" s="147">
        <v>0</v>
      </c>
      <c r="N47" s="147">
        <v>0</v>
      </c>
      <c r="O47" s="97">
        <v>3</v>
      </c>
      <c r="P47" s="92">
        <v>7</v>
      </c>
      <c r="Q47" s="92">
        <v>100</v>
      </c>
      <c r="R47" s="39">
        <v>2</v>
      </c>
      <c r="S47" s="39">
        <v>2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6">
        <v>0</v>
      </c>
      <c r="AC47" s="146">
        <v>0</v>
      </c>
      <c r="AD47" s="146">
        <v>0</v>
      </c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46">
        <v>0</v>
      </c>
      <c r="AO47" s="146">
        <v>0</v>
      </c>
      <c r="AP47" s="146">
        <v>7</v>
      </c>
      <c r="AQ47" s="146">
        <v>0</v>
      </c>
      <c r="AR47" s="146">
        <v>0</v>
      </c>
      <c r="AS47" s="146">
        <v>0</v>
      </c>
      <c r="AT47" s="146">
        <v>0</v>
      </c>
      <c r="AU47" s="146">
        <v>0</v>
      </c>
      <c r="AV47" s="154">
        <v>15</v>
      </c>
      <c r="AW47" s="154">
        <v>10</v>
      </c>
      <c r="AX47" s="154">
        <v>10</v>
      </c>
      <c r="AY47" s="154">
        <v>5</v>
      </c>
      <c r="AZ47" s="88" t="s">
        <v>268</v>
      </c>
    </row>
    <row r="48" spans="1:52" s="42" customFormat="1" ht="18.75" x14ac:dyDescent="0.3">
      <c r="A48" s="115" t="str">
        <f t="shared" si="6"/>
        <v xml:space="preserve">  FALSE  </v>
      </c>
      <c r="B48" s="83">
        <v>42</v>
      </c>
      <c r="C48" s="84" t="s">
        <v>159</v>
      </c>
      <c r="D48" s="145" t="s">
        <v>44</v>
      </c>
      <c r="E48" s="76" t="s">
        <v>121</v>
      </c>
      <c r="F48" s="146" t="s">
        <v>122</v>
      </c>
      <c r="G48" s="85">
        <v>11.064962790599999</v>
      </c>
      <c r="H48" s="86">
        <v>11.064962790599999</v>
      </c>
      <c r="I48" s="78">
        <v>0</v>
      </c>
      <c r="J48" s="39">
        <v>1</v>
      </c>
      <c r="K48" s="147">
        <v>25</v>
      </c>
      <c r="L48" s="147">
        <v>0</v>
      </c>
      <c r="M48" s="147">
        <v>0</v>
      </c>
      <c r="N48" s="147">
        <v>0</v>
      </c>
      <c r="O48" s="87">
        <v>27</v>
      </c>
      <c r="P48" s="85">
        <v>25</v>
      </c>
      <c r="Q48" s="85">
        <v>100</v>
      </c>
      <c r="R48" s="39">
        <v>2</v>
      </c>
      <c r="S48" s="39">
        <v>2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0</v>
      </c>
      <c r="AC48" s="146">
        <v>0</v>
      </c>
      <c r="AD48" s="146">
        <v>0</v>
      </c>
      <c r="AE48" s="146">
        <v>0</v>
      </c>
      <c r="AF48" s="146">
        <v>0</v>
      </c>
      <c r="AG48" s="14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146">
        <v>0</v>
      </c>
      <c r="AT48" s="146">
        <v>0</v>
      </c>
      <c r="AU48" s="146">
        <v>0</v>
      </c>
      <c r="AV48" s="154">
        <v>15</v>
      </c>
      <c r="AW48" s="154">
        <v>10</v>
      </c>
      <c r="AX48" s="154">
        <v>10</v>
      </c>
      <c r="AY48" s="154">
        <v>5</v>
      </c>
      <c r="AZ48" s="88" t="s">
        <v>268</v>
      </c>
    </row>
    <row r="49" spans="1:52" s="42" customFormat="1" ht="18.75" x14ac:dyDescent="0.3">
      <c r="A49" s="115" t="str">
        <f t="shared" si="6"/>
        <v xml:space="preserve">    </v>
      </c>
      <c r="B49" s="89">
        <v>43</v>
      </c>
      <c r="C49" s="90" t="s">
        <v>160</v>
      </c>
      <c r="D49" s="148" t="s">
        <v>44</v>
      </c>
      <c r="E49" s="91" t="s">
        <v>121</v>
      </c>
      <c r="F49" s="146" t="s">
        <v>122</v>
      </c>
      <c r="G49" s="92">
        <v>18.139941788851999</v>
      </c>
      <c r="H49" s="93">
        <v>10.308863090799999</v>
      </c>
      <c r="I49" s="94">
        <v>7.831078698052</v>
      </c>
      <c r="J49" s="39">
        <v>1</v>
      </c>
      <c r="K49" s="147">
        <v>0</v>
      </c>
      <c r="L49" s="147">
        <v>12</v>
      </c>
      <c r="M49" s="147">
        <v>0</v>
      </c>
      <c r="N49" s="147">
        <v>0</v>
      </c>
      <c r="O49" s="97">
        <v>5</v>
      </c>
      <c r="P49" s="99">
        <v>0</v>
      </c>
      <c r="Q49" s="92">
        <v>0</v>
      </c>
      <c r="R49" s="39">
        <v>2</v>
      </c>
      <c r="S49" s="39">
        <v>2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6">
        <v>0</v>
      </c>
      <c r="AC49" s="146">
        <v>0</v>
      </c>
      <c r="AD49" s="146">
        <v>0</v>
      </c>
      <c r="AE49" s="146">
        <v>0</v>
      </c>
      <c r="AF49" s="146">
        <v>0</v>
      </c>
      <c r="AG49" s="146">
        <v>0</v>
      </c>
      <c r="AH49" s="146">
        <v>0</v>
      </c>
      <c r="AI49" s="146">
        <v>0</v>
      </c>
      <c r="AJ49" s="146">
        <v>0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46">
        <v>0</v>
      </c>
      <c r="AQ49" s="146">
        <v>0</v>
      </c>
      <c r="AR49" s="146">
        <v>0</v>
      </c>
      <c r="AS49" s="146">
        <v>0</v>
      </c>
      <c r="AT49" s="146">
        <v>0</v>
      </c>
      <c r="AU49" s="146">
        <v>0</v>
      </c>
      <c r="AV49" s="154">
        <v>0</v>
      </c>
      <c r="AW49" s="154">
        <v>0</v>
      </c>
      <c r="AX49" s="154">
        <v>0</v>
      </c>
      <c r="AY49" s="154">
        <v>0</v>
      </c>
      <c r="AZ49" s="88" t="s">
        <v>268</v>
      </c>
    </row>
    <row r="50" spans="1:52" s="42" customFormat="1" ht="18.75" x14ac:dyDescent="0.3">
      <c r="A50" s="115" t="str">
        <f t="shared" si="6"/>
        <v xml:space="preserve">    </v>
      </c>
      <c r="B50" s="89">
        <v>44</v>
      </c>
      <c r="C50" s="90" t="s">
        <v>161</v>
      </c>
      <c r="D50" s="148" t="s">
        <v>44</v>
      </c>
      <c r="E50" s="91" t="s">
        <v>121</v>
      </c>
      <c r="F50" s="146" t="s">
        <v>122</v>
      </c>
      <c r="G50" s="92">
        <v>42.940660918900001</v>
      </c>
      <c r="H50" s="93">
        <v>42.940660918900001</v>
      </c>
      <c r="I50" s="94">
        <v>0</v>
      </c>
      <c r="J50" s="39">
        <v>1</v>
      </c>
      <c r="K50" s="147">
        <v>0</v>
      </c>
      <c r="L50" s="147">
        <v>95</v>
      </c>
      <c r="M50" s="147">
        <v>0</v>
      </c>
      <c r="N50" s="147">
        <v>0</v>
      </c>
      <c r="O50" s="100">
        <v>27</v>
      </c>
      <c r="P50" s="99">
        <v>0</v>
      </c>
      <c r="Q50" s="92">
        <v>0</v>
      </c>
      <c r="R50" s="39">
        <v>2</v>
      </c>
      <c r="S50" s="39">
        <v>2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46">
        <v>0</v>
      </c>
      <c r="AF50" s="146">
        <v>0</v>
      </c>
      <c r="AG50" s="146">
        <v>0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0</v>
      </c>
      <c r="AV50" s="154">
        <v>0</v>
      </c>
      <c r="AW50" s="154">
        <v>0</v>
      </c>
      <c r="AX50" s="154">
        <v>0</v>
      </c>
      <c r="AY50" s="154">
        <v>0</v>
      </c>
      <c r="AZ50" s="88" t="s">
        <v>268</v>
      </c>
    </row>
    <row r="51" spans="1:52" s="42" customFormat="1" ht="18.75" x14ac:dyDescent="0.3">
      <c r="A51" s="115" t="str">
        <f t="shared" si="6"/>
        <v xml:space="preserve">  33  </v>
      </c>
      <c r="B51" s="83">
        <v>45</v>
      </c>
      <c r="C51" s="84" t="s">
        <v>162</v>
      </c>
      <c r="D51" s="145" t="s">
        <v>44</v>
      </c>
      <c r="E51" s="76" t="s">
        <v>121</v>
      </c>
      <c r="F51" s="146" t="s">
        <v>122</v>
      </c>
      <c r="G51" s="85">
        <v>9.8962320304400002</v>
      </c>
      <c r="H51" s="86">
        <v>9.8962320304400002</v>
      </c>
      <c r="I51" s="78">
        <v>0</v>
      </c>
      <c r="J51" s="39">
        <v>1</v>
      </c>
      <c r="K51" s="147">
        <v>40</v>
      </c>
      <c r="L51" s="147">
        <v>0</v>
      </c>
      <c r="M51" s="147">
        <v>0</v>
      </c>
      <c r="N51" s="147">
        <v>0</v>
      </c>
      <c r="O51" s="87">
        <v>21</v>
      </c>
      <c r="P51" s="85">
        <v>40</v>
      </c>
      <c r="Q51" s="85">
        <v>100</v>
      </c>
      <c r="R51" s="39">
        <v>2</v>
      </c>
      <c r="S51" s="39">
        <v>2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6">
        <v>0</v>
      </c>
      <c r="AC51" s="146">
        <v>0</v>
      </c>
      <c r="AD51" s="146">
        <v>0</v>
      </c>
      <c r="AE51" s="146">
        <v>0</v>
      </c>
      <c r="AF51" s="146">
        <v>12</v>
      </c>
      <c r="AG51" s="146">
        <v>12</v>
      </c>
      <c r="AH51" s="146">
        <v>0</v>
      </c>
      <c r="AI51" s="146">
        <v>0</v>
      </c>
      <c r="AJ51" s="146">
        <v>0</v>
      </c>
      <c r="AK51" s="146">
        <v>0</v>
      </c>
      <c r="AL51" s="146">
        <v>0</v>
      </c>
      <c r="AM51" s="146">
        <v>0</v>
      </c>
      <c r="AN51" s="146">
        <v>0</v>
      </c>
      <c r="AO51" s="146">
        <v>0</v>
      </c>
      <c r="AP51" s="146">
        <v>0</v>
      </c>
      <c r="AQ51" s="146">
        <v>0</v>
      </c>
      <c r="AR51" s="146">
        <v>0</v>
      </c>
      <c r="AS51" s="146">
        <v>0</v>
      </c>
      <c r="AT51" s="146">
        <v>0</v>
      </c>
      <c r="AU51" s="146">
        <v>0</v>
      </c>
      <c r="AV51" s="154">
        <v>15</v>
      </c>
      <c r="AW51" s="154">
        <v>10</v>
      </c>
      <c r="AX51" s="154">
        <v>10</v>
      </c>
      <c r="AY51" s="154">
        <v>5</v>
      </c>
      <c r="AZ51" s="88" t="s">
        <v>268</v>
      </c>
    </row>
    <row r="52" spans="1:52" s="42" customFormat="1" ht="18.75" x14ac:dyDescent="0.3">
      <c r="A52" s="115" t="str">
        <f t="shared" si="6"/>
        <v xml:space="preserve">  33  </v>
      </c>
      <c r="B52" s="83">
        <v>46</v>
      </c>
      <c r="C52" s="84" t="s">
        <v>163</v>
      </c>
      <c r="D52" s="145" t="s">
        <v>44</v>
      </c>
      <c r="E52" s="76" t="s">
        <v>121</v>
      </c>
      <c r="F52" s="146" t="s">
        <v>122</v>
      </c>
      <c r="G52" s="85">
        <v>154.85017892759453</v>
      </c>
      <c r="H52" s="86">
        <v>106.758536961</v>
      </c>
      <c r="I52" s="78">
        <v>48.091641966594509</v>
      </c>
      <c r="J52" s="39">
        <v>1</v>
      </c>
      <c r="K52" s="147">
        <v>40</v>
      </c>
      <c r="L52" s="147">
        <v>0</v>
      </c>
      <c r="M52" s="147">
        <v>0</v>
      </c>
      <c r="N52" s="147">
        <v>0</v>
      </c>
      <c r="O52" s="101">
        <v>21</v>
      </c>
      <c r="P52" s="85">
        <v>40</v>
      </c>
      <c r="Q52" s="85">
        <v>100</v>
      </c>
      <c r="R52" s="39">
        <v>2</v>
      </c>
      <c r="S52" s="39">
        <v>2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  <c r="Z52" s="146">
        <v>0</v>
      </c>
      <c r="AA52" s="146">
        <v>0</v>
      </c>
      <c r="AB52" s="146">
        <v>0</v>
      </c>
      <c r="AC52" s="146">
        <v>0</v>
      </c>
      <c r="AD52" s="146">
        <v>0</v>
      </c>
      <c r="AE52" s="146">
        <v>0</v>
      </c>
      <c r="AF52" s="146">
        <v>12</v>
      </c>
      <c r="AG52" s="146">
        <v>12</v>
      </c>
      <c r="AH52" s="146">
        <v>0</v>
      </c>
      <c r="AI52" s="146">
        <v>0</v>
      </c>
      <c r="AJ52" s="146">
        <v>0</v>
      </c>
      <c r="AK52" s="146">
        <v>0</v>
      </c>
      <c r="AL52" s="146">
        <v>0</v>
      </c>
      <c r="AM52" s="146">
        <v>0</v>
      </c>
      <c r="AN52" s="146">
        <v>0</v>
      </c>
      <c r="AO52" s="146">
        <v>0</v>
      </c>
      <c r="AP52" s="146">
        <v>0</v>
      </c>
      <c r="AQ52" s="146">
        <v>0</v>
      </c>
      <c r="AR52" s="146">
        <v>0</v>
      </c>
      <c r="AS52" s="146">
        <v>0</v>
      </c>
      <c r="AT52" s="146">
        <v>0</v>
      </c>
      <c r="AU52" s="146">
        <v>0</v>
      </c>
      <c r="AV52" s="154">
        <v>15</v>
      </c>
      <c r="AW52" s="154">
        <v>10</v>
      </c>
      <c r="AX52" s="154">
        <v>10</v>
      </c>
      <c r="AY52" s="154">
        <v>5</v>
      </c>
      <c r="AZ52" s="88" t="s">
        <v>268</v>
      </c>
    </row>
    <row r="53" spans="1:52" s="42" customFormat="1" ht="18.75" x14ac:dyDescent="0.3">
      <c r="A53" s="115" t="str">
        <f t="shared" si="6"/>
        <v xml:space="preserve">  33  </v>
      </c>
      <c r="B53" s="83">
        <v>48</v>
      </c>
      <c r="C53" s="84" t="s">
        <v>164</v>
      </c>
      <c r="D53" s="145" t="s">
        <v>150</v>
      </c>
      <c r="E53" s="76" t="s">
        <v>121</v>
      </c>
      <c r="F53" s="146" t="s">
        <v>122</v>
      </c>
      <c r="G53" s="85">
        <v>30</v>
      </c>
      <c r="H53" s="85">
        <v>30</v>
      </c>
      <c r="I53" s="85">
        <v>0</v>
      </c>
      <c r="J53" s="39">
        <v>1</v>
      </c>
      <c r="K53" s="147">
        <v>30</v>
      </c>
      <c r="L53" s="147">
        <v>0</v>
      </c>
      <c r="M53" s="147">
        <v>0</v>
      </c>
      <c r="N53" s="147">
        <v>0</v>
      </c>
      <c r="O53" s="87">
        <v>25</v>
      </c>
      <c r="P53" s="85">
        <v>30</v>
      </c>
      <c r="Q53" s="85">
        <v>100</v>
      </c>
      <c r="R53" s="39">
        <v>2</v>
      </c>
      <c r="S53" s="39">
        <v>2</v>
      </c>
      <c r="T53" s="146">
        <v>0</v>
      </c>
      <c r="U53" s="146">
        <v>0</v>
      </c>
      <c r="V53" s="146">
        <v>0</v>
      </c>
      <c r="W53" s="146">
        <v>0</v>
      </c>
      <c r="X53" s="146">
        <v>0</v>
      </c>
      <c r="Y53" s="146">
        <v>0</v>
      </c>
      <c r="Z53" s="146">
        <v>0</v>
      </c>
      <c r="AA53" s="146">
        <v>0</v>
      </c>
      <c r="AB53" s="146">
        <v>0</v>
      </c>
      <c r="AC53" s="146">
        <v>0</v>
      </c>
      <c r="AD53" s="146">
        <v>0</v>
      </c>
      <c r="AE53" s="146">
        <v>0</v>
      </c>
      <c r="AF53" s="146">
        <v>0</v>
      </c>
      <c r="AG53" s="146">
        <v>0</v>
      </c>
      <c r="AH53" s="146">
        <v>0</v>
      </c>
      <c r="AI53" s="146">
        <v>0</v>
      </c>
      <c r="AJ53" s="146">
        <v>10</v>
      </c>
      <c r="AK53" s="146">
        <v>8</v>
      </c>
      <c r="AL53" s="146">
        <v>0</v>
      </c>
      <c r="AM53" s="146">
        <v>0</v>
      </c>
      <c r="AN53" s="146">
        <v>0</v>
      </c>
      <c r="AO53" s="146">
        <v>0</v>
      </c>
      <c r="AP53" s="146">
        <v>0</v>
      </c>
      <c r="AQ53" s="146">
        <v>0</v>
      </c>
      <c r="AR53" s="146">
        <v>0</v>
      </c>
      <c r="AS53" s="146">
        <v>0</v>
      </c>
      <c r="AT53" s="146">
        <v>0</v>
      </c>
      <c r="AU53" s="146">
        <v>0</v>
      </c>
      <c r="AV53" s="154">
        <v>15</v>
      </c>
      <c r="AW53" s="154">
        <v>10</v>
      </c>
      <c r="AX53" s="154">
        <v>10</v>
      </c>
      <c r="AY53" s="154">
        <v>5</v>
      </c>
      <c r="AZ53" s="88" t="s">
        <v>268</v>
      </c>
    </row>
    <row r="54" spans="1:52" s="42" customFormat="1" ht="18.75" x14ac:dyDescent="0.3">
      <c r="A54" s="115" t="str">
        <f t="shared" si="6"/>
        <v xml:space="preserve">    </v>
      </c>
      <c r="B54" s="83">
        <v>49</v>
      </c>
      <c r="C54" s="84" t="s">
        <v>164</v>
      </c>
      <c r="D54" s="145" t="s">
        <v>151</v>
      </c>
      <c r="E54" s="76" t="s">
        <v>121</v>
      </c>
      <c r="F54" s="146" t="s">
        <v>122</v>
      </c>
      <c r="G54" s="85">
        <v>25</v>
      </c>
      <c r="H54" s="85">
        <v>0</v>
      </c>
      <c r="I54" s="85">
        <v>25</v>
      </c>
      <c r="J54" s="39">
        <v>2</v>
      </c>
      <c r="K54" s="147">
        <v>0</v>
      </c>
      <c r="L54" s="147">
        <v>25</v>
      </c>
      <c r="M54" s="147">
        <v>0</v>
      </c>
      <c r="N54" s="147">
        <v>0</v>
      </c>
      <c r="O54" s="87">
        <v>0</v>
      </c>
      <c r="P54" s="85">
        <v>0</v>
      </c>
      <c r="Q54" s="85">
        <v>0</v>
      </c>
      <c r="R54" s="39">
        <v>0</v>
      </c>
      <c r="S54" s="39">
        <v>0</v>
      </c>
      <c r="T54" s="146">
        <v>0</v>
      </c>
      <c r="U54" s="146">
        <v>0</v>
      </c>
      <c r="V54" s="146">
        <v>0</v>
      </c>
      <c r="W54" s="146">
        <v>0</v>
      </c>
      <c r="X54" s="146">
        <v>0</v>
      </c>
      <c r="Y54" s="146">
        <v>0</v>
      </c>
      <c r="Z54" s="146">
        <v>0</v>
      </c>
      <c r="AA54" s="146">
        <v>0</v>
      </c>
      <c r="AB54" s="146">
        <v>0</v>
      </c>
      <c r="AC54" s="146">
        <v>0</v>
      </c>
      <c r="AD54" s="146">
        <v>0</v>
      </c>
      <c r="AE54" s="146">
        <v>0</v>
      </c>
      <c r="AF54" s="146">
        <v>0</v>
      </c>
      <c r="AG54" s="146">
        <v>0</v>
      </c>
      <c r="AH54" s="146">
        <v>0</v>
      </c>
      <c r="AI54" s="146">
        <v>0</v>
      </c>
      <c r="AJ54" s="146">
        <v>0</v>
      </c>
      <c r="AK54" s="146">
        <v>0</v>
      </c>
      <c r="AL54" s="146">
        <v>0</v>
      </c>
      <c r="AM54" s="146">
        <v>0</v>
      </c>
      <c r="AN54" s="146">
        <v>0</v>
      </c>
      <c r="AO54" s="146">
        <v>0</v>
      </c>
      <c r="AP54" s="146">
        <v>0</v>
      </c>
      <c r="AQ54" s="146">
        <v>0</v>
      </c>
      <c r="AR54" s="146">
        <v>0</v>
      </c>
      <c r="AS54" s="146">
        <v>0</v>
      </c>
      <c r="AT54" s="146">
        <v>0</v>
      </c>
      <c r="AU54" s="146">
        <v>0</v>
      </c>
      <c r="AV54" s="154">
        <v>0</v>
      </c>
      <c r="AW54" s="154">
        <v>0</v>
      </c>
      <c r="AX54" s="154">
        <v>0</v>
      </c>
      <c r="AY54" s="154">
        <v>0</v>
      </c>
      <c r="AZ54" s="88" t="s">
        <v>268</v>
      </c>
    </row>
    <row r="55" spans="1:52" s="42" customFormat="1" ht="18.75" x14ac:dyDescent="0.3">
      <c r="A55" s="115" t="str">
        <f t="shared" si="6"/>
        <v xml:space="preserve">    </v>
      </c>
      <c r="B55" s="83">
        <v>50</v>
      </c>
      <c r="C55" s="84" t="s">
        <v>165</v>
      </c>
      <c r="D55" s="145" t="s">
        <v>44</v>
      </c>
      <c r="E55" s="76" t="s">
        <v>121</v>
      </c>
      <c r="F55" s="146" t="s">
        <v>122</v>
      </c>
      <c r="G55" s="85">
        <v>10.205494025194001</v>
      </c>
      <c r="H55" s="86">
        <v>9.3972314102500007</v>
      </c>
      <c r="I55" s="78">
        <v>0.80826261494399998</v>
      </c>
      <c r="J55" s="39">
        <v>1</v>
      </c>
      <c r="K55" s="147">
        <v>0</v>
      </c>
      <c r="L55" s="147">
        <v>38</v>
      </c>
      <c r="M55" s="147">
        <v>0</v>
      </c>
      <c r="N55" s="147">
        <v>0</v>
      </c>
      <c r="O55" s="87">
        <v>13</v>
      </c>
      <c r="P55" s="85">
        <v>0</v>
      </c>
      <c r="Q55" s="85">
        <v>0</v>
      </c>
      <c r="R55" s="39">
        <v>2</v>
      </c>
      <c r="S55" s="39">
        <v>2</v>
      </c>
      <c r="T55" s="146">
        <v>0</v>
      </c>
      <c r="U55" s="146">
        <v>0</v>
      </c>
      <c r="V55" s="146">
        <v>0</v>
      </c>
      <c r="W55" s="146">
        <v>0</v>
      </c>
      <c r="X55" s="146">
        <v>0</v>
      </c>
      <c r="Y55" s="146">
        <v>0</v>
      </c>
      <c r="Z55" s="146">
        <v>0</v>
      </c>
      <c r="AA55" s="146">
        <v>0</v>
      </c>
      <c r="AB55" s="146">
        <v>0</v>
      </c>
      <c r="AC55" s="146">
        <v>0</v>
      </c>
      <c r="AD55" s="146">
        <v>0</v>
      </c>
      <c r="AE55" s="146">
        <v>0</v>
      </c>
      <c r="AF55" s="146">
        <v>0</v>
      </c>
      <c r="AG55" s="146">
        <v>0</v>
      </c>
      <c r="AH55" s="146">
        <v>0</v>
      </c>
      <c r="AI55" s="146">
        <v>0</v>
      </c>
      <c r="AJ55" s="146">
        <v>0</v>
      </c>
      <c r="AK55" s="146">
        <v>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0</v>
      </c>
      <c r="AR55" s="146">
        <v>0</v>
      </c>
      <c r="AS55" s="146">
        <v>0</v>
      </c>
      <c r="AT55" s="146">
        <v>0</v>
      </c>
      <c r="AU55" s="146">
        <v>0</v>
      </c>
      <c r="AV55" s="154">
        <v>0</v>
      </c>
      <c r="AW55" s="154">
        <v>0</v>
      </c>
      <c r="AX55" s="154">
        <v>0</v>
      </c>
      <c r="AY55" s="154">
        <v>0</v>
      </c>
      <c r="AZ55" s="88" t="s">
        <v>268</v>
      </c>
    </row>
    <row r="56" spans="1:52" s="42" customFormat="1" ht="18.75" x14ac:dyDescent="0.3">
      <c r="A56" s="115" t="str">
        <f t="shared" si="6"/>
        <v xml:space="preserve">    </v>
      </c>
      <c r="B56" s="83">
        <v>51</v>
      </c>
      <c r="C56" s="84" t="s">
        <v>165</v>
      </c>
      <c r="D56" s="145" t="s">
        <v>150</v>
      </c>
      <c r="E56" s="76" t="s">
        <v>121</v>
      </c>
      <c r="F56" s="146" t="s">
        <v>122</v>
      </c>
      <c r="G56" s="147">
        <v>25</v>
      </c>
      <c r="H56" s="86">
        <v>0</v>
      </c>
      <c r="I56" s="147">
        <v>25</v>
      </c>
      <c r="J56" s="39">
        <v>1</v>
      </c>
      <c r="K56" s="147">
        <v>0</v>
      </c>
      <c r="L56" s="147">
        <v>25</v>
      </c>
      <c r="M56" s="147">
        <v>0</v>
      </c>
      <c r="N56" s="147">
        <v>0</v>
      </c>
      <c r="O56" s="87">
        <v>22</v>
      </c>
      <c r="P56" s="85">
        <v>0</v>
      </c>
      <c r="Q56" s="85">
        <v>0</v>
      </c>
      <c r="R56" s="39">
        <v>2</v>
      </c>
      <c r="S56" s="39">
        <v>2</v>
      </c>
      <c r="T56" s="146">
        <v>0</v>
      </c>
      <c r="U56" s="146">
        <v>0</v>
      </c>
      <c r="V56" s="146">
        <v>0</v>
      </c>
      <c r="W56" s="146">
        <v>0</v>
      </c>
      <c r="X56" s="146">
        <v>0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0</v>
      </c>
      <c r="AE56" s="146">
        <v>0</v>
      </c>
      <c r="AF56" s="146">
        <v>0</v>
      </c>
      <c r="AG56" s="146">
        <v>0</v>
      </c>
      <c r="AH56" s="146">
        <v>0</v>
      </c>
      <c r="AI56" s="146">
        <v>0</v>
      </c>
      <c r="AJ56" s="146">
        <v>0</v>
      </c>
      <c r="AK56" s="146">
        <v>0</v>
      </c>
      <c r="AL56" s="146">
        <v>0</v>
      </c>
      <c r="AM56" s="146">
        <v>0</v>
      </c>
      <c r="AN56" s="146">
        <v>0</v>
      </c>
      <c r="AO56" s="146">
        <v>0</v>
      </c>
      <c r="AP56" s="146">
        <v>0</v>
      </c>
      <c r="AQ56" s="146">
        <v>0</v>
      </c>
      <c r="AR56" s="146">
        <v>0</v>
      </c>
      <c r="AS56" s="146">
        <v>0</v>
      </c>
      <c r="AT56" s="146">
        <v>0</v>
      </c>
      <c r="AU56" s="146">
        <v>0</v>
      </c>
      <c r="AV56" s="154">
        <v>0</v>
      </c>
      <c r="AW56" s="154">
        <v>0</v>
      </c>
      <c r="AX56" s="154">
        <v>0</v>
      </c>
      <c r="AY56" s="154">
        <v>0</v>
      </c>
      <c r="AZ56" s="88" t="s">
        <v>268</v>
      </c>
    </row>
    <row r="57" spans="1:52" s="42" customFormat="1" ht="18.75" x14ac:dyDescent="0.3">
      <c r="A57" s="115" t="str">
        <f t="shared" si="6"/>
        <v xml:space="preserve">    </v>
      </c>
      <c r="B57" s="83">
        <v>52</v>
      </c>
      <c r="C57" s="84" t="s">
        <v>165</v>
      </c>
      <c r="D57" s="145" t="s">
        <v>151</v>
      </c>
      <c r="E57" s="76" t="s">
        <v>121</v>
      </c>
      <c r="F57" s="146" t="s">
        <v>122</v>
      </c>
      <c r="G57" s="147">
        <v>13</v>
      </c>
      <c r="H57" s="86">
        <v>0</v>
      </c>
      <c r="I57" s="147">
        <v>13</v>
      </c>
      <c r="J57" s="39">
        <v>1</v>
      </c>
      <c r="K57" s="147">
        <v>0</v>
      </c>
      <c r="L57" s="147">
        <v>13</v>
      </c>
      <c r="M57" s="147">
        <v>0</v>
      </c>
      <c r="N57" s="147">
        <v>0</v>
      </c>
      <c r="O57" s="101">
        <v>4</v>
      </c>
      <c r="P57" s="85">
        <v>0</v>
      </c>
      <c r="Q57" s="85">
        <v>0</v>
      </c>
      <c r="R57" s="39">
        <v>2</v>
      </c>
      <c r="S57" s="39">
        <v>2</v>
      </c>
      <c r="T57" s="146">
        <v>0</v>
      </c>
      <c r="U57" s="146">
        <v>0</v>
      </c>
      <c r="V57" s="146">
        <v>0</v>
      </c>
      <c r="W57" s="146">
        <v>0</v>
      </c>
      <c r="X57" s="146">
        <v>0</v>
      </c>
      <c r="Y57" s="146">
        <v>0</v>
      </c>
      <c r="Z57" s="146">
        <v>0</v>
      </c>
      <c r="AA57" s="146">
        <v>0</v>
      </c>
      <c r="AB57" s="146">
        <v>0</v>
      </c>
      <c r="AC57" s="146">
        <v>0</v>
      </c>
      <c r="AD57" s="146">
        <v>0</v>
      </c>
      <c r="AE57" s="146">
        <v>0</v>
      </c>
      <c r="AF57" s="146">
        <v>0</v>
      </c>
      <c r="AG57" s="146">
        <v>0</v>
      </c>
      <c r="AH57" s="146">
        <v>0</v>
      </c>
      <c r="AI57" s="146">
        <v>0</v>
      </c>
      <c r="AJ57" s="146"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0</v>
      </c>
      <c r="AP57" s="146">
        <v>0</v>
      </c>
      <c r="AQ57" s="146">
        <v>0</v>
      </c>
      <c r="AR57" s="146">
        <v>0</v>
      </c>
      <c r="AS57" s="146">
        <v>0</v>
      </c>
      <c r="AT57" s="146">
        <v>0</v>
      </c>
      <c r="AU57" s="146">
        <v>0</v>
      </c>
      <c r="AV57" s="154">
        <v>0</v>
      </c>
      <c r="AW57" s="154">
        <v>0</v>
      </c>
      <c r="AX57" s="154">
        <v>0</v>
      </c>
      <c r="AY57" s="154">
        <v>0</v>
      </c>
      <c r="AZ57" s="88" t="s">
        <v>268</v>
      </c>
    </row>
    <row r="58" spans="1:52" s="42" customFormat="1" ht="18.75" x14ac:dyDescent="0.3">
      <c r="A58" s="115" t="str">
        <f t="shared" si="6"/>
        <v xml:space="preserve">  33  </v>
      </c>
      <c r="B58" s="83">
        <v>53</v>
      </c>
      <c r="C58" s="84" t="s">
        <v>166</v>
      </c>
      <c r="D58" s="145" t="s">
        <v>44</v>
      </c>
      <c r="E58" s="76" t="s">
        <v>121</v>
      </c>
      <c r="F58" s="146" t="s">
        <v>122</v>
      </c>
      <c r="G58" s="85">
        <v>55.093817250299999</v>
      </c>
      <c r="H58" s="86">
        <v>55.093817250299999</v>
      </c>
      <c r="I58" s="78">
        <v>0</v>
      </c>
      <c r="J58" s="39">
        <v>1</v>
      </c>
      <c r="K58" s="147">
        <v>10</v>
      </c>
      <c r="L58" s="147">
        <v>0</v>
      </c>
      <c r="M58" s="147">
        <v>0</v>
      </c>
      <c r="N58" s="147">
        <v>0</v>
      </c>
      <c r="O58" s="87">
        <v>20</v>
      </c>
      <c r="P58" s="85">
        <v>10</v>
      </c>
      <c r="Q58" s="85">
        <v>100</v>
      </c>
      <c r="R58" s="39">
        <v>2</v>
      </c>
      <c r="S58" s="39">
        <v>2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0</v>
      </c>
      <c r="AC58" s="146">
        <v>0</v>
      </c>
      <c r="AD58" s="146">
        <v>0</v>
      </c>
      <c r="AE58" s="146">
        <v>0</v>
      </c>
      <c r="AF58" s="146">
        <v>0</v>
      </c>
      <c r="AG58" s="14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0</v>
      </c>
      <c r="AP58" s="146">
        <v>0</v>
      </c>
      <c r="AQ58" s="155">
        <v>6</v>
      </c>
      <c r="AR58" s="146">
        <v>0</v>
      </c>
      <c r="AS58" s="146">
        <v>0</v>
      </c>
      <c r="AT58" s="146">
        <v>0</v>
      </c>
      <c r="AU58" s="146">
        <v>0</v>
      </c>
      <c r="AV58" s="154">
        <v>15</v>
      </c>
      <c r="AW58" s="154">
        <v>10</v>
      </c>
      <c r="AX58" s="154">
        <v>10</v>
      </c>
      <c r="AY58" s="154">
        <v>5</v>
      </c>
      <c r="AZ58" s="88" t="s">
        <v>268</v>
      </c>
    </row>
    <row r="59" spans="1:52" s="42" customFormat="1" ht="18.75" x14ac:dyDescent="0.3">
      <c r="A59" s="115" t="str">
        <f t="shared" si="6"/>
        <v xml:space="preserve">    </v>
      </c>
      <c r="B59" s="83">
        <v>54</v>
      </c>
      <c r="C59" s="84" t="s">
        <v>167</v>
      </c>
      <c r="D59" s="145" t="s">
        <v>44</v>
      </c>
      <c r="E59" s="76" t="s">
        <v>121</v>
      </c>
      <c r="F59" s="146" t="s">
        <v>122</v>
      </c>
      <c r="G59" s="85">
        <v>12.0067045643</v>
      </c>
      <c r="H59" s="86">
        <v>12.0067045643</v>
      </c>
      <c r="I59" s="78">
        <v>0</v>
      </c>
      <c r="J59" s="39">
        <v>1</v>
      </c>
      <c r="K59" s="147">
        <v>0</v>
      </c>
      <c r="L59" s="147">
        <v>10</v>
      </c>
      <c r="M59" s="147">
        <v>0</v>
      </c>
      <c r="N59" s="147">
        <v>0</v>
      </c>
      <c r="O59" s="87">
        <v>15</v>
      </c>
      <c r="P59" s="85">
        <v>0</v>
      </c>
      <c r="Q59" s="85">
        <v>0</v>
      </c>
      <c r="R59" s="39">
        <v>2</v>
      </c>
      <c r="S59" s="39">
        <v>2</v>
      </c>
      <c r="T59" s="146">
        <v>0</v>
      </c>
      <c r="U59" s="146">
        <v>0</v>
      </c>
      <c r="V59" s="146">
        <v>0</v>
      </c>
      <c r="W59" s="146">
        <v>0</v>
      </c>
      <c r="X59" s="146">
        <v>0</v>
      </c>
      <c r="Y59" s="146">
        <v>0</v>
      </c>
      <c r="Z59" s="146">
        <v>0</v>
      </c>
      <c r="AA59" s="146">
        <v>0</v>
      </c>
      <c r="AB59" s="146">
        <v>0</v>
      </c>
      <c r="AC59" s="146">
        <v>0</v>
      </c>
      <c r="AD59" s="146">
        <v>0</v>
      </c>
      <c r="AE59" s="146">
        <v>0</v>
      </c>
      <c r="AF59" s="146">
        <v>0</v>
      </c>
      <c r="AG59" s="146">
        <v>0</v>
      </c>
      <c r="AH59" s="146">
        <v>0</v>
      </c>
      <c r="AI59" s="146">
        <v>0</v>
      </c>
      <c r="AJ59" s="146">
        <v>0</v>
      </c>
      <c r="AK59" s="146">
        <v>0</v>
      </c>
      <c r="AL59" s="146">
        <v>0</v>
      </c>
      <c r="AM59" s="146">
        <v>0</v>
      </c>
      <c r="AN59" s="146">
        <v>0</v>
      </c>
      <c r="AO59" s="146">
        <v>0</v>
      </c>
      <c r="AP59" s="146">
        <v>0</v>
      </c>
      <c r="AQ59" s="146">
        <v>0</v>
      </c>
      <c r="AR59" s="146">
        <v>0</v>
      </c>
      <c r="AS59" s="146">
        <v>0</v>
      </c>
      <c r="AT59" s="146">
        <v>0</v>
      </c>
      <c r="AU59" s="146">
        <v>0</v>
      </c>
      <c r="AV59" s="154">
        <v>0</v>
      </c>
      <c r="AW59" s="154">
        <v>0</v>
      </c>
      <c r="AX59" s="154">
        <v>0</v>
      </c>
      <c r="AY59" s="154">
        <v>0</v>
      </c>
      <c r="AZ59" s="88" t="s">
        <v>268</v>
      </c>
    </row>
    <row r="60" spans="1:52" s="42" customFormat="1" ht="18.75" x14ac:dyDescent="0.3">
      <c r="A60" s="115" t="str">
        <f t="shared" si="6"/>
        <v xml:space="preserve">    </v>
      </c>
      <c r="B60" s="83">
        <v>56</v>
      </c>
      <c r="C60" s="84" t="s">
        <v>168</v>
      </c>
      <c r="D60" s="145" t="s">
        <v>150</v>
      </c>
      <c r="E60" s="76" t="s">
        <v>121</v>
      </c>
      <c r="F60" s="146" t="s">
        <v>122</v>
      </c>
      <c r="G60" s="85">
        <v>30</v>
      </c>
      <c r="H60" s="85">
        <v>0</v>
      </c>
      <c r="I60" s="85">
        <v>30</v>
      </c>
      <c r="J60" s="39">
        <v>1</v>
      </c>
      <c r="K60" s="147">
        <v>0</v>
      </c>
      <c r="L60" s="147">
        <v>30</v>
      </c>
      <c r="M60" s="147">
        <v>0</v>
      </c>
      <c r="N60" s="147">
        <v>0</v>
      </c>
      <c r="O60" s="87">
        <v>27</v>
      </c>
      <c r="P60" s="85">
        <v>0</v>
      </c>
      <c r="Q60" s="85">
        <v>0</v>
      </c>
      <c r="R60" s="39">
        <v>2</v>
      </c>
      <c r="S60" s="39">
        <v>2</v>
      </c>
      <c r="T60" s="146">
        <v>0</v>
      </c>
      <c r="U60" s="146">
        <v>0</v>
      </c>
      <c r="V60" s="146">
        <v>0</v>
      </c>
      <c r="W60" s="146">
        <v>0</v>
      </c>
      <c r="X60" s="146">
        <v>0</v>
      </c>
      <c r="Y60" s="146">
        <v>0</v>
      </c>
      <c r="Z60" s="146">
        <v>0</v>
      </c>
      <c r="AA60" s="146">
        <v>0</v>
      </c>
      <c r="AB60" s="146">
        <v>0</v>
      </c>
      <c r="AC60" s="146">
        <v>0</v>
      </c>
      <c r="AD60" s="146">
        <v>0</v>
      </c>
      <c r="AE60" s="146">
        <v>0</v>
      </c>
      <c r="AF60" s="146">
        <v>0</v>
      </c>
      <c r="AG60" s="146">
        <v>0</v>
      </c>
      <c r="AH60" s="146">
        <v>0</v>
      </c>
      <c r="AI60" s="146">
        <v>0</v>
      </c>
      <c r="AJ60" s="146">
        <v>0</v>
      </c>
      <c r="AK60" s="146">
        <v>0</v>
      </c>
      <c r="AL60" s="146">
        <v>0</v>
      </c>
      <c r="AM60" s="146">
        <v>0</v>
      </c>
      <c r="AN60" s="146">
        <v>0</v>
      </c>
      <c r="AO60" s="146">
        <v>0</v>
      </c>
      <c r="AP60" s="146">
        <v>0</v>
      </c>
      <c r="AQ60" s="146">
        <v>0</v>
      </c>
      <c r="AR60" s="146">
        <v>0</v>
      </c>
      <c r="AS60" s="146">
        <v>0</v>
      </c>
      <c r="AT60" s="146">
        <v>0</v>
      </c>
      <c r="AU60" s="146">
        <v>0</v>
      </c>
      <c r="AV60" s="154">
        <v>0</v>
      </c>
      <c r="AW60" s="154">
        <v>0</v>
      </c>
      <c r="AX60" s="154">
        <v>0</v>
      </c>
      <c r="AY60" s="154">
        <v>0</v>
      </c>
      <c r="AZ60" s="88" t="s">
        <v>268</v>
      </c>
    </row>
    <row r="61" spans="1:52" s="42" customFormat="1" ht="18.75" x14ac:dyDescent="0.3">
      <c r="A61" s="115" t="str">
        <f t="shared" si="6"/>
        <v xml:space="preserve">  33  </v>
      </c>
      <c r="B61" s="83">
        <v>57</v>
      </c>
      <c r="C61" s="84" t="s">
        <v>168</v>
      </c>
      <c r="D61" s="145" t="s">
        <v>151</v>
      </c>
      <c r="E61" s="76" t="s">
        <v>121</v>
      </c>
      <c r="F61" s="146" t="s">
        <v>122</v>
      </c>
      <c r="G61" s="85">
        <v>5</v>
      </c>
      <c r="H61" s="85">
        <v>5</v>
      </c>
      <c r="I61" s="85">
        <v>0</v>
      </c>
      <c r="J61" s="39">
        <v>1</v>
      </c>
      <c r="K61" s="147">
        <v>5</v>
      </c>
      <c r="L61" s="147">
        <v>0</v>
      </c>
      <c r="M61" s="147">
        <v>0</v>
      </c>
      <c r="N61" s="147">
        <v>0</v>
      </c>
      <c r="O61" s="87">
        <v>10</v>
      </c>
      <c r="P61" s="85">
        <v>5</v>
      </c>
      <c r="Q61" s="85">
        <v>100</v>
      </c>
      <c r="R61" s="39">
        <v>2</v>
      </c>
      <c r="S61" s="39">
        <v>2</v>
      </c>
      <c r="T61" s="146">
        <v>0</v>
      </c>
      <c r="U61" s="146">
        <v>0</v>
      </c>
      <c r="V61" s="146">
        <v>0</v>
      </c>
      <c r="W61" s="146">
        <v>0</v>
      </c>
      <c r="X61" s="146">
        <v>0</v>
      </c>
      <c r="Y61" s="146">
        <v>0</v>
      </c>
      <c r="Z61" s="146">
        <v>0</v>
      </c>
      <c r="AA61" s="146">
        <v>0</v>
      </c>
      <c r="AB61" s="146">
        <v>0</v>
      </c>
      <c r="AC61" s="146">
        <v>0</v>
      </c>
      <c r="AD61" s="146">
        <v>0</v>
      </c>
      <c r="AE61" s="146">
        <v>0</v>
      </c>
      <c r="AF61" s="146">
        <v>0</v>
      </c>
      <c r="AG61" s="146">
        <v>0</v>
      </c>
      <c r="AH61" s="146">
        <v>0</v>
      </c>
      <c r="AI61" s="146">
        <v>0</v>
      </c>
      <c r="AJ61" s="146">
        <v>0</v>
      </c>
      <c r="AK61" s="146">
        <v>0</v>
      </c>
      <c r="AL61" s="146">
        <v>0</v>
      </c>
      <c r="AM61" s="146">
        <v>0</v>
      </c>
      <c r="AN61" s="146">
        <v>0</v>
      </c>
      <c r="AO61" s="146">
        <v>0</v>
      </c>
      <c r="AP61" s="146">
        <v>0</v>
      </c>
      <c r="AQ61" s="146">
        <v>0</v>
      </c>
      <c r="AR61" s="146">
        <v>0</v>
      </c>
      <c r="AS61" s="146">
        <v>3</v>
      </c>
      <c r="AT61" s="146">
        <v>0</v>
      </c>
      <c r="AU61" s="146">
        <v>0</v>
      </c>
      <c r="AV61" s="154">
        <v>15</v>
      </c>
      <c r="AW61" s="154">
        <v>10</v>
      </c>
      <c r="AX61" s="154">
        <v>10</v>
      </c>
      <c r="AY61" s="154">
        <v>5</v>
      </c>
      <c r="AZ61" s="88" t="s">
        <v>268</v>
      </c>
    </row>
    <row r="62" spans="1:52" s="42" customFormat="1" ht="18.75" x14ac:dyDescent="0.3">
      <c r="A62" s="115" t="str">
        <f t="shared" si="6"/>
        <v xml:space="preserve">  33  </v>
      </c>
      <c r="B62" s="83">
        <v>58</v>
      </c>
      <c r="C62" s="84" t="s">
        <v>169</v>
      </c>
      <c r="D62" s="145" t="s">
        <v>44</v>
      </c>
      <c r="E62" s="76" t="s">
        <v>121</v>
      </c>
      <c r="F62" s="146" t="s">
        <v>122</v>
      </c>
      <c r="G62" s="85">
        <v>9.5170262283099998</v>
      </c>
      <c r="H62" s="86">
        <v>9.5170262283099998</v>
      </c>
      <c r="I62" s="78">
        <v>0</v>
      </c>
      <c r="J62" s="39">
        <v>1</v>
      </c>
      <c r="K62" s="147">
        <v>7</v>
      </c>
      <c r="L62" s="147">
        <v>0</v>
      </c>
      <c r="M62" s="147">
        <v>0</v>
      </c>
      <c r="N62" s="147">
        <v>0</v>
      </c>
      <c r="O62" s="87">
        <v>8</v>
      </c>
      <c r="P62" s="85">
        <v>7</v>
      </c>
      <c r="Q62" s="85">
        <v>100</v>
      </c>
      <c r="R62" s="39">
        <v>2</v>
      </c>
      <c r="S62" s="39">
        <v>2</v>
      </c>
      <c r="T62" s="146">
        <v>0</v>
      </c>
      <c r="U62" s="146">
        <v>0</v>
      </c>
      <c r="V62" s="146">
        <v>0</v>
      </c>
      <c r="W62" s="146">
        <v>0</v>
      </c>
      <c r="X62" s="146">
        <v>0</v>
      </c>
      <c r="Y62" s="146">
        <v>0</v>
      </c>
      <c r="Z62" s="146">
        <v>0</v>
      </c>
      <c r="AA62" s="146">
        <v>0</v>
      </c>
      <c r="AB62" s="146">
        <v>0</v>
      </c>
      <c r="AC62" s="146">
        <v>0</v>
      </c>
      <c r="AD62" s="146">
        <v>0</v>
      </c>
      <c r="AE62" s="146">
        <v>0</v>
      </c>
      <c r="AF62" s="146">
        <v>0</v>
      </c>
      <c r="AG62" s="146">
        <v>0</v>
      </c>
      <c r="AH62" s="146">
        <v>0</v>
      </c>
      <c r="AI62" s="146">
        <v>0</v>
      </c>
      <c r="AJ62" s="146">
        <v>0</v>
      </c>
      <c r="AK62" s="146">
        <v>0</v>
      </c>
      <c r="AL62" s="146">
        <v>0</v>
      </c>
      <c r="AM62" s="146">
        <v>0</v>
      </c>
      <c r="AN62" s="146">
        <v>0</v>
      </c>
      <c r="AO62" s="146">
        <v>0</v>
      </c>
      <c r="AP62" s="146">
        <v>0</v>
      </c>
      <c r="AQ62" s="146">
        <v>0</v>
      </c>
      <c r="AR62" s="146">
        <v>0</v>
      </c>
      <c r="AS62" s="146">
        <v>4.2</v>
      </c>
      <c r="AT62" s="146">
        <v>0</v>
      </c>
      <c r="AU62" s="146">
        <v>0</v>
      </c>
      <c r="AV62" s="154">
        <v>15</v>
      </c>
      <c r="AW62" s="154">
        <v>10</v>
      </c>
      <c r="AX62" s="154">
        <v>10</v>
      </c>
      <c r="AY62" s="154">
        <v>5</v>
      </c>
      <c r="AZ62" s="88" t="s">
        <v>268</v>
      </c>
    </row>
    <row r="63" spans="1:52" s="42" customFormat="1" ht="18.75" x14ac:dyDescent="0.3">
      <c r="A63" s="115" t="str">
        <f t="shared" si="6"/>
        <v xml:space="preserve">    </v>
      </c>
      <c r="B63" s="83">
        <v>59</v>
      </c>
      <c r="C63" s="84" t="s">
        <v>170</v>
      </c>
      <c r="D63" s="145" t="s">
        <v>44</v>
      </c>
      <c r="E63" s="76" t="s">
        <v>121</v>
      </c>
      <c r="F63" s="146" t="s">
        <v>122</v>
      </c>
      <c r="G63" s="85">
        <v>12.896922998399999</v>
      </c>
      <c r="H63" s="86">
        <v>12.896922998399999</v>
      </c>
      <c r="I63" s="78">
        <v>0</v>
      </c>
      <c r="J63" s="39">
        <v>1</v>
      </c>
      <c r="K63" s="147">
        <v>0</v>
      </c>
      <c r="L63" s="147">
        <v>12</v>
      </c>
      <c r="M63" s="147">
        <v>0</v>
      </c>
      <c r="N63" s="147">
        <v>0</v>
      </c>
      <c r="O63" s="87">
        <v>20</v>
      </c>
      <c r="P63" s="85">
        <v>0</v>
      </c>
      <c r="Q63" s="85">
        <v>0</v>
      </c>
      <c r="R63" s="39">
        <v>2</v>
      </c>
      <c r="S63" s="39">
        <v>2</v>
      </c>
      <c r="T63" s="146">
        <v>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  <c r="Z63" s="146">
        <v>0</v>
      </c>
      <c r="AA63" s="146">
        <v>0</v>
      </c>
      <c r="AB63" s="146">
        <v>0</v>
      </c>
      <c r="AC63" s="146">
        <v>0</v>
      </c>
      <c r="AD63" s="146">
        <v>0</v>
      </c>
      <c r="AE63" s="146">
        <v>0</v>
      </c>
      <c r="AF63" s="146">
        <v>0</v>
      </c>
      <c r="AG63" s="146">
        <v>0</v>
      </c>
      <c r="AH63" s="146">
        <v>0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  <c r="AN63" s="146">
        <v>0</v>
      </c>
      <c r="AO63" s="146">
        <v>0</v>
      </c>
      <c r="AP63" s="146">
        <v>0</v>
      </c>
      <c r="AQ63" s="146">
        <v>0</v>
      </c>
      <c r="AR63" s="146">
        <v>0</v>
      </c>
      <c r="AS63" s="146">
        <v>0</v>
      </c>
      <c r="AT63" s="146">
        <v>0</v>
      </c>
      <c r="AU63" s="146">
        <v>0</v>
      </c>
      <c r="AV63" s="154">
        <v>0</v>
      </c>
      <c r="AW63" s="154">
        <v>0</v>
      </c>
      <c r="AX63" s="154">
        <v>0</v>
      </c>
      <c r="AY63" s="154">
        <v>0</v>
      </c>
      <c r="AZ63" s="88" t="s">
        <v>268</v>
      </c>
    </row>
    <row r="64" spans="1:52" s="42" customFormat="1" ht="18.75" x14ac:dyDescent="0.3">
      <c r="A64" s="115" t="str">
        <f t="shared" si="6"/>
        <v xml:space="preserve">    </v>
      </c>
      <c r="B64" s="83">
        <v>60</v>
      </c>
      <c r="C64" s="84" t="s">
        <v>171</v>
      </c>
      <c r="D64" s="145" t="s">
        <v>44</v>
      </c>
      <c r="E64" s="76" t="s">
        <v>121</v>
      </c>
      <c r="F64" s="146" t="s">
        <v>122</v>
      </c>
      <c r="G64" s="85">
        <v>491.38567588501553</v>
      </c>
      <c r="H64" s="86">
        <v>343.02202832799998</v>
      </c>
      <c r="I64" s="78">
        <v>148.36364755701558</v>
      </c>
      <c r="J64" s="39">
        <v>1</v>
      </c>
      <c r="K64" s="147">
        <v>0</v>
      </c>
      <c r="L64" s="147">
        <v>100</v>
      </c>
      <c r="M64" s="147">
        <v>0</v>
      </c>
      <c r="N64" s="147">
        <v>0</v>
      </c>
      <c r="O64" s="87">
        <v>15</v>
      </c>
      <c r="P64" s="85">
        <v>0</v>
      </c>
      <c r="Q64" s="85">
        <v>0</v>
      </c>
      <c r="R64" s="39">
        <v>2</v>
      </c>
      <c r="S64" s="39">
        <v>2</v>
      </c>
      <c r="T64" s="146">
        <v>0</v>
      </c>
      <c r="U64" s="146">
        <v>0</v>
      </c>
      <c r="V64" s="146">
        <v>0</v>
      </c>
      <c r="W64" s="146">
        <v>0</v>
      </c>
      <c r="X64" s="146">
        <v>0</v>
      </c>
      <c r="Y64" s="146">
        <v>0</v>
      </c>
      <c r="Z64" s="146">
        <v>0</v>
      </c>
      <c r="AA64" s="146">
        <v>0</v>
      </c>
      <c r="AB64" s="146">
        <v>0</v>
      </c>
      <c r="AC64" s="146">
        <v>0</v>
      </c>
      <c r="AD64" s="146">
        <v>0</v>
      </c>
      <c r="AE64" s="146">
        <v>0</v>
      </c>
      <c r="AF64" s="146">
        <v>0</v>
      </c>
      <c r="AG64" s="146">
        <v>0</v>
      </c>
      <c r="AH64" s="146">
        <v>0</v>
      </c>
      <c r="AI64" s="146">
        <v>0</v>
      </c>
      <c r="AJ64" s="146">
        <v>0</v>
      </c>
      <c r="AK64" s="146">
        <v>0</v>
      </c>
      <c r="AL64" s="146">
        <v>0</v>
      </c>
      <c r="AM64" s="146">
        <v>0</v>
      </c>
      <c r="AN64" s="146">
        <v>0</v>
      </c>
      <c r="AO64" s="146">
        <v>0</v>
      </c>
      <c r="AP64" s="146">
        <v>0</v>
      </c>
      <c r="AQ64" s="146">
        <v>0</v>
      </c>
      <c r="AR64" s="146">
        <v>0</v>
      </c>
      <c r="AS64" s="146">
        <v>0</v>
      </c>
      <c r="AT64" s="146">
        <v>0</v>
      </c>
      <c r="AU64" s="146">
        <v>0</v>
      </c>
      <c r="AV64" s="154">
        <v>0</v>
      </c>
      <c r="AW64" s="154">
        <v>0</v>
      </c>
      <c r="AX64" s="154">
        <v>0</v>
      </c>
      <c r="AY64" s="154">
        <v>0</v>
      </c>
      <c r="AZ64" s="88" t="s">
        <v>268</v>
      </c>
    </row>
    <row r="65" spans="1:52" s="42" customFormat="1" ht="18.75" x14ac:dyDescent="0.3">
      <c r="A65" s="115" t="str">
        <f t="shared" si="6"/>
        <v xml:space="preserve">  33  </v>
      </c>
      <c r="B65" s="83">
        <v>61</v>
      </c>
      <c r="C65" s="84" t="s">
        <v>172</v>
      </c>
      <c r="D65" s="145" t="s">
        <v>44</v>
      </c>
      <c r="E65" s="76" t="s">
        <v>121</v>
      </c>
      <c r="F65" s="146" t="s">
        <v>122</v>
      </c>
      <c r="G65" s="85">
        <v>12.87681550454</v>
      </c>
      <c r="H65" s="86">
        <v>11.607275384099999</v>
      </c>
      <c r="I65" s="78">
        <v>1.2695401204400001</v>
      </c>
      <c r="J65" s="39">
        <v>1</v>
      </c>
      <c r="K65" s="147">
        <v>40</v>
      </c>
      <c r="L65" s="147">
        <v>0</v>
      </c>
      <c r="M65" s="147">
        <v>0</v>
      </c>
      <c r="N65" s="147">
        <v>0</v>
      </c>
      <c r="O65" s="87">
        <v>15</v>
      </c>
      <c r="P65" s="85">
        <v>40</v>
      </c>
      <c r="Q65" s="85">
        <v>100</v>
      </c>
      <c r="R65" s="39">
        <v>2</v>
      </c>
      <c r="S65" s="39">
        <v>2</v>
      </c>
      <c r="T65" s="146">
        <v>0</v>
      </c>
      <c r="U65" s="146">
        <v>0</v>
      </c>
      <c r="V65" s="146">
        <v>0</v>
      </c>
      <c r="W65" s="146">
        <v>0</v>
      </c>
      <c r="X65" s="146">
        <v>0</v>
      </c>
      <c r="Y65" s="146">
        <v>0</v>
      </c>
      <c r="Z65" s="146">
        <v>0</v>
      </c>
      <c r="AA65" s="146">
        <v>0</v>
      </c>
      <c r="AB65" s="146">
        <v>0</v>
      </c>
      <c r="AC65" s="146">
        <v>0</v>
      </c>
      <c r="AD65" s="146">
        <v>0</v>
      </c>
      <c r="AE65" s="146">
        <v>0</v>
      </c>
      <c r="AF65" s="146">
        <v>12</v>
      </c>
      <c r="AG65" s="146">
        <v>12</v>
      </c>
      <c r="AH65" s="146">
        <v>0</v>
      </c>
      <c r="AI65" s="146">
        <v>0</v>
      </c>
      <c r="AJ65" s="146">
        <v>0</v>
      </c>
      <c r="AK65" s="146">
        <v>0</v>
      </c>
      <c r="AL65" s="146">
        <v>0</v>
      </c>
      <c r="AM65" s="146">
        <v>0</v>
      </c>
      <c r="AN65" s="146">
        <v>0</v>
      </c>
      <c r="AO65" s="146">
        <v>0</v>
      </c>
      <c r="AP65" s="146">
        <v>0</v>
      </c>
      <c r="AQ65" s="146">
        <v>0</v>
      </c>
      <c r="AR65" s="146">
        <v>0</v>
      </c>
      <c r="AS65" s="146">
        <v>0</v>
      </c>
      <c r="AT65" s="146">
        <v>0</v>
      </c>
      <c r="AU65" s="146">
        <v>0</v>
      </c>
      <c r="AV65" s="154">
        <v>15</v>
      </c>
      <c r="AW65" s="154">
        <v>10</v>
      </c>
      <c r="AX65" s="154">
        <v>10</v>
      </c>
      <c r="AY65" s="154">
        <v>5</v>
      </c>
      <c r="AZ65" s="88" t="s">
        <v>268</v>
      </c>
    </row>
    <row r="66" spans="1:52" s="42" customFormat="1" ht="18.75" x14ac:dyDescent="0.3">
      <c r="A66" s="115" t="str">
        <f t="shared" si="6"/>
        <v xml:space="preserve">    </v>
      </c>
      <c r="B66" s="83">
        <v>62</v>
      </c>
      <c r="C66" s="84" t="s">
        <v>173</v>
      </c>
      <c r="D66" s="145" t="s">
        <v>44</v>
      </c>
      <c r="E66" s="76" t="s">
        <v>121</v>
      </c>
      <c r="F66" s="146" t="s">
        <v>122</v>
      </c>
      <c r="G66" s="85">
        <v>59.36710118317</v>
      </c>
      <c r="H66" s="86">
        <v>46.502528572099997</v>
      </c>
      <c r="I66" s="78">
        <v>12.864572611070001</v>
      </c>
      <c r="J66" s="39">
        <v>1</v>
      </c>
      <c r="K66" s="147">
        <v>0</v>
      </c>
      <c r="L66" s="147">
        <v>30</v>
      </c>
      <c r="M66" s="147">
        <v>0</v>
      </c>
      <c r="N66" s="147">
        <v>0</v>
      </c>
      <c r="O66" s="87">
        <v>25</v>
      </c>
      <c r="P66" s="85">
        <v>0</v>
      </c>
      <c r="Q66" s="85">
        <v>0</v>
      </c>
      <c r="R66" s="39">
        <v>2</v>
      </c>
      <c r="S66" s="39">
        <v>2</v>
      </c>
      <c r="T66" s="146">
        <v>0</v>
      </c>
      <c r="U66" s="146">
        <v>0</v>
      </c>
      <c r="V66" s="146">
        <v>0</v>
      </c>
      <c r="W66" s="146">
        <v>0</v>
      </c>
      <c r="X66" s="146">
        <v>0</v>
      </c>
      <c r="Y66" s="146">
        <v>0</v>
      </c>
      <c r="Z66" s="146">
        <v>0</v>
      </c>
      <c r="AA66" s="146">
        <v>0</v>
      </c>
      <c r="AB66" s="146">
        <v>0</v>
      </c>
      <c r="AC66" s="146">
        <v>0</v>
      </c>
      <c r="AD66" s="146">
        <v>0</v>
      </c>
      <c r="AE66" s="146">
        <v>0</v>
      </c>
      <c r="AF66" s="146">
        <v>0</v>
      </c>
      <c r="AG66" s="146">
        <v>0</v>
      </c>
      <c r="AH66" s="146">
        <v>0</v>
      </c>
      <c r="AI66" s="146">
        <v>0</v>
      </c>
      <c r="AJ66" s="146">
        <v>0</v>
      </c>
      <c r="AK66" s="146">
        <v>0</v>
      </c>
      <c r="AL66" s="146">
        <v>0</v>
      </c>
      <c r="AM66" s="146">
        <v>0</v>
      </c>
      <c r="AN66" s="146">
        <v>0</v>
      </c>
      <c r="AO66" s="146">
        <v>0</v>
      </c>
      <c r="AP66" s="146">
        <v>0</v>
      </c>
      <c r="AQ66" s="146">
        <v>0</v>
      </c>
      <c r="AR66" s="146">
        <v>0</v>
      </c>
      <c r="AS66" s="146">
        <v>0</v>
      </c>
      <c r="AT66" s="146">
        <v>0</v>
      </c>
      <c r="AU66" s="146">
        <v>0</v>
      </c>
      <c r="AV66" s="154">
        <v>0</v>
      </c>
      <c r="AW66" s="154">
        <v>0</v>
      </c>
      <c r="AX66" s="154">
        <v>0</v>
      </c>
      <c r="AY66" s="154">
        <v>0</v>
      </c>
      <c r="AZ66" s="88" t="s">
        <v>268</v>
      </c>
    </row>
    <row r="67" spans="1:52" s="42" customFormat="1" ht="18.75" x14ac:dyDescent="0.3">
      <c r="A67" s="115" t="str">
        <f t="shared" si="6"/>
        <v xml:space="preserve">  33  </v>
      </c>
      <c r="B67" s="83">
        <v>63</v>
      </c>
      <c r="C67" s="84" t="s">
        <v>174</v>
      </c>
      <c r="D67" s="145" t="s">
        <v>44</v>
      </c>
      <c r="E67" s="76" t="s">
        <v>121</v>
      </c>
      <c r="F67" s="146" t="s">
        <v>122</v>
      </c>
      <c r="G67" s="85">
        <v>6.0070387851589997</v>
      </c>
      <c r="H67" s="86">
        <v>0.77899804536899997</v>
      </c>
      <c r="I67" s="78">
        <v>5.2280407397899999</v>
      </c>
      <c r="J67" s="39">
        <v>1</v>
      </c>
      <c r="K67" s="147">
        <v>40</v>
      </c>
      <c r="L67" s="147">
        <v>0</v>
      </c>
      <c r="M67" s="147">
        <v>0</v>
      </c>
      <c r="N67" s="147">
        <v>0</v>
      </c>
      <c r="O67" s="87">
        <v>15</v>
      </c>
      <c r="P67" s="85">
        <v>40</v>
      </c>
      <c r="Q67" s="85">
        <v>100</v>
      </c>
      <c r="R67" s="39">
        <v>2</v>
      </c>
      <c r="S67" s="39">
        <v>2</v>
      </c>
      <c r="T67" s="146">
        <v>0</v>
      </c>
      <c r="U67" s="146">
        <v>0</v>
      </c>
      <c r="V67" s="146">
        <v>0</v>
      </c>
      <c r="W67" s="146">
        <v>0</v>
      </c>
      <c r="X67" s="146">
        <v>0</v>
      </c>
      <c r="Y67" s="146">
        <v>0</v>
      </c>
      <c r="Z67" s="146">
        <v>0</v>
      </c>
      <c r="AA67" s="146">
        <v>0</v>
      </c>
      <c r="AB67" s="146">
        <v>0</v>
      </c>
      <c r="AC67" s="146">
        <v>0</v>
      </c>
      <c r="AD67" s="146">
        <v>0</v>
      </c>
      <c r="AE67" s="146">
        <v>0</v>
      </c>
      <c r="AF67" s="146">
        <v>12</v>
      </c>
      <c r="AG67" s="146">
        <v>12</v>
      </c>
      <c r="AH67" s="146">
        <v>0</v>
      </c>
      <c r="AI67" s="146">
        <v>0</v>
      </c>
      <c r="AJ67" s="146">
        <v>0</v>
      </c>
      <c r="AK67" s="146">
        <v>0</v>
      </c>
      <c r="AL67" s="146">
        <v>0</v>
      </c>
      <c r="AM67" s="146">
        <v>0</v>
      </c>
      <c r="AN67" s="146">
        <v>0</v>
      </c>
      <c r="AO67" s="146">
        <v>0</v>
      </c>
      <c r="AP67" s="146">
        <v>0</v>
      </c>
      <c r="AQ67" s="146">
        <v>0</v>
      </c>
      <c r="AR67" s="146">
        <v>0</v>
      </c>
      <c r="AS67" s="146">
        <v>0</v>
      </c>
      <c r="AT67" s="146">
        <v>0</v>
      </c>
      <c r="AU67" s="146">
        <v>0</v>
      </c>
      <c r="AV67" s="154">
        <v>15</v>
      </c>
      <c r="AW67" s="154">
        <v>10</v>
      </c>
      <c r="AX67" s="154">
        <v>10</v>
      </c>
      <c r="AY67" s="154">
        <v>5</v>
      </c>
      <c r="AZ67" s="88" t="s">
        <v>268</v>
      </c>
    </row>
    <row r="68" spans="1:52" s="42" customFormat="1" ht="18.75" x14ac:dyDescent="0.3">
      <c r="A68" s="115" t="str">
        <f t="shared" si="6"/>
        <v xml:space="preserve">  33  </v>
      </c>
      <c r="B68" s="83">
        <v>64</v>
      </c>
      <c r="C68" s="84" t="s">
        <v>175</v>
      </c>
      <c r="D68" s="145" t="s">
        <v>44</v>
      </c>
      <c r="E68" s="76" t="s">
        <v>121</v>
      </c>
      <c r="F68" s="146" t="s">
        <v>122</v>
      </c>
      <c r="G68" s="85">
        <v>9.3033149870600003</v>
      </c>
      <c r="H68" s="86">
        <v>9.3033149870600003</v>
      </c>
      <c r="I68" s="78">
        <v>0</v>
      </c>
      <c r="J68" s="39">
        <v>1</v>
      </c>
      <c r="K68" s="147">
        <v>30</v>
      </c>
      <c r="L68" s="147">
        <v>0</v>
      </c>
      <c r="M68" s="147">
        <v>0</v>
      </c>
      <c r="N68" s="147">
        <v>0</v>
      </c>
      <c r="O68" s="87">
        <v>8</v>
      </c>
      <c r="P68" s="85">
        <v>30</v>
      </c>
      <c r="Q68" s="85">
        <v>100</v>
      </c>
      <c r="R68" s="39">
        <v>2</v>
      </c>
      <c r="S68" s="39">
        <v>2</v>
      </c>
      <c r="T68" s="146">
        <v>0</v>
      </c>
      <c r="U68" s="146">
        <v>0</v>
      </c>
      <c r="V68" s="146">
        <v>0</v>
      </c>
      <c r="W68" s="146">
        <v>0</v>
      </c>
      <c r="X68" s="146">
        <v>0</v>
      </c>
      <c r="Y68" s="146">
        <v>0</v>
      </c>
      <c r="Z68" s="146">
        <v>0</v>
      </c>
      <c r="AA68" s="146">
        <v>0</v>
      </c>
      <c r="AB68" s="146">
        <v>0</v>
      </c>
      <c r="AC68" s="146">
        <v>0</v>
      </c>
      <c r="AD68" s="146">
        <v>0</v>
      </c>
      <c r="AE68" s="146">
        <v>0</v>
      </c>
      <c r="AF68" s="146">
        <v>0</v>
      </c>
      <c r="AG68" s="146">
        <v>0</v>
      </c>
      <c r="AH68" s="146">
        <v>0</v>
      </c>
      <c r="AI68" s="146">
        <v>0</v>
      </c>
      <c r="AJ68" s="146">
        <v>10</v>
      </c>
      <c r="AK68" s="146">
        <v>8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146">
        <v>0</v>
      </c>
      <c r="AS68" s="146">
        <v>0</v>
      </c>
      <c r="AT68" s="146">
        <v>0</v>
      </c>
      <c r="AU68" s="146">
        <v>0</v>
      </c>
      <c r="AV68" s="154">
        <v>15</v>
      </c>
      <c r="AW68" s="154">
        <v>10</v>
      </c>
      <c r="AX68" s="154">
        <v>10</v>
      </c>
      <c r="AY68" s="154">
        <v>5</v>
      </c>
      <c r="AZ68" s="88" t="s">
        <v>268</v>
      </c>
    </row>
    <row r="69" spans="1:52" s="42" customFormat="1" ht="18.75" x14ac:dyDescent="0.3">
      <c r="A69" s="115" t="str">
        <f t="shared" si="6"/>
        <v xml:space="preserve">    </v>
      </c>
      <c r="B69" s="83">
        <v>65</v>
      </c>
      <c r="C69" s="84" t="s">
        <v>176</v>
      </c>
      <c r="D69" s="145" t="s">
        <v>44</v>
      </c>
      <c r="E69" s="76" t="s">
        <v>121</v>
      </c>
      <c r="F69" s="146" t="s">
        <v>122</v>
      </c>
      <c r="G69" s="85">
        <v>66.679715624234632</v>
      </c>
      <c r="H69" s="86">
        <v>62.836464454999998</v>
      </c>
      <c r="I69" s="78">
        <v>3.8432511692346303</v>
      </c>
      <c r="J69" s="39">
        <v>1</v>
      </c>
      <c r="K69" s="147">
        <v>25</v>
      </c>
      <c r="L69" s="147">
        <v>0</v>
      </c>
      <c r="M69" s="147">
        <v>0</v>
      </c>
      <c r="N69" s="147">
        <v>0</v>
      </c>
      <c r="O69" s="87">
        <v>6</v>
      </c>
      <c r="P69" s="85">
        <v>25</v>
      </c>
      <c r="Q69" s="85">
        <v>100</v>
      </c>
      <c r="R69" s="39">
        <v>2</v>
      </c>
      <c r="S69" s="39">
        <v>2</v>
      </c>
      <c r="T69" s="146">
        <v>0</v>
      </c>
      <c r="U69" s="146">
        <v>0</v>
      </c>
      <c r="V69" s="146">
        <v>0</v>
      </c>
      <c r="W69" s="146">
        <v>0</v>
      </c>
      <c r="X69" s="146">
        <v>0</v>
      </c>
      <c r="Y69" s="146">
        <v>0</v>
      </c>
      <c r="Z69" s="146">
        <v>0</v>
      </c>
      <c r="AA69" s="146">
        <v>0</v>
      </c>
      <c r="AB69" s="146">
        <v>0</v>
      </c>
      <c r="AC69" s="146">
        <v>0</v>
      </c>
      <c r="AD69" s="146">
        <v>0</v>
      </c>
      <c r="AE69" s="146">
        <v>0</v>
      </c>
      <c r="AF69" s="146">
        <v>12.5</v>
      </c>
      <c r="AG69" s="146">
        <v>12.5</v>
      </c>
      <c r="AH69" s="146">
        <v>0</v>
      </c>
      <c r="AI69" s="146">
        <v>0</v>
      </c>
      <c r="AJ69" s="146">
        <v>0</v>
      </c>
      <c r="AK69" s="146">
        <v>0</v>
      </c>
      <c r="AL69" s="146">
        <v>0</v>
      </c>
      <c r="AM69" s="146">
        <v>0</v>
      </c>
      <c r="AN69" s="146">
        <v>0</v>
      </c>
      <c r="AO69" s="146">
        <v>0</v>
      </c>
      <c r="AP69" s="146">
        <v>0</v>
      </c>
      <c r="AQ69" s="146">
        <v>0</v>
      </c>
      <c r="AR69" s="146">
        <v>0</v>
      </c>
      <c r="AS69" s="146">
        <v>0</v>
      </c>
      <c r="AT69" s="146">
        <v>0</v>
      </c>
      <c r="AU69" s="146">
        <v>0</v>
      </c>
      <c r="AV69" s="154">
        <v>15</v>
      </c>
      <c r="AW69" s="154">
        <v>10</v>
      </c>
      <c r="AX69" s="154">
        <v>10</v>
      </c>
      <c r="AY69" s="154">
        <v>5</v>
      </c>
      <c r="AZ69" s="88" t="s">
        <v>268</v>
      </c>
    </row>
    <row r="70" spans="1:52" s="42" customFormat="1" ht="18.75" x14ac:dyDescent="0.3">
      <c r="A70" s="115" t="str">
        <f t="shared" si="6"/>
        <v xml:space="preserve">    </v>
      </c>
      <c r="B70" s="83">
        <v>66</v>
      </c>
      <c r="C70" s="84" t="s">
        <v>177</v>
      </c>
      <c r="D70" s="145" t="s">
        <v>44</v>
      </c>
      <c r="E70" s="76" t="s">
        <v>121</v>
      </c>
      <c r="F70" s="146" t="s">
        <v>122</v>
      </c>
      <c r="G70" s="85">
        <v>13.06090063854</v>
      </c>
      <c r="H70" s="86">
        <v>6.8778038078100003</v>
      </c>
      <c r="I70" s="78">
        <v>6.1830968307299994</v>
      </c>
      <c r="J70" s="39">
        <v>1</v>
      </c>
      <c r="K70" s="147">
        <v>27</v>
      </c>
      <c r="L70" s="147">
        <v>0</v>
      </c>
      <c r="M70" s="147">
        <v>0</v>
      </c>
      <c r="N70" s="147">
        <v>0</v>
      </c>
      <c r="O70" s="87">
        <v>6</v>
      </c>
      <c r="P70" s="85">
        <v>27</v>
      </c>
      <c r="Q70" s="85">
        <v>100</v>
      </c>
      <c r="R70" s="39">
        <v>2</v>
      </c>
      <c r="S70" s="39">
        <v>2</v>
      </c>
      <c r="T70" s="146">
        <v>0</v>
      </c>
      <c r="U70" s="146">
        <v>0</v>
      </c>
      <c r="V70" s="146">
        <v>0</v>
      </c>
      <c r="W70" s="146">
        <v>0</v>
      </c>
      <c r="X70" s="146">
        <v>0</v>
      </c>
      <c r="Y70" s="146">
        <v>0</v>
      </c>
      <c r="Z70" s="146">
        <v>0</v>
      </c>
      <c r="AA70" s="146">
        <v>0</v>
      </c>
      <c r="AB70" s="146">
        <v>0</v>
      </c>
      <c r="AC70" s="146">
        <v>0</v>
      </c>
      <c r="AD70" s="146">
        <v>0</v>
      </c>
      <c r="AE70" s="146">
        <v>0</v>
      </c>
      <c r="AF70" s="146">
        <v>15</v>
      </c>
      <c r="AG70" s="146">
        <v>12</v>
      </c>
      <c r="AH70" s="146">
        <v>0</v>
      </c>
      <c r="AI70" s="146">
        <v>0</v>
      </c>
      <c r="AJ70" s="146">
        <v>0</v>
      </c>
      <c r="AK70" s="146">
        <v>0</v>
      </c>
      <c r="AL70" s="146">
        <v>0</v>
      </c>
      <c r="AM70" s="146">
        <v>0</v>
      </c>
      <c r="AN70" s="146">
        <v>0</v>
      </c>
      <c r="AO70" s="146">
        <v>0</v>
      </c>
      <c r="AP70" s="146">
        <v>0</v>
      </c>
      <c r="AQ70" s="146">
        <v>0</v>
      </c>
      <c r="AR70" s="146">
        <v>0</v>
      </c>
      <c r="AS70" s="146">
        <v>0</v>
      </c>
      <c r="AT70" s="146">
        <v>0</v>
      </c>
      <c r="AU70" s="146">
        <v>0</v>
      </c>
      <c r="AV70" s="154">
        <v>15</v>
      </c>
      <c r="AW70" s="154">
        <v>10</v>
      </c>
      <c r="AX70" s="154">
        <v>10</v>
      </c>
      <c r="AY70" s="154">
        <v>5</v>
      </c>
      <c r="AZ70" s="88" t="s">
        <v>268</v>
      </c>
    </row>
    <row r="71" spans="1:52" s="42" customFormat="1" ht="18.75" x14ac:dyDescent="0.3">
      <c r="A71" s="115" t="str">
        <f t="shared" si="6"/>
        <v xml:space="preserve">  33  </v>
      </c>
      <c r="B71" s="83">
        <v>67</v>
      </c>
      <c r="C71" s="84" t="s">
        <v>177</v>
      </c>
      <c r="D71" s="145" t="s">
        <v>150</v>
      </c>
      <c r="E71" s="76" t="s">
        <v>121</v>
      </c>
      <c r="F71" s="146" t="s">
        <v>122</v>
      </c>
      <c r="G71" s="147">
        <v>22</v>
      </c>
      <c r="H71" s="147">
        <v>22</v>
      </c>
      <c r="I71" s="78">
        <v>0</v>
      </c>
      <c r="J71" s="39">
        <v>1</v>
      </c>
      <c r="K71" s="147">
        <v>22</v>
      </c>
      <c r="L71" s="147">
        <v>0</v>
      </c>
      <c r="M71" s="147">
        <v>0</v>
      </c>
      <c r="N71" s="147">
        <v>0</v>
      </c>
      <c r="O71" s="87">
        <v>10</v>
      </c>
      <c r="P71" s="85">
        <v>22</v>
      </c>
      <c r="Q71" s="85">
        <v>100</v>
      </c>
      <c r="R71" s="39">
        <v>2</v>
      </c>
      <c r="S71" s="39">
        <v>2</v>
      </c>
      <c r="T71" s="146">
        <v>0</v>
      </c>
      <c r="U71" s="146">
        <v>0</v>
      </c>
      <c r="V71" s="146">
        <v>0</v>
      </c>
      <c r="W71" s="146">
        <v>0</v>
      </c>
      <c r="X71" s="146">
        <v>0</v>
      </c>
      <c r="Y71" s="146">
        <v>0</v>
      </c>
      <c r="Z71" s="146">
        <v>0</v>
      </c>
      <c r="AA71" s="146">
        <v>0</v>
      </c>
      <c r="AB71" s="146">
        <v>0</v>
      </c>
      <c r="AC71" s="146">
        <v>0</v>
      </c>
      <c r="AD71" s="146">
        <v>0</v>
      </c>
      <c r="AE71" s="146">
        <v>0</v>
      </c>
      <c r="AF71" s="146">
        <v>0</v>
      </c>
      <c r="AG71" s="146">
        <v>0</v>
      </c>
      <c r="AH71" s="146">
        <v>0</v>
      </c>
      <c r="AI71" s="146">
        <v>0</v>
      </c>
      <c r="AJ71" s="146">
        <v>0</v>
      </c>
      <c r="AK71" s="146">
        <v>0</v>
      </c>
      <c r="AL71" s="146">
        <v>10</v>
      </c>
      <c r="AM71" s="146">
        <v>3.2</v>
      </c>
      <c r="AN71" s="146">
        <v>0</v>
      </c>
      <c r="AO71" s="146">
        <v>0</v>
      </c>
      <c r="AP71" s="146">
        <v>0</v>
      </c>
      <c r="AQ71" s="146">
        <v>0</v>
      </c>
      <c r="AR71" s="146">
        <v>0</v>
      </c>
      <c r="AS71" s="146">
        <v>0</v>
      </c>
      <c r="AT71" s="146">
        <v>0</v>
      </c>
      <c r="AU71" s="146">
        <v>0</v>
      </c>
      <c r="AV71" s="154">
        <v>15</v>
      </c>
      <c r="AW71" s="154">
        <v>10</v>
      </c>
      <c r="AX71" s="154">
        <v>10</v>
      </c>
      <c r="AY71" s="154">
        <v>5</v>
      </c>
      <c r="AZ71" s="88" t="s">
        <v>268</v>
      </c>
    </row>
    <row r="72" spans="1:52" s="42" customFormat="1" ht="18.75" x14ac:dyDescent="0.3">
      <c r="A72" s="115" t="str">
        <f t="shared" si="6"/>
        <v xml:space="preserve">    </v>
      </c>
      <c r="B72" s="83">
        <v>68</v>
      </c>
      <c r="C72" s="84" t="s">
        <v>177</v>
      </c>
      <c r="D72" s="145" t="s">
        <v>151</v>
      </c>
      <c r="E72" s="76" t="s">
        <v>121</v>
      </c>
      <c r="F72" s="146" t="s">
        <v>122</v>
      </c>
      <c r="G72" s="147">
        <v>5</v>
      </c>
      <c r="H72" s="147">
        <v>5</v>
      </c>
      <c r="I72" s="78">
        <v>0</v>
      </c>
      <c r="J72" s="39">
        <v>1</v>
      </c>
      <c r="K72" s="147">
        <v>5</v>
      </c>
      <c r="L72" s="147">
        <v>0</v>
      </c>
      <c r="M72" s="147">
        <v>0</v>
      </c>
      <c r="N72" s="147">
        <v>0</v>
      </c>
      <c r="O72" s="87">
        <v>2</v>
      </c>
      <c r="P72" s="85">
        <v>5</v>
      </c>
      <c r="Q72" s="85">
        <v>100</v>
      </c>
      <c r="R72" s="39">
        <v>2</v>
      </c>
      <c r="S72" s="39">
        <v>2</v>
      </c>
      <c r="T72" s="146">
        <v>0</v>
      </c>
      <c r="U72" s="146">
        <v>0</v>
      </c>
      <c r="V72" s="146">
        <v>0</v>
      </c>
      <c r="W72" s="146">
        <v>0</v>
      </c>
      <c r="X72" s="146">
        <v>0</v>
      </c>
      <c r="Y72" s="146">
        <v>0</v>
      </c>
      <c r="Z72" s="146">
        <v>0</v>
      </c>
      <c r="AA72" s="146">
        <v>0</v>
      </c>
      <c r="AB72" s="146">
        <v>0</v>
      </c>
      <c r="AC72" s="146">
        <v>0</v>
      </c>
      <c r="AD72" s="146">
        <v>0</v>
      </c>
      <c r="AE72" s="146">
        <v>0</v>
      </c>
      <c r="AF72" s="146">
        <v>0</v>
      </c>
      <c r="AG72" s="146">
        <v>0</v>
      </c>
      <c r="AH72" s="146">
        <v>0</v>
      </c>
      <c r="AI72" s="146">
        <v>0</v>
      </c>
      <c r="AJ72" s="146">
        <v>0</v>
      </c>
      <c r="AK72" s="146">
        <v>0</v>
      </c>
      <c r="AL72" s="146">
        <v>0</v>
      </c>
      <c r="AM72" s="146">
        <v>0</v>
      </c>
      <c r="AN72" s="146">
        <v>0</v>
      </c>
      <c r="AO72" s="146">
        <v>0</v>
      </c>
      <c r="AP72" s="146">
        <v>0</v>
      </c>
      <c r="AQ72" s="146">
        <v>0</v>
      </c>
      <c r="AR72" s="146">
        <v>5</v>
      </c>
      <c r="AS72" s="146">
        <v>0</v>
      </c>
      <c r="AT72" s="146">
        <v>0</v>
      </c>
      <c r="AU72" s="146">
        <v>0</v>
      </c>
      <c r="AV72" s="154">
        <v>15</v>
      </c>
      <c r="AW72" s="154">
        <v>10</v>
      </c>
      <c r="AX72" s="154">
        <v>10</v>
      </c>
      <c r="AY72" s="154">
        <v>5</v>
      </c>
      <c r="AZ72" s="88" t="s">
        <v>268</v>
      </c>
    </row>
    <row r="73" spans="1:52" s="42" customFormat="1" ht="18.75" x14ac:dyDescent="0.3">
      <c r="A73" s="115" t="str">
        <f t="shared" si="6"/>
        <v xml:space="preserve">    </v>
      </c>
      <c r="B73" s="83">
        <v>69</v>
      </c>
      <c r="C73" s="84" t="s">
        <v>178</v>
      </c>
      <c r="D73" s="145" t="s">
        <v>44</v>
      </c>
      <c r="E73" s="76" t="s">
        <v>121</v>
      </c>
      <c r="F73" s="146" t="s">
        <v>122</v>
      </c>
      <c r="G73" s="85">
        <v>230.49755552404798</v>
      </c>
      <c r="H73" s="86">
        <v>168.84189328299999</v>
      </c>
      <c r="I73" s="78">
        <v>61.655662241047999</v>
      </c>
      <c r="J73" s="39">
        <v>1</v>
      </c>
      <c r="K73" s="147">
        <v>40</v>
      </c>
      <c r="L73" s="147">
        <v>0</v>
      </c>
      <c r="M73" s="147">
        <v>0</v>
      </c>
      <c r="N73" s="147">
        <v>0</v>
      </c>
      <c r="O73" s="87">
        <v>6</v>
      </c>
      <c r="P73" s="85">
        <v>40</v>
      </c>
      <c r="Q73" s="85">
        <v>100</v>
      </c>
      <c r="R73" s="39">
        <v>2</v>
      </c>
      <c r="S73" s="39">
        <v>2</v>
      </c>
      <c r="T73" s="146">
        <v>0</v>
      </c>
      <c r="U73" s="146">
        <v>0</v>
      </c>
      <c r="V73" s="146">
        <v>0</v>
      </c>
      <c r="W73" s="146">
        <v>0</v>
      </c>
      <c r="X73" s="146">
        <v>0</v>
      </c>
      <c r="Y73" s="146">
        <v>0</v>
      </c>
      <c r="Z73" s="146">
        <v>0</v>
      </c>
      <c r="AA73" s="146">
        <v>0</v>
      </c>
      <c r="AB73" s="146">
        <v>0</v>
      </c>
      <c r="AC73" s="146">
        <v>0</v>
      </c>
      <c r="AD73" s="146">
        <v>0</v>
      </c>
      <c r="AE73" s="146">
        <v>0</v>
      </c>
      <c r="AF73" s="146">
        <v>10</v>
      </c>
      <c r="AG73" s="146">
        <v>10</v>
      </c>
      <c r="AH73" s="146">
        <v>10</v>
      </c>
      <c r="AI73" s="146">
        <v>10</v>
      </c>
      <c r="AJ73" s="146">
        <v>0</v>
      </c>
      <c r="AK73" s="146">
        <v>0</v>
      </c>
      <c r="AL73" s="146">
        <v>0</v>
      </c>
      <c r="AM73" s="146">
        <v>0</v>
      </c>
      <c r="AN73" s="146">
        <v>0</v>
      </c>
      <c r="AO73" s="146">
        <v>0</v>
      </c>
      <c r="AP73" s="146">
        <v>0</v>
      </c>
      <c r="AQ73" s="146">
        <v>0</v>
      </c>
      <c r="AR73" s="146">
        <v>0</v>
      </c>
      <c r="AS73" s="146">
        <v>0</v>
      </c>
      <c r="AT73" s="146">
        <v>0</v>
      </c>
      <c r="AU73" s="146">
        <v>0</v>
      </c>
      <c r="AV73" s="154">
        <v>15</v>
      </c>
      <c r="AW73" s="154">
        <v>10</v>
      </c>
      <c r="AX73" s="154">
        <v>10</v>
      </c>
      <c r="AY73" s="154">
        <v>5</v>
      </c>
      <c r="AZ73" s="88" t="s">
        <v>268</v>
      </c>
    </row>
    <row r="74" spans="1:52" s="42" customFormat="1" ht="18.75" x14ac:dyDescent="0.3">
      <c r="A74" s="115" t="str">
        <f t="shared" ref="A74" si="7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</f>
        <v xml:space="preserve">   </v>
      </c>
      <c r="B74" s="83"/>
      <c r="C74" s="84" t="s">
        <v>179</v>
      </c>
      <c r="D74" s="145" t="s">
        <v>44</v>
      </c>
      <c r="E74" s="76" t="s">
        <v>121</v>
      </c>
      <c r="F74" s="146" t="s">
        <v>122</v>
      </c>
      <c r="G74" s="85">
        <v>12</v>
      </c>
      <c r="H74" s="85">
        <v>0</v>
      </c>
      <c r="I74" s="85">
        <v>12</v>
      </c>
      <c r="J74" s="87">
        <v>1</v>
      </c>
      <c r="K74" s="147">
        <v>0</v>
      </c>
      <c r="L74" s="147">
        <v>12</v>
      </c>
      <c r="M74" s="147">
        <v>0</v>
      </c>
      <c r="N74" s="147">
        <v>0</v>
      </c>
      <c r="O74" s="87">
        <v>10</v>
      </c>
      <c r="P74" s="85">
        <v>0</v>
      </c>
      <c r="Q74" s="85">
        <v>0</v>
      </c>
      <c r="R74" s="87">
        <v>2</v>
      </c>
      <c r="S74" s="39">
        <v>2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  <c r="AD74" s="146">
        <v>0</v>
      </c>
      <c r="AE74" s="146">
        <v>0</v>
      </c>
      <c r="AF74" s="146">
        <v>0</v>
      </c>
      <c r="AG74" s="146">
        <v>0</v>
      </c>
      <c r="AH74" s="146">
        <v>0</v>
      </c>
      <c r="AI74" s="146">
        <v>0</v>
      </c>
      <c r="AJ74" s="146">
        <v>0</v>
      </c>
      <c r="AK74" s="146">
        <v>0</v>
      </c>
      <c r="AL74" s="146">
        <v>0</v>
      </c>
      <c r="AM74" s="146">
        <v>0</v>
      </c>
      <c r="AN74" s="146">
        <v>0</v>
      </c>
      <c r="AO74" s="146">
        <v>0</v>
      </c>
      <c r="AP74" s="146">
        <v>0</v>
      </c>
      <c r="AQ74" s="146">
        <v>0</v>
      </c>
      <c r="AR74" s="146">
        <v>0</v>
      </c>
      <c r="AS74" s="146">
        <v>0</v>
      </c>
      <c r="AT74" s="146">
        <v>0</v>
      </c>
      <c r="AU74" s="146">
        <v>0</v>
      </c>
      <c r="AV74" s="154">
        <v>0</v>
      </c>
      <c r="AW74" s="154">
        <v>0</v>
      </c>
      <c r="AX74" s="154">
        <v>0</v>
      </c>
      <c r="AY74" s="154">
        <v>0</v>
      </c>
      <c r="AZ74" s="88" t="s">
        <v>268</v>
      </c>
    </row>
    <row r="75" spans="1:52" s="42" customFormat="1" ht="18.75" x14ac:dyDescent="0.3">
      <c r="A75" s="115" t="str">
        <f t="shared" ref="A75:A106" si="8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"&amp;IF(P75&gt;0,IF(R75&gt;0,IF(S75&gt;0,"",88),77),"")&amp;" "&amp;IF(J75=1,IF(P75&gt;0,IF(AV75+AW75+AX75+AY75=0,99,""),""),"")</f>
        <v xml:space="preserve">    </v>
      </c>
      <c r="B75" s="83">
        <v>71</v>
      </c>
      <c r="C75" s="84" t="s">
        <v>179</v>
      </c>
      <c r="D75" s="145" t="s">
        <v>150</v>
      </c>
      <c r="E75" s="76" t="s">
        <v>121</v>
      </c>
      <c r="F75" s="146" t="s">
        <v>122</v>
      </c>
      <c r="G75" s="85">
        <v>6.5</v>
      </c>
      <c r="H75" s="85">
        <v>0</v>
      </c>
      <c r="I75" s="85">
        <v>6.5</v>
      </c>
      <c r="J75" s="39">
        <v>1</v>
      </c>
      <c r="K75" s="147">
        <v>0</v>
      </c>
      <c r="L75" s="147">
        <v>6.5</v>
      </c>
      <c r="M75" s="147">
        <v>0</v>
      </c>
      <c r="N75" s="147">
        <v>0</v>
      </c>
      <c r="O75" s="87">
        <v>20</v>
      </c>
      <c r="P75" s="85">
        <v>0</v>
      </c>
      <c r="Q75" s="85">
        <v>0</v>
      </c>
      <c r="R75" s="39">
        <v>2</v>
      </c>
      <c r="S75" s="39">
        <v>2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  <c r="AD75" s="146">
        <v>0</v>
      </c>
      <c r="AE75" s="146">
        <v>0</v>
      </c>
      <c r="AF75" s="146">
        <v>0</v>
      </c>
      <c r="AG75" s="146">
        <v>0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0</v>
      </c>
      <c r="AO75" s="146">
        <v>0</v>
      </c>
      <c r="AP75" s="146">
        <v>0</v>
      </c>
      <c r="AQ75" s="146">
        <v>0</v>
      </c>
      <c r="AR75" s="146">
        <v>0</v>
      </c>
      <c r="AS75" s="146">
        <v>0</v>
      </c>
      <c r="AT75" s="146">
        <v>0</v>
      </c>
      <c r="AU75" s="146">
        <v>0</v>
      </c>
      <c r="AV75" s="154">
        <v>0</v>
      </c>
      <c r="AW75" s="154">
        <v>0</v>
      </c>
      <c r="AX75" s="154">
        <v>0</v>
      </c>
      <c r="AY75" s="154">
        <v>0</v>
      </c>
      <c r="AZ75" s="88" t="s">
        <v>268</v>
      </c>
    </row>
    <row r="76" spans="1:52" s="42" customFormat="1" ht="18.75" x14ac:dyDescent="0.3">
      <c r="A76" s="115" t="str">
        <f t="shared" si="8"/>
        <v xml:space="preserve">    </v>
      </c>
      <c r="B76" s="83">
        <v>72</v>
      </c>
      <c r="C76" s="84" t="s">
        <v>179</v>
      </c>
      <c r="D76" s="145" t="s">
        <v>151</v>
      </c>
      <c r="E76" s="76" t="s">
        <v>121</v>
      </c>
      <c r="F76" s="146" t="s">
        <v>122</v>
      </c>
      <c r="G76" s="85">
        <v>5.5</v>
      </c>
      <c r="H76" s="85">
        <v>0</v>
      </c>
      <c r="I76" s="85">
        <v>5.5</v>
      </c>
      <c r="J76" s="39">
        <v>1</v>
      </c>
      <c r="K76" s="147">
        <v>0</v>
      </c>
      <c r="L76" s="147">
        <v>5.5</v>
      </c>
      <c r="M76" s="147">
        <v>0</v>
      </c>
      <c r="N76" s="147">
        <v>0</v>
      </c>
      <c r="O76" s="87">
        <v>4</v>
      </c>
      <c r="P76" s="85">
        <v>0</v>
      </c>
      <c r="Q76" s="85">
        <v>0</v>
      </c>
      <c r="R76" s="39">
        <v>2</v>
      </c>
      <c r="S76" s="39">
        <v>2</v>
      </c>
      <c r="T76" s="146">
        <v>0</v>
      </c>
      <c r="U76" s="146">
        <v>0</v>
      </c>
      <c r="V76" s="146">
        <v>0</v>
      </c>
      <c r="W76" s="146">
        <v>0</v>
      </c>
      <c r="X76" s="146">
        <v>0</v>
      </c>
      <c r="Y76" s="146">
        <v>0</v>
      </c>
      <c r="Z76" s="146">
        <v>0</v>
      </c>
      <c r="AA76" s="146">
        <v>0</v>
      </c>
      <c r="AB76" s="146">
        <v>0</v>
      </c>
      <c r="AC76" s="146">
        <v>0</v>
      </c>
      <c r="AD76" s="146">
        <v>0</v>
      </c>
      <c r="AE76" s="146">
        <v>0</v>
      </c>
      <c r="AF76" s="146">
        <v>0</v>
      </c>
      <c r="AG76" s="146">
        <v>0</v>
      </c>
      <c r="AH76" s="146">
        <v>0</v>
      </c>
      <c r="AI76" s="146">
        <v>0</v>
      </c>
      <c r="AJ76" s="146">
        <v>0</v>
      </c>
      <c r="AK76" s="146">
        <v>0</v>
      </c>
      <c r="AL76" s="146">
        <v>0</v>
      </c>
      <c r="AM76" s="146">
        <v>0</v>
      </c>
      <c r="AN76" s="146">
        <v>0</v>
      </c>
      <c r="AO76" s="146">
        <v>0</v>
      </c>
      <c r="AP76" s="146">
        <v>0</v>
      </c>
      <c r="AQ76" s="146">
        <v>0</v>
      </c>
      <c r="AR76" s="146">
        <v>0</v>
      </c>
      <c r="AS76" s="146">
        <v>0</v>
      </c>
      <c r="AT76" s="146">
        <v>0</v>
      </c>
      <c r="AU76" s="146">
        <v>0</v>
      </c>
      <c r="AV76" s="154">
        <v>0</v>
      </c>
      <c r="AW76" s="154">
        <v>0</v>
      </c>
      <c r="AX76" s="154">
        <v>0</v>
      </c>
      <c r="AY76" s="154">
        <v>0</v>
      </c>
      <c r="AZ76" s="88" t="s">
        <v>268</v>
      </c>
    </row>
    <row r="77" spans="1:52" s="42" customFormat="1" ht="18.75" x14ac:dyDescent="0.3">
      <c r="A77" s="115" t="str">
        <f t="shared" si="8"/>
        <v xml:space="preserve">    </v>
      </c>
      <c r="B77" s="83">
        <v>73</v>
      </c>
      <c r="C77" s="84" t="s">
        <v>179</v>
      </c>
      <c r="D77" s="145" t="s">
        <v>180</v>
      </c>
      <c r="E77" s="76" t="s">
        <v>121</v>
      </c>
      <c r="F77" s="146" t="s">
        <v>122</v>
      </c>
      <c r="G77" s="85">
        <v>8</v>
      </c>
      <c r="H77" s="85">
        <v>8</v>
      </c>
      <c r="I77" s="85">
        <v>0</v>
      </c>
      <c r="J77" s="39">
        <v>1</v>
      </c>
      <c r="K77" s="147">
        <v>8</v>
      </c>
      <c r="L77" s="147">
        <v>0</v>
      </c>
      <c r="M77" s="147">
        <v>0</v>
      </c>
      <c r="N77" s="147">
        <v>0</v>
      </c>
      <c r="O77" s="87">
        <v>1</v>
      </c>
      <c r="P77" s="85">
        <v>8</v>
      </c>
      <c r="Q77" s="85">
        <v>100</v>
      </c>
      <c r="R77" s="39">
        <v>2</v>
      </c>
      <c r="S77" s="39">
        <v>2</v>
      </c>
      <c r="T77" s="146">
        <v>0</v>
      </c>
      <c r="U77" s="146">
        <v>0</v>
      </c>
      <c r="V77" s="146">
        <v>0</v>
      </c>
      <c r="W77" s="146">
        <v>0</v>
      </c>
      <c r="X77" s="146">
        <v>0</v>
      </c>
      <c r="Y77" s="146">
        <v>0</v>
      </c>
      <c r="Z77" s="146">
        <v>0</v>
      </c>
      <c r="AA77" s="146">
        <v>0</v>
      </c>
      <c r="AB77" s="146">
        <v>0</v>
      </c>
      <c r="AC77" s="146">
        <v>0</v>
      </c>
      <c r="AD77" s="146">
        <v>0</v>
      </c>
      <c r="AE77" s="146">
        <v>0</v>
      </c>
      <c r="AF77" s="146">
        <v>0</v>
      </c>
      <c r="AG77" s="146">
        <v>0</v>
      </c>
      <c r="AH77" s="146">
        <v>0</v>
      </c>
      <c r="AI77" s="146">
        <v>0</v>
      </c>
      <c r="AJ77" s="146">
        <v>0</v>
      </c>
      <c r="AK77" s="146">
        <v>0</v>
      </c>
      <c r="AL77" s="146">
        <v>0</v>
      </c>
      <c r="AM77" s="146">
        <v>0</v>
      </c>
      <c r="AN77" s="146">
        <v>0</v>
      </c>
      <c r="AO77" s="146">
        <v>8</v>
      </c>
      <c r="AP77" s="146">
        <v>0</v>
      </c>
      <c r="AQ77" s="146">
        <v>0</v>
      </c>
      <c r="AR77" s="146">
        <v>0</v>
      </c>
      <c r="AS77" s="146">
        <v>0</v>
      </c>
      <c r="AT77" s="146">
        <v>0</v>
      </c>
      <c r="AU77" s="146">
        <v>0</v>
      </c>
      <c r="AV77" s="154">
        <v>15</v>
      </c>
      <c r="AW77" s="154">
        <v>10</v>
      </c>
      <c r="AX77" s="154">
        <v>10</v>
      </c>
      <c r="AY77" s="154">
        <v>5</v>
      </c>
      <c r="AZ77" s="88" t="s">
        <v>268</v>
      </c>
    </row>
    <row r="78" spans="1:52" s="42" customFormat="1" ht="18.75" x14ac:dyDescent="0.3">
      <c r="A78" s="115" t="str">
        <f t="shared" si="8"/>
        <v xml:space="preserve">  33  </v>
      </c>
      <c r="B78" s="83">
        <v>74</v>
      </c>
      <c r="C78" s="84" t="s">
        <v>179</v>
      </c>
      <c r="D78" s="145" t="s">
        <v>181</v>
      </c>
      <c r="E78" s="76" t="s">
        <v>121</v>
      </c>
      <c r="F78" s="146" t="s">
        <v>122</v>
      </c>
      <c r="G78" s="85">
        <v>11</v>
      </c>
      <c r="H78" s="85">
        <v>11</v>
      </c>
      <c r="I78" s="85">
        <v>0</v>
      </c>
      <c r="J78" s="39">
        <v>1</v>
      </c>
      <c r="K78" s="147">
        <v>11</v>
      </c>
      <c r="L78" s="147">
        <v>0</v>
      </c>
      <c r="M78" s="147">
        <v>0</v>
      </c>
      <c r="N78" s="147">
        <v>0</v>
      </c>
      <c r="O78" s="87">
        <v>12</v>
      </c>
      <c r="P78" s="85">
        <v>11</v>
      </c>
      <c r="Q78" s="85">
        <v>100</v>
      </c>
      <c r="R78" s="39">
        <v>2</v>
      </c>
      <c r="S78" s="39">
        <v>2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146">
        <v>0</v>
      </c>
      <c r="AA78" s="146">
        <v>0</v>
      </c>
      <c r="AB78" s="146">
        <v>0</v>
      </c>
      <c r="AC78" s="146">
        <v>0</v>
      </c>
      <c r="AD78" s="146">
        <v>0</v>
      </c>
      <c r="AE78" s="146">
        <v>0</v>
      </c>
      <c r="AF78" s="146">
        <v>0</v>
      </c>
      <c r="AG78" s="146">
        <v>0</v>
      </c>
      <c r="AH78" s="146">
        <v>0</v>
      </c>
      <c r="AI78" s="146">
        <v>0</v>
      </c>
      <c r="AJ78" s="146">
        <v>0</v>
      </c>
      <c r="AK78" s="146">
        <v>0</v>
      </c>
      <c r="AL78" s="146">
        <v>0</v>
      </c>
      <c r="AM78" s="146">
        <v>0</v>
      </c>
      <c r="AN78" s="146">
        <v>0</v>
      </c>
      <c r="AO78" s="146">
        <v>0</v>
      </c>
      <c r="AP78" s="146">
        <v>6.6</v>
      </c>
      <c r="AQ78" s="146">
        <v>0</v>
      </c>
      <c r="AR78" s="146">
        <v>0</v>
      </c>
      <c r="AS78" s="146">
        <v>0</v>
      </c>
      <c r="AT78" s="146">
        <v>0</v>
      </c>
      <c r="AU78" s="146">
        <v>0</v>
      </c>
      <c r="AV78" s="154">
        <v>15</v>
      </c>
      <c r="AW78" s="154">
        <v>10</v>
      </c>
      <c r="AX78" s="154">
        <v>10</v>
      </c>
      <c r="AY78" s="154">
        <v>5</v>
      </c>
      <c r="AZ78" s="88" t="s">
        <v>268</v>
      </c>
    </row>
    <row r="79" spans="1:52" s="42" customFormat="1" ht="18.75" x14ac:dyDescent="0.3">
      <c r="A79" s="115" t="str">
        <f t="shared" si="8"/>
        <v xml:space="preserve">    </v>
      </c>
      <c r="B79" s="83">
        <v>75</v>
      </c>
      <c r="C79" s="84" t="s">
        <v>182</v>
      </c>
      <c r="D79" s="145" t="s">
        <v>44</v>
      </c>
      <c r="E79" s="76" t="s">
        <v>121</v>
      </c>
      <c r="F79" s="146" t="s">
        <v>122</v>
      </c>
      <c r="G79" s="85">
        <v>144.32589077269</v>
      </c>
      <c r="H79" s="86">
        <v>125.186302692</v>
      </c>
      <c r="I79" s="78">
        <v>19.13958808069</v>
      </c>
      <c r="J79" s="39">
        <v>1</v>
      </c>
      <c r="K79" s="147">
        <v>0</v>
      </c>
      <c r="L79" s="147">
        <v>150</v>
      </c>
      <c r="M79" s="147">
        <v>0</v>
      </c>
      <c r="N79" s="147">
        <v>0</v>
      </c>
      <c r="O79" s="87">
        <v>16</v>
      </c>
      <c r="P79" s="85">
        <v>0</v>
      </c>
      <c r="Q79" s="85">
        <v>0</v>
      </c>
      <c r="R79" s="39">
        <v>2</v>
      </c>
      <c r="S79" s="39">
        <v>2</v>
      </c>
      <c r="T79" s="146">
        <v>0</v>
      </c>
      <c r="U79" s="146">
        <v>0</v>
      </c>
      <c r="V79" s="146">
        <v>0</v>
      </c>
      <c r="W79" s="146">
        <v>0</v>
      </c>
      <c r="X79" s="146">
        <v>0</v>
      </c>
      <c r="Y79" s="146">
        <v>0</v>
      </c>
      <c r="Z79" s="146">
        <v>0</v>
      </c>
      <c r="AA79" s="146">
        <v>0</v>
      </c>
      <c r="AB79" s="146">
        <v>0</v>
      </c>
      <c r="AC79" s="146">
        <v>0</v>
      </c>
      <c r="AD79" s="146">
        <v>0</v>
      </c>
      <c r="AE79" s="146">
        <v>0</v>
      </c>
      <c r="AF79" s="146">
        <v>0</v>
      </c>
      <c r="AG79" s="146">
        <v>0</v>
      </c>
      <c r="AH79" s="146">
        <v>0</v>
      </c>
      <c r="AI79" s="146">
        <v>0</v>
      </c>
      <c r="AJ79" s="146">
        <v>0</v>
      </c>
      <c r="AK79" s="146">
        <v>0</v>
      </c>
      <c r="AL79" s="146">
        <v>0</v>
      </c>
      <c r="AM79" s="146">
        <v>0</v>
      </c>
      <c r="AN79" s="146">
        <v>0</v>
      </c>
      <c r="AO79" s="146">
        <v>0</v>
      </c>
      <c r="AP79" s="146">
        <v>0</v>
      </c>
      <c r="AQ79" s="146">
        <v>0</v>
      </c>
      <c r="AR79" s="146">
        <v>0</v>
      </c>
      <c r="AS79" s="146">
        <v>0</v>
      </c>
      <c r="AT79" s="146">
        <v>0</v>
      </c>
      <c r="AU79" s="146">
        <v>0</v>
      </c>
      <c r="AV79" s="154">
        <v>0</v>
      </c>
      <c r="AW79" s="154">
        <v>0</v>
      </c>
      <c r="AX79" s="154">
        <v>0</v>
      </c>
      <c r="AY79" s="154">
        <v>0</v>
      </c>
      <c r="AZ79" s="88" t="s">
        <v>268</v>
      </c>
    </row>
    <row r="80" spans="1:52" s="42" customFormat="1" ht="18.75" x14ac:dyDescent="0.3">
      <c r="A80" s="115" t="str">
        <f t="shared" si="8"/>
        <v xml:space="preserve">  33  </v>
      </c>
      <c r="B80" s="83">
        <v>76</v>
      </c>
      <c r="C80" s="84" t="s">
        <v>183</v>
      </c>
      <c r="D80" s="145" t="s">
        <v>44</v>
      </c>
      <c r="E80" s="76" t="s">
        <v>121</v>
      </c>
      <c r="F80" s="146" t="s">
        <v>122</v>
      </c>
      <c r="G80" s="85">
        <v>17.599922405668998</v>
      </c>
      <c r="H80" s="86">
        <v>13.9931837734</v>
      </c>
      <c r="I80" s="78">
        <v>3.6067386322689998</v>
      </c>
      <c r="J80" s="39">
        <v>1</v>
      </c>
      <c r="K80" s="147">
        <v>15</v>
      </c>
      <c r="L80" s="147">
        <v>0</v>
      </c>
      <c r="M80" s="147">
        <v>0</v>
      </c>
      <c r="N80" s="147">
        <v>0</v>
      </c>
      <c r="O80" s="87">
        <v>9</v>
      </c>
      <c r="P80" s="85">
        <v>15</v>
      </c>
      <c r="Q80" s="85">
        <v>100</v>
      </c>
      <c r="R80" s="39">
        <v>2</v>
      </c>
      <c r="S80" s="39">
        <v>2</v>
      </c>
      <c r="T80" s="146">
        <v>0</v>
      </c>
      <c r="U80" s="146">
        <v>0</v>
      </c>
      <c r="V80" s="146">
        <v>0</v>
      </c>
      <c r="W80" s="146">
        <v>0</v>
      </c>
      <c r="X80" s="146">
        <v>0</v>
      </c>
      <c r="Y80" s="146">
        <v>0</v>
      </c>
      <c r="Z80" s="146">
        <v>0</v>
      </c>
      <c r="AA80" s="146">
        <v>0</v>
      </c>
      <c r="AB80" s="146">
        <v>0</v>
      </c>
      <c r="AC80" s="146">
        <v>0</v>
      </c>
      <c r="AD80" s="146">
        <v>0</v>
      </c>
      <c r="AE80" s="146">
        <v>0</v>
      </c>
      <c r="AF80" s="146">
        <v>0</v>
      </c>
      <c r="AG80" s="146">
        <v>0</v>
      </c>
      <c r="AH80" s="146">
        <v>0</v>
      </c>
      <c r="AI80" s="146">
        <v>0</v>
      </c>
      <c r="AJ80" s="146">
        <v>0</v>
      </c>
      <c r="AK80" s="146">
        <v>0</v>
      </c>
      <c r="AL80" s="146">
        <v>0</v>
      </c>
      <c r="AM80" s="146">
        <v>0</v>
      </c>
      <c r="AN80" s="155">
        <v>9</v>
      </c>
      <c r="AO80" s="146">
        <v>0</v>
      </c>
      <c r="AP80" s="146">
        <v>0</v>
      </c>
      <c r="AQ80" s="146">
        <v>0</v>
      </c>
      <c r="AR80" s="146">
        <v>0</v>
      </c>
      <c r="AS80" s="146">
        <v>0</v>
      </c>
      <c r="AT80" s="146">
        <v>0</v>
      </c>
      <c r="AU80" s="146">
        <v>0</v>
      </c>
      <c r="AV80" s="154">
        <v>15</v>
      </c>
      <c r="AW80" s="154">
        <v>10</v>
      </c>
      <c r="AX80" s="154">
        <v>10</v>
      </c>
      <c r="AY80" s="154">
        <v>5</v>
      </c>
      <c r="AZ80" s="88" t="s">
        <v>268</v>
      </c>
    </row>
    <row r="81" spans="1:52" s="42" customFormat="1" ht="18.75" x14ac:dyDescent="0.3">
      <c r="A81" s="115" t="str">
        <f t="shared" si="8"/>
        <v xml:space="preserve">  33  </v>
      </c>
      <c r="B81" s="83">
        <v>77</v>
      </c>
      <c r="C81" s="84" t="s">
        <v>184</v>
      </c>
      <c r="D81" s="145" t="s">
        <v>44</v>
      </c>
      <c r="E81" s="76" t="s">
        <v>121</v>
      </c>
      <c r="F81" s="146" t="s">
        <v>122</v>
      </c>
      <c r="G81" s="85">
        <v>27.4806653246</v>
      </c>
      <c r="H81" s="86">
        <v>27.4806653246</v>
      </c>
      <c r="I81" s="78">
        <v>0</v>
      </c>
      <c r="J81" s="39">
        <v>1</v>
      </c>
      <c r="K81" s="147">
        <v>25</v>
      </c>
      <c r="L81" s="147">
        <v>0</v>
      </c>
      <c r="M81" s="147">
        <v>0</v>
      </c>
      <c r="N81" s="147">
        <v>0</v>
      </c>
      <c r="O81" s="87">
        <v>18</v>
      </c>
      <c r="P81" s="85">
        <v>25</v>
      </c>
      <c r="Q81" s="85">
        <v>100</v>
      </c>
      <c r="R81" s="39">
        <v>2</v>
      </c>
      <c r="S81" s="39">
        <v>2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6">
        <v>0</v>
      </c>
      <c r="Z81" s="146">
        <v>0</v>
      </c>
      <c r="AA81" s="146">
        <v>0</v>
      </c>
      <c r="AB81" s="146">
        <v>0</v>
      </c>
      <c r="AC81" s="146">
        <v>0</v>
      </c>
      <c r="AD81" s="146">
        <v>0</v>
      </c>
      <c r="AE81" s="146">
        <v>0</v>
      </c>
      <c r="AF81" s="146">
        <v>0</v>
      </c>
      <c r="AG81" s="146">
        <v>0</v>
      </c>
      <c r="AH81" s="146">
        <v>0</v>
      </c>
      <c r="AI81" s="146">
        <v>0</v>
      </c>
      <c r="AJ81" s="146">
        <v>0</v>
      </c>
      <c r="AK81" s="146">
        <v>0</v>
      </c>
      <c r="AL81" s="155">
        <v>10</v>
      </c>
      <c r="AM81" s="155">
        <v>5</v>
      </c>
      <c r="AN81" s="146">
        <v>0</v>
      </c>
      <c r="AO81" s="146">
        <v>0</v>
      </c>
      <c r="AP81" s="146">
        <v>0</v>
      </c>
      <c r="AQ81" s="146">
        <v>0</v>
      </c>
      <c r="AR81" s="146">
        <v>0</v>
      </c>
      <c r="AS81" s="146">
        <v>0</v>
      </c>
      <c r="AT81" s="146">
        <v>0</v>
      </c>
      <c r="AU81" s="146">
        <v>0</v>
      </c>
      <c r="AV81" s="154">
        <v>15</v>
      </c>
      <c r="AW81" s="154">
        <v>10</v>
      </c>
      <c r="AX81" s="154">
        <v>10</v>
      </c>
      <c r="AY81" s="154">
        <v>5</v>
      </c>
      <c r="AZ81" s="88" t="s">
        <v>268</v>
      </c>
    </row>
    <row r="82" spans="1:52" s="42" customFormat="1" ht="18.75" x14ac:dyDescent="0.3">
      <c r="A82" s="115" t="str">
        <f t="shared" si="8"/>
        <v xml:space="preserve">  33  </v>
      </c>
      <c r="B82" s="83">
        <v>78</v>
      </c>
      <c r="C82" s="84" t="s">
        <v>185</v>
      </c>
      <c r="D82" s="145" t="s">
        <v>44</v>
      </c>
      <c r="E82" s="76" t="s">
        <v>121</v>
      </c>
      <c r="F82" s="146" t="s">
        <v>122</v>
      </c>
      <c r="G82" s="85">
        <v>7.6565486533799998</v>
      </c>
      <c r="H82" s="86">
        <v>7.6565486533799998</v>
      </c>
      <c r="I82" s="78">
        <v>0</v>
      </c>
      <c r="J82" s="39">
        <v>1</v>
      </c>
      <c r="K82" s="147">
        <v>22</v>
      </c>
      <c r="L82" s="147">
        <v>0</v>
      </c>
      <c r="M82" s="147">
        <v>0</v>
      </c>
      <c r="N82" s="147">
        <v>0</v>
      </c>
      <c r="O82" s="87">
        <v>20</v>
      </c>
      <c r="P82" s="85">
        <v>22</v>
      </c>
      <c r="Q82" s="85">
        <v>100</v>
      </c>
      <c r="R82" s="39">
        <v>2</v>
      </c>
      <c r="S82" s="39">
        <v>2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  <c r="Z82" s="146">
        <v>0</v>
      </c>
      <c r="AA82" s="146">
        <v>0</v>
      </c>
      <c r="AB82" s="146">
        <v>0</v>
      </c>
      <c r="AC82" s="146">
        <v>0</v>
      </c>
      <c r="AD82" s="146">
        <v>0</v>
      </c>
      <c r="AE82" s="146">
        <v>0</v>
      </c>
      <c r="AF82" s="146">
        <v>0</v>
      </c>
      <c r="AG82" s="146">
        <v>0</v>
      </c>
      <c r="AH82" s="146">
        <v>0</v>
      </c>
      <c r="AI82" s="146">
        <v>0</v>
      </c>
      <c r="AJ82" s="146">
        <v>0</v>
      </c>
      <c r="AK82" s="146">
        <v>0</v>
      </c>
      <c r="AL82" s="146">
        <v>10</v>
      </c>
      <c r="AM82" s="146">
        <v>3.2</v>
      </c>
      <c r="AN82" s="146">
        <v>0</v>
      </c>
      <c r="AO82" s="146">
        <v>0</v>
      </c>
      <c r="AP82" s="146">
        <v>0</v>
      </c>
      <c r="AQ82" s="146">
        <v>0</v>
      </c>
      <c r="AR82" s="146">
        <v>0</v>
      </c>
      <c r="AS82" s="146">
        <v>0</v>
      </c>
      <c r="AT82" s="146">
        <v>0</v>
      </c>
      <c r="AU82" s="146">
        <v>0</v>
      </c>
      <c r="AV82" s="154">
        <v>15</v>
      </c>
      <c r="AW82" s="154">
        <v>10</v>
      </c>
      <c r="AX82" s="154">
        <v>10</v>
      </c>
      <c r="AY82" s="154">
        <v>5</v>
      </c>
      <c r="AZ82" s="88" t="s">
        <v>268</v>
      </c>
    </row>
    <row r="83" spans="1:52" s="42" customFormat="1" ht="18.75" x14ac:dyDescent="0.3">
      <c r="A83" s="115" t="str">
        <f t="shared" si="8"/>
        <v xml:space="preserve">  33  </v>
      </c>
      <c r="B83" s="83">
        <v>79</v>
      </c>
      <c r="C83" s="84" t="s">
        <v>186</v>
      </c>
      <c r="D83" s="145" t="s">
        <v>44</v>
      </c>
      <c r="E83" s="76" t="s">
        <v>121</v>
      </c>
      <c r="F83" s="146" t="s">
        <v>122</v>
      </c>
      <c r="G83" s="85">
        <v>15.228457994899999</v>
      </c>
      <c r="H83" s="86">
        <v>15.228457994899999</v>
      </c>
      <c r="I83" s="78">
        <v>0</v>
      </c>
      <c r="J83" s="39">
        <v>1</v>
      </c>
      <c r="K83" s="147">
        <v>15</v>
      </c>
      <c r="L83" s="147">
        <v>0</v>
      </c>
      <c r="M83" s="147">
        <v>0</v>
      </c>
      <c r="N83" s="147">
        <v>0</v>
      </c>
      <c r="O83" s="87">
        <v>12</v>
      </c>
      <c r="P83" s="85">
        <v>15</v>
      </c>
      <c r="Q83" s="85">
        <v>100</v>
      </c>
      <c r="R83" s="39">
        <v>2</v>
      </c>
      <c r="S83" s="39">
        <v>2</v>
      </c>
      <c r="T83" s="146">
        <v>0</v>
      </c>
      <c r="U83" s="146">
        <v>0</v>
      </c>
      <c r="V83" s="146">
        <v>0</v>
      </c>
      <c r="W83" s="146">
        <v>0</v>
      </c>
      <c r="X83" s="146">
        <v>0</v>
      </c>
      <c r="Y83" s="146">
        <v>0</v>
      </c>
      <c r="Z83" s="146">
        <v>0</v>
      </c>
      <c r="AA83" s="146">
        <v>0</v>
      </c>
      <c r="AB83" s="146">
        <v>0</v>
      </c>
      <c r="AC83" s="146">
        <v>0</v>
      </c>
      <c r="AD83" s="146">
        <v>0</v>
      </c>
      <c r="AE83" s="146">
        <v>0</v>
      </c>
      <c r="AF83" s="146">
        <v>0</v>
      </c>
      <c r="AG83" s="146">
        <v>0</v>
      </c>
      <c r="AH83" s="146">
        <v>0</v>
      </c>
      <c r="AI83" s="146">
        <v>0</v>
      </c>
      <c r="AJ83" s="146">
        <v>0</v>
      </c>
      <c r="AK83" s="146">
        <v>0</v>
      </c>
      <c r="AL83" s="146">
        <v>0</v>
      </c>
      <c r="AM83" s="146">
        <v>0</v>
      </c>
      <c r="AN83" s="155">
        <v>9</v>
      </c>
      <c r="AO83" s="146">
        <v>0</v>
      </c>
      <c r="AP83" s="146">
        <v>0</v>
      </c>
      <c r="AQ83" s="146">
        <v>0</v>
      </c>
      <c r="AR83" s="146">
        <v>0</v>
      </c>
      <c r="AS83" s="146">
        <v>0</v>
      </c>
      <c r="AT83" s="146">
        <v>0</v>
      </c>
      <c r="AU83" s="146">
        <v>0</v>
      </c>
      <c r="AV83" s="154">
        <v>15</v>
      </c>
      <c r="AW83" s="154">
        <v>10</v>
      </c>
      <c r="AX83" s="154">
        <v>10</v>
      </c>
      <c r="AY83" s="154">
        <v>5</v>
      </c>
      <c r="AZ83" s="88" t="s">
        <v>268</v>
      </c>
    </row>
    <row r="84" spans="1:52" s="42" customFormat="1" ht="18.75" x14ac:dyDescent="0.3">
      <c r="A84" s="115" t="str">
        <f t="shared" si="8"/>
        <v xml:space="preserve">  33  </v>
      </c>
      <c r="B84" s="83">
        <v>80</v>
      </c>
      <c r="C84" s="84" t="s">
        <v>187</v>
      </c>
      <c r="D84" s="145" t="s">
        <v>44</v>
      </c>
      <c r="E84" s="76" t="s">
        <v>121</v>
      </c>
      <c r="F84" s="146" t="s">
        <v>122</v>
      </c>
      <c r="G84" s="85">
        <v>5.0900670037499998</v>
      </c>
      <c r="H84" s="86">
        <v>5.0900670037499998</v>
      </c>
      <c r="I84" s="78">
        <v>0</v>
      </c>
      <c r="J84" s="39">
        <v>1</v>
      </c>
      <c r="K84" s="147">
        <v>10</v>
      </c>
      <c r="L84" s="147">
        <v>0</v>
      </c>
      <c r="M84" s="147">
        <v>0</v>
      </c>
      <c r="N84" s="147">
        <v>0</v>
      </c>
      <c r="O84" s="87">
        <v>8</v>
      </c>
      <c r="P84" s="85">
        <v>10</v>
      </c>
      <c r="Q84" s="85">
        <v>100</v>
      </c>
      <c r="R84" s="39">
        <v>2</v>
      </c>
      <c r="S84" s="39">
        <v>2</v>
      </c>
      <c r="T84" s="146">
        <v>0</v>
      </c>
      <c r="U84" s="146">
        <v>0</v>
      </c>
      <c r="V84" s="146">
        <v>0</v>
      </c>
      <c r="W84" s="146">
        <v>0</v>
      </c>
      <c r="X84" s="146">
        <v>0</v>
      </c>
      <c r="Y84" s="146">
        <v>0</v>
      </c>
      <c r="Z84" s="146">
        <v>0</v>
      </c>
      <c r="AA84" s="146">
        <v>0</v>
      </c>
      <c r="AB84" s="146">
        <v>0</v>
      </c>
      <c r="AC84" s="146">
        <v>0</v>
      </c>
      <c r="AD84" s="146">
        <v>0</v>
      </c>
      <c r="AE84" s="146">
        <v>0</v>
      </c>
      <c r="AF84" s="146">
        <v>0</v>
      </c>
      <c r="AG84" s="146">
        <v>0</v>
      </c>
      <c r="AH84" s="146">
        <v>0</v>
      </c>
      <c r="AI84" s="146">
        <v>0</v>
      </c>
      <c r="AJ84" s="146">
        <v>0</v>
      </c>
      <c r="AK84" s="146">
        <v>0</v>
      </c>
      <c r="AL84" s="146">
        <v>0</v>
      </c>
      <c r="AM84" s="146">
        <v>0</v>
      </c>
      <c r="AN84" s="146">
        <v>0</v>
      </c>
      <c r="AO84" s="146">
        <v>0</v>
      </c>
      <c r="AP84" s="146">
        <v>0</v>
      </c>
      <c r="AQ84" s="155">
        <v>6</v>
      </c>
      <c r="AR84" s="146">
        <v>0</v>
      </c>
      <c r="AS84" s="146">
        <v>0</v>
      </c>
      <c r="AT84" s="146">
        <v>0</v>
      </c>
      <c r="AU84" s="146">
        <v>0</v>
      </c>
      <c r="AV84" s="154">
        <v>15</v>
      </c>
      <c r="AW84" s="154">
        <v>10</v>
      </c>
      <c r="AX84" s="154">
        <v>10</v>
      </c>
      <c r="AY84" s="154">
        <v>5</v>
      </c>
      <c r="AZ84" s="88" t="s">
        <v>268</v>
      </c>
    </row>
    <row r="85" spans="1:52" s="42" customFormat="1" ht="18.75" x14ac:dyDescent="0.3">
      <c r="A85" s="115" t="str">
        <f t="shared" si="8"/>
        <v xml:space="preserve">  33  </v>
      </c>
      <c r="B85" s="83">
        <v>81</v>
      </c>
      <c r="C85" s="84" t="s">
        <v>188</v>
      </c>
      <c r="D85" s="145" t="s">
        <v>44</v>
      </c>
      <c r="E85" s="76" t="s">
        <v>121</v>
      </c>
      <c r="F85" s="146" t="s">
        <v>122</v>
      </c>
      <c r="G85" s="85">
        <v>79.328740356899999</v>
      </c>
      <c r="H85" s="86">
        <v>79.328740356899999</v>
      </c>
      <c r="I85" s="78">
        <v>0</v>
      </c>
      <c r="J85" s="39">
        <v>1</v>
      </c>
      <c r="K85" s="147">
        <v>48</v>
      </c>
      <c r="L85" s="147">
        <v>0</v>
      </c>
      <c r="M85" s="147">
        <v>0</v>
      </c>
      <c r="N85" s="147">
        <v>0</v>
      </c>
      <c r="O85" s="87">
        <v>9</v>
      </c>
      <c r="P85" s="85">
        <v>48</v>
      </c>
      <c r="Q85" s="85">
        <v>100</v>
      </c>
      <c r="R85" s="39">
        <v>2</v>
      </c>
      <c r="S85" s="39">
        <v>2</v>
      </c>
      <c r="T85" s="146">
        <v>0</v>
      </c>
      <c r="U85" s="146">
        <v>0</v>
      </c>
      <c r="V85" s="146">
        <v>0</v>
      </c>
      <c r="W85" s="146">
        <v>0</v>
      </c>
      <c r="X85" s="146">
        <v>0</v>
      </c>
      <c r="Y85" s="146">
        <v>0</v>
      </c>
      <c r="Z85" s="146">
        <v>0</v>
      </c>
      <c r="AA85" s="146">
        <v>0</v>
      </c>
      <c r="AB85" s="146">
        <v>0</v>
      </c>
      <c r="AC85" s="146">
        <v>0</v>
      </c>
      <c r="AD85" s="146">
        <v>0</v>
      </c>
      <c r="AE85" s="146">
        <v>0</v>
      </c>
      <c r="AF85" s="146">
        <v>15</v>
      </c>
      <c r="AG85" s="146">
        <v>13.8</v>
      </c>
      <c r="AH85" s="146">
        <v>0</v>
      </c>
      <c r="AI85" s="146">
        <v>0</v>
      </c>
      <c r="AJ85" s="146">
        <v>0</v>
      </c>
      <c r="AK85" s="146">
        <v>0</v>
      </c>
      <c r="AL85" s="146">
        <v>0</v>
      </c>
      <c r="AM85" s="146">
        <v>0</v>
      </c>
      <c r="AN85" s="146">
        <v>0</v>
      </c>
      <c r="AO85" s="146">
        <v>0</v>
      </c>
      <c r="AP85" s="146">
        <v>0</v>
      </c>
      <c r="AQ85" s="146">
        <v>0</v>
      </c>
      <c r="AR85" s="146">
        <v>0</v>
      </c>
      <c r="AS85" s="146">
        <v>0</v>
      </c>
      <c r="AT85" s="146">
        <v>0</v>
      </c>
      <c r="AU85" s="146">
        <v>0</v>
      </c>
      <c r="AV85" s="154">
        <v>15</v>
      </c>
      <c r="AW85" s="154">
        <v>10</v>
      </c>
      <c r="AX85" s="154">
        <v>10</v>
      </c>
      <c r="AY85" s="154">
        <v>5</v>
      </c>
      <c r="AZ85" s="88" t="s">
        <v>268</v>
      </c>
    </row>
    <row r="86" spans="1:52" s="42" customFormat="1" ht="18.75" x14ac:dyDescent="0.3">
      <c r="A86" s="115" t="str">
        <f t="shared" si="8"/>
        <v xml:space="preserve">    </v>
      </c>
      <c r="B86" s="83">
        <v>82</v>
      </c>
      <c r="C86" s="84" t="s">
        <v>188</v>
      </c>
      <c r="D86" s="145" t="s">
        <v>150</v>
      </c>
      <c r="E86" s="76" t="s">
        <v>121</v>
      </c>
      <c r="F86" s="146" t="s">
        <v>122</v>
      </c>
      <c r="G86" s="147">
        <v>10</v>
      </c>
      <c r="H86" s="147">
        <v>10</v>
      </c>
      <c r="I86" s="78">
        <v>0</v>
      </c>
      <c r="J86" s="39">
        <v>1</v>
      </c>
      <c r="K86" s="147">
        <v>10</v>
      </c>
      <c r="L86" s="147">
        <v>0</v>
      </c>
      <c r="M86" s="147">
        <v>0</v>
      </c>
      <c r="N86" s="147">
        <v>0</v>
      </c>
      <c r="O86" s="87">
        <v>6</v>
      </c>
      <c r="P86" s="85">
        <v>10</v>
      </c>
      <c r="Q86" s="85">
        <v>100</v>
      </c>
      <c r="R86" s="39">
        <v>2</v>
      </c>
      <c r="S86" s="39">
        <v>2</v>
      </c>
      <c r="T86" s="146">
        <v>0</v>
      </c>
      <c r="U86" s="146">
        <v>0</v>
      </c>
      <c r="V86" s="146">
        <v>0</v>
      </c>
      <c r="W86" s="146">
        <v>0</v>
      </c>
      <c r="X86" s="146">
        <v>0</v>
      </c>
      <c r="Y86" s="146">
        <v>0</v>
      </c>
      <c r="Z86" s="146">
        <v>0</v>
      </c>
      <c r="AA86" s="146">
        <v>0</v>
      </c>
      <c r="AB86" s="146">
        <v>0</v>
      </c>
      <c r="AC86" s="146">
        <v>0</v>
      </c>
      <c r="AD86" s="146">
        <v>0</v>
      </c>
      <c r="AE86" s="146">
        <v>0</v>
      </c>
      <c r="AF86" s="146">
        <v>0</v>
      </c>
      <c r="AG86" s="146">
        <v>0</v>
      </c>
      <c r="AH86" s="146">
        <v>0</v>
      </c>
      <c r="AI86" s="146">
        <v>0</v>
      </c>
      <c r="AJ86" s="146">
        <v>0</v>
      </c>
      <c r="AK86" s="146">
        <v>0</v>
      </c>
      <c r="AL86" s="146">
        <v>0</v>
      </c>
      <c r="AM86" s="146">
        <v>0</v>
      </c>
      <c r="AN86" s="146">
        <v>10</v>
      </c>
      <c r="AO86" s="146">
        <v>0</v>
      </c>
      <c r="AP86" s="146">
        <v>0</v>
      </c>
      <c r="AQ86" s="146">
        <v>0</v>
      </c>
      <c r="AR86" s="146">
        <v>0</v>
      </c>
      <c r="AS86" s="146">
        <v>0</v>
      </c>
      <c r="AT86" s="146">
        <v>0</v>
      </c>
      <c r="AU86" s="146">
        <v>0</v>
      </c>
      <c r="AV86" s="154">
        <v>15</v>
      </c>
      <c r="AW86" s="154">
        <v>10</v>
      </c>
      <c r="AX86" s="154">
        <v>10</v>
      </c>
      <c r="AY86" s="154">
        <v>5</v>
      </c>
      <c r="AZ86" s="88" t="s">
        <v>268</v>
      </c>
    </row>
    <row r="87" spans="1:52" s="42" customFormat="1" ht="18.75" x14ac:dyDescent="0.3">
      <c r="A87" s="115" t="str">
        <f t="shared" si="8"/>
        <v xml:space="preserve">    </v>
      </c>
      <c r="B87" s="83">
        <v>83</v>
      </c>
      <c r="C87" s="84" t="s">
        <v>188</v>
      </c>
      <c r="D87" s="145" t="s">
        <v>151</v>
      </c>
      <c r="E87" s="76" t="s">
        <v>121</v>
      </c>
      <c r="F87" s="146" t="s">
        <v>122</v>
      </c>
      <c r="G87" s="147">
        <v>28</v>
      </c>
      <c r="H87" s="86">
        <v>0</v>
      </c>
      <c r="I87" s="147">
        <v>28</v>
      </c>
      <c r="J87" s="39">
        <v>1</v>
      </c>
      <c r="K87" s="147">
        <v>0</v>
      </c>
      <c r="L87" s="147">
        <v>28</v>
      </c>
      <c r="M87" s="147">
        <v>0</v>
      </c>
      <c r="N87" s="147">
        <v>0</v>
      </c>
      <c r="O87" s="87">
        <v>12</v>
      </c>
      <c r="P87" s="85">
        <v>0</v>
      </c>
      <c r="Q87" s="85">
        <v>0</v>
      </c>
      <c r="R87" s="39">
        <v>2</v>
      </c>
      <c r="S87" s="39">
        <v>2</v>
      </c>
      <c r="T87" s="146">
        <v>0</v>
      </c>
      <c r="U87" s="146">
        <v>0</v>
      </c>
      <c r="V87" s="146">
        <v>0</v>
      </c>
      <c r="W87" s="146">
        <v>0</v>
      </c>
      <c r="X87" s="146">
        <v>0</v>
      </c>
      <c r="Y87" s="146">
        <v>0</v>
      </c>
      <c r="Z87" s="146">
        <v>0</v>
      </c>
      <c r="AA87" s="146">
        <v>0</v>
      </c>
      <c r="AB87" s="146">
        <v>0</v>
      </c>
      <c r="AC87" s="146">
        <v>0</v>
      </c>
      <c r="AD87" s="146">
        <v>0</v>
      </c>
      <c r="AE87" s="146">
        <v>0</v>
      </c>
      <c r="AF87" s="146">
        <v>0</v>
      </c>
      <c r="AG87" s="146">
        <v>0</v>
      </c>
      <c r="AH87" s="146">
        <v>0</v>
      </c>
      <c r="AI87" s="146">
        <v>0</v>
      </c>
      <c r="AJ87" s="146">
        <v>0</v>
      </c>
      <c r="AK87" s="146">
        <v>0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46">
        <v>0</v>
      </c>
      <c r="AR87" s="146">
        <v>0</v>
      </c>
      <c r="AS87" s="146">
        <v>0</v>
      </c>
      <c r="AT87" s="146">
        <v>0</v>
      </c>
      <c r="AU87" s="146">
        <v>0</v>
      </c>
      <c r="AV87" s="154">
        <v>0</v>
      </c>
      <c r="AW87" s="154">
        <v>0</v>
      </c>
      <c r="AX87" s="154">
        <v>0</v>
      </c>
      <c r="AY87" s="154">
        <v>0</v>
      </c>
      <c r="AZ87" s="88" t="s">
        <v>268</v>
      </c>
    </row>
    <row r="88" spans="1:52" s="42" customFormat="1" ht="18.75" x14ac:dyDescent="0.3">
      <c r="A88" s="115" t="str">
        <f t="shared" si="8"/>
        <v xml:space="preserve">  33  </v>
      </c>
      <c r="B88" s="83">
        <v>84</v>
      </c>
      <c r="C88" s="84" t="s">
        <v>188</v>
      </c>
      <c r="D88" s="145" t="s">
        <v>180</v>
      </c>
      <c r="E88" s="76" t="s">
        <v>121</v>
      </c>
      <c r="F88" s="146" t="s">
        <v>122</v>
      </c>
      <c r="G88" s="147">
        <v>10</v>
      </c>
      <c r="H88" s="147">
        <v>10</v>
      </c>
      <c r="I88" s="78">
        <v>0</v>
      </c>
      <c r="J88" s="39">
        <v>1</v>
      </c>
      <c r="K88" s="147">
        <v>10</v>
      </c>
      <c r="L88" s="147">
        <v>0</v>
      </c>
      <c r="M88" s="147">
        <v>0</v>
      </c>
      <c r="N88" s="147">
        <v>0</v>
      </c>
      <c r="O88" s="87">
        <v>8</v>
      </c>
      <c r="P88" s="85">
        <v>10</v>
      </c>
      <c r="Q88" s="85">
        <v>100</v>
      </c>
      <c r="R88" s="39">
        <v>2</v>
      </c>
      <c r="S88" s="39">
        <v>2</v>
      </c>
      <c r="T88" s="146">
        <v>0</v>
      </c>
      <c r="U88" s="146">
        <v>0</v>
      </c>
      <c r="V88" s="146">
        <v>0</v>
      </c>
      <c r="W88" s="146">
        <v>0</v>
      </c>
      <c r="X88" s="146">
        <v>0</v>
      </c>
      <c r="Y88" s="146">
        <v>0</v>
      </c>
      <c r="Z88" s="146">
        <v>0</v>
      </c>
      <c r="AA88" s="146">
        <v>0</v>
      </c>
      <c r="AB88" s="146">
        <v>0</v>
      </c>
      <c r="AC88" s="146">
        <v>0</v>
      </c>
      <c r="AD88" s="146">
        <v>0</v>
      </c>
      <c r="AE88" s="146">
        <v>0</v>
      </c>
      <c r="AF88" s="146">
        <v>0</v>
      </c>
      <c r="AG88" s="146">
        <v>0</v>
      </c>
      <c r="AH88" s="146">
        <v>0</v>
      </c>
      <c r="AI88" s="146">
        <v>0</v>
      </c>
      <c r="AJ88" s="146">
        <v>0</v>
      </c>
      <c r="AK88" s="146">
        <v>0</v>
      </c>
      <c r="AL88" s="146">
        <v>0</v>
      </c>
      <c r="AM88" s="146">
        <v>0</v>
      </c>
      <c r="AN88" s="146">
        <v>0</v>
      </c>
      <c r="AO88" s="146">
        <v>0</v>
      </c>
      <c r="AP88" s="146">
        <v>0</v>
      </c>
      <c r="AQ88" s="155">
        <v>6</v>
      </c>
      <c r="AR88" s="146">
        <v>0</v>
      </c>
      <c r="AS88" s="146">
        <v>0</v>
      </c>
      <c r="AT88" s="146">
        <v>0</v>
      </c>
      <c r="AU88" s="146">
        <v>0</v>
      </c>
      <c r="AV88" s="154">
        <v>15</v>
      </c>
      <c r="AW88" s="154">
        <v>10</v>
      </c>
      <c r="AX88" s="154">
        <v>10</v>
      </c>
      <c r="AY88" s="154">
        <v>5</v>
      </c>
      <c r="AZ88" s="88" t="s">
        <v>268</v>
      </c>
    </row>
    <row r="89" spans="1:52" s="42" customFormat="1" ht="18.75" x14ac:dyDescent="0.3">
      <c r="A89" s="115" t="str">
        <f t="shared" si="8"/>
        <v xml:space="preserve">  33  </v>
      </c>
      <c r="B89" s="83">
        <v>85</v>
      </c>
      <c r="C89" s="84" t="s">
        <v>189</v>
      </c>
      <c r="D89" s="145" t="s">
        <v>44</v>
      </c>
      <c r="E89" s="76" t="s">
        <v>121</v>
      </c>
      <c r="F89" s="146" t="s">
        <v>122</v>
      </c>
      <c r="G89" s="85">
        <v>68.186467334900001</v>
      </c>
      <c r="H89" s="86">
        <v>61.367645819899998</v>
      </c>
      <c r="I89" s="78">
        <v>6.8188215149999998</v>
      </c>
      <c r="J89" s="39">
        <v>1</v>
      </c>
      <c r="K89" s="147">
        <v>7</v>
      </c>
      <c r="L89" s="147">
        <v>0</v>
      </c>
      <c r="M89" s="147">
        <v>0</v>
      </c>
      <c r="N89" s="147">
        <v>0</v>
      </c>
      <c r="O89" s="87">
        <v>8</v>
      </c>
      <c r="P89" s="85">
        <v>7</v>
      </c>
      <c r="Q89" s="85">
        <v>100</v>
      </c>
      <c r="R89" s="39">
        <v>2</v>
      </c>
      <c r="S89" s="39">
        <v>2</v>
      </c>
      <c r="T89" s="146">
        <v>0</v>
      </c>
      <c r="U89" s="146">
        <v>0</v>
      </c>
      <c r="V89" s="146">
        <v>0</v>
      </c>
      <c r="W89" s="146">
        <v>0</v>
      </c>
      <c r="X89" s="146">
        <v>0</v>
      </c>
      <c r="Y89" s="146">
        <v>0</v>
      </c>
      <c r="Z89" s="146">
        <v>0</v>
      </c>
      <c r="AA89" s="146">
        <v>0</v>
      </c>
      <c r="AB89" s="146">
        <v>0</v>
      </c>
      <c r="AC89" s="146">
        <v>0</v>
      </c>
      <c r="AD89" s="146">
        <v>0</v>
      </c>
      <c r="AE89" s="146">
        <v>0</v>
      </c>
      <c r="AF89" s="146">
        <v>0</v>
      </c>
      <c r="AG89" s="146">
        <v>0</v>
      </c>
      <c r="AH89" s="146">
        <v>0</v>
      </c>
      <c r="AI89" s="146">
        <v>0</v>
      </c>
      <c r="AJ89" s="146">
        <v>0</v>
      </c>
      <c r="AK89" s="146">
        <v>0</v>
      </c>
      <c r="AL89" s="146">
        <v>0</v>
      </c>
      <c r="AM89" s="146">
        <v>0</v>
      </c>
      <c r="AN89" s="146">
        <v>0</v>
      </c>
      <c r="AO89" s="146">
        <v>0</v>
      </c>
      <c r="AP89" s="146">
        <v>0</v>
      </c>
      <c r="AQ89" s="146">
        <v>0</v>
      </c>
      <c r="AR89" s="146">
        <v>0</v>
      </c>
      <c r="AS89" s="146">
        <v>4.2</v>
      </c>
      <c r="AT89" s="146">
        <v>0</v>
      </c>
      <c r="AU89" s="146">
        <v>0</v>
      </c>
      <c r="AV89" s="154">
        <v>15</v>
      </c>
      <c r="AW89" s="154">
        <v>10</v>
      </c>
      <c r="AX89" s="154">
        <v>10</v>
      </c>
      <c r="AY89" s="154">
        <v>5</v>
      </c>
      <c r="AZ89" s="88" t="s">
        <v>268</v>
      </c>
    </row>
    <row r="90" spans="1:52" s="42" customFormat="1" ht="18.75" x14ac:dyDescent="0.3">
      <c r="A90" s="115" t="str">
        <f t="shared" si="8"/>
        <v xml:space="preserve">    </v>
      </c>
      <c r="B90" s="83">
        <v>87</v>
      </c>
      <c r="C90" s="84" t="s">
        <v>190</v>
      </c>
      <c r="D90" s="145" t="s">
        <v>150</v>
      </c>
      <c r="E90" s="76" t="s">
        <v>121</v>
      </c>
      <c r="F90" s="146" t="s">
        <v>122</v>
      </c>
      <c r="G90" s="85">
        <v>4</v>
      </c>
      <c r="H90" s="85">
        <v>4</v>
      </c>
      <c r="I90" s="78">
        <v>0</v>
      </c>
      <c r="J90" s="39">
        <v>1</v>
      </c>
      <c r="K90" s="147">
        <v>4</v>
      </c>
      <c r="L90" s="147">
        <v>0</v>
      </c>
      <c r="M90" s="147">
        <v>0</v>
      </c>
      <c r="N90" s="147">
        <v>0</v>
      </c>
      <c r="O90" s="87">
        <v>1</v>
      </c>
      <c r="P90" s="85">
        <v>4</v>
      </c>
      <c r="Q90" s="85">
        <v>100</v>
      </c>
      <c r="R90" s="39">
        <v>2</v>
      </c>
      <c r="S90" s="39">
        <v>2</v>
      </c>
      <c r="T90" s="146">
        <v>0</v>
      </c>
      <c r="U90" s="146">
        <v>0</v>
      </c>
      <c r="V90" s="146">
        <v>0</v>
      </c>
      <c r="W90" s="146">
        <v>0</v>
      </c>
      <c r="X90" s="146">
        <v>0</v>
      </c>
      <c r="Y90" s="146">
        <v>0</v>
      </c>
      <c r="Z90" s="146">
        <v>0</v>
      </c>
      <c r="AA90" s="146">
        <v>0</v>
      </c>
      <c r="AB90" s="146">
        <v>0</v>
      </c>
      <c r="AC90" s="146">
        <v>0</v>
      </c>
      <c r="AD90" s="146">
        <v>0</v>
      </c>
      <c r="AE90" s="146">
        <v>0</v>
      </c>
      <c r="AF90" s="146">
        <v>0</v>
      </c>
      <c r="AG90" s="146">
        <v>0</v>
      </c>
      <c r="AH90" s="146">
        <v>0</v>
      </c>
      <c r="AI90" s="146">
        <v>0</v>
      </c>
      <c r="AJ90" s="146">
        <v>0</v>
      </c>
      <c r="AK90" s="146">
        <v>0</v>
      </c>
      <c r="AL90" s="146">
        <v>0</v>
      </c>
      <c r="AM90" s="146">
        <v>0</v>
      </c>
      <c r="AN90" s="146">
        <v>0</v>
      </c>
      <c r="AO90" s="146">
        <v>0</v>
      </c>
      <c r="AP90" s="146">
        <v>0</v>
      </c>
      <c r="AQ90" s="146">
        <v>0</v>
      </c>
      <c r="AR90" s="146">
        <v>0</v>
      </c>
      <c r="AS90" s="146">
        <v>4</v>
      </c>
      <c r="AT90" s="146">
        <v>0</v>
      </c>
      <c r="AU90" s="146">
        <v>0</v>
      </c>
      <c r="AV90" s="154">
        <v>15</v>
      </c>
      <c r="AW90" s="154">
        <v>10</v>
      </c>
      <c r="AX90" s="154">
        <v>10</v>
      </c>
      <c r="AY90" s="154">
        <v>5</v>
      </c>
      <c r="AZ90" s="88" t="s">
        <v>268</v>
      </c>
    </row>
    <row r="91" spans="1:52" s="42" customFormat="1" ht="18.75" x14ac:dyDescent="0.3">
      <c r="A91" s="115" t="str">
        <f t="shared" si="8"/>
        <v xml:space="preserve">    </v>
      </c>
      <c r="B91" s="83">
        <v>88</v>
      </c>
      <c r="C91" s="84" t="s">
        <v>190</v>
      </c>
      <c r="D91" s="145" t="s">
        <v>151</v>
      </c>
      <c r="E91" s="76" t="s">
        <v>121</v>
      </c>
      <c r="F91" s="146" t="s">
        <v>122</v>
      </c>
      <c r="G91" s="85">
        <v>8</v>
      </c>
      <c r="H91" s="85">
        <v>8</v>
      </c>
      <c r="I91" s="78">
        <v>0</v>
      </c>
      <c r="J91" s="39">
        <v>1</v>
      </c>
      <c r="K91" s="147">
        <v>8</v>
      </c>
      <c r="L91" s="147">
        <v>0</v>
      </c>
      <c r="M91" s="147">
        <v>0</v>
      </c>
      <c r="N91" s="147">
        <v>0</v>
      </c>
      <c r="O91" s="87">
        <v>6</v>
      </c>
      <c r="P91" s="85">
        <v>8</v>
      </c>
      <c r="Q91" s="85">
        <v>100</v>
      </c>
      <c r="R91" s="39">
        <v>2</v>
      </c>
      <c r="S91" s="39">
        <v>2</v>
      </c>
      <c r="T91" s="146">
        <v>0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  <c r="Z91" s="146">
        <v>0</v>
      </c>
      <c r="AA91" s="146">
        <v>0</v>
      </c>
      <c r="AB91" s="146">
        <v>0</v>
      </c>
      <c r="AC91" s="146">
        <v>0</v>
      </c>
      <c r="AD91" s="146">
        <v>0</v>
      </c>
      <c r="AE91" s="146">
        <v>0</v>
      </c>
      <c r="AF91" s="146">
        <v>0</v>
      </c>
      <c r="AG91" s="146">
        <v>0</v>
      </c>
      <c r="AH91" s="146">
        <v>0</v>
      </c>
      <c r="AI91" s="146">
        <v>0</v>
      </c>
      <c r="AJ91" s="146">
        <v>0</v>
      </c>
      <c r="AK91" s="146">
        <v>0</v>
      </c>
      <c r="AL91" s="146">
        <v>0</v>
      </c>
      <c r="AM91" s="146">
        <v>0</v>
      </c>
      <c r="AN91" s="146">
        <v>0</v>
      </c>
      <c r="AO91" s="146">
        <v>8</v>
      </c>
      <c r="AP91" s="146">
        <v>0</v>
      </c>
      <c r="AQ91" s="146">
        <v>0</v>
      </c>
      <c r="AR91" s="146">
        <v>0</v>
      </c>
      <c r="AS91" s="146">
        <v>0</v>
      </c>
      <c r="AT91" s="146">
        <v>0</v>
      </c>
      <c r="AU91" s="146">
        <v>0</v>
      </c>
      <c r="AV91" s="154">
        <v>15</v>
      </c>
      <c r="AW91" s="154">
        <v>10</v>
      </c>
      <c r="AX91" s="154">
        <v>10</v>
      </c>
      <c r="AY91" s="154">
        <v>5</v>
      </c>
      <c r="AZ91" s="88" t="s">
        <v>268</v>
      </c>
    </row>
    <row r="92" spans="1:52" s="42" customFormat="1" ht="18.75" x14ac:dyDescent="0.3">
      <c r="A92" s="115" t="str">
        <f t="shared" si="8"/>
        <v xml:space="preserve">  33  </v>
      </c>
      <c r="B92" s="83">
        <v>89</v>
      </c>
      <c r="C92" s="84" t="s">
        <v>191</v>
      </c>
      <c r="D92" s="145" t="s">
        <v>44</v>
      </c>
      <c r="E92" s="76" t="s">
        <v>121</v>
      </c>
      <c r="F92" s="146" t="s">
        <v>122</v>
      </c>
      <c r="G92" s="85">
        <v>9.8170886461200002</v>
      </c>
      <c r="H92" s="86">
        <v>9.8170886461200002</v>
      </c>
      <c r="I92" s="78">
        <v>0</v>
      </c>
      <c r="J92" s="39">
        <v>1</v>
      </c>
      <c r="K92" s="147">
        <v>9</v>
      </c>
      <c r="L92" s="147">
        <v>0</v>
      </c>
      <c r="M92" s="147">
        <v>0</v>
      </c>
      <c r="N92" s="147">
        <v>0</v>
      </c>
      <c r="O92" s="87">
        <v>20</v>
      </c>
      <c r="P92" s="85">
        <v>9</v>
      </c>
      <c r="Q92" s="85">
        <v>100</v>
      </c>
      <c r="R92" s="39">
        <v>2</v>
      </c>
      <c r="S92" s="39">
        <v>2</v>
      </c>
      <c r="T92" s="146">
        <v>0</v>
      </c>
      <c r="U92" s="146">
        <v>0</v>
      </c>
      <c r="V92" s="146">
        <v>0</v>
      </c>
      <c r="W92" s="146">
        <v>0</v>
      </c>
      <c r="X92" s="146">
        <v>0</v>
      </c>
      <c r="Y92" s="146">
        <v>0</v>
      </c>
      <c r="Z92" s="146">
        <v>0</v>
      </c>
      <c r="AA92" s="146">
        <v>0</v>
      </c>
      <c r="AB92" s="146">
        <v>0</v>
      </c>
      <c r="AC92" s="146">
        <v>0</v>
      </c>
      <c r="AD92" s="146">
        <v>0</v>
      </c>
      <c r="AE92" s="146">
        <v>0</v>
      </c>
      <c r="AF92" s="146">
        <v>0</v>
      </c>
      <c r="AG92" s="146">
        <v>0</v>
      </c>
      <c r="AH92" s="146">
        <v>0</v>
      </c>
      <c r="AI92" s="146">
        <v>0</v>
      </c>
      <c r="AJ92" s="146">
        <v>0</v>
      </c>
      <c r="AK92" s="146">
        <v>0</v>
      </c>
      <c r="AL92" s="146">
        <v>0</v>
      </c>
      <c r="AM92" s="146">
        <v>0</v>
      </c>
      <c r="AN92" s="146">
        <v>0</v>
      </c>
      <c r="AO92" s="146">
        <v>0</v>
      </c>
      <c r="AP92" s="146">
        <v>0</v>
      </c>
      <c r="AQ92" s="146">
        <v>0</v>
      </c>
      <c r="AR92" s="146">
        <v>5.4</v>
      </c>
      <c r="AS92" s="146">
        <v>0</v>
      </c>
      <c r="AT92" s="146">
        <v>0</v>
      </c>
      <c r="AU92" s="146">
        <v>0</v>
      </c>
      <c r="AV92" s="154">
        <v>15</v>
      </c>
      <c r="AW92" s="154">
        <v>10</v>
      </c>
      <c r="AX92" s="154">
        <v>10</v>
      </c>
      <c r="AY92" s="154">
        <v>5</v>
      </c>
      <c r="AZ92" s="88" t="s">
        <v>268</v>
      </c>
    </row>
    <row r="93" spans="1:52" s="42" customFormat="1" ht="18.75" x14ac:dyDescent="0.3">
      <c r="A93" s="115" t="str">
        <f t="shared" si="8"/>
        <v xml:space="preserve">  33  </v>
      </c>
      <c r="B93" s="83">
        <v>90</v>
      </c>
      <c r="C93" s="84" t="s">
        <v>192</v>
      </c>
      <c r="D93" s="145" t="s">
        <v>44</v>
      </c>
      <c r="E93" s="76" t="s">
        <v>121</v>
      </c>
      <c r="F93" s="146" t="s">
        <v>122</v>
      </c>
      <c r="G93" s="85">
        <v>29.061317318190003</v>
      </c>
      <c r="H93" s="86">
        <v>26.986438946700002</v>
      </c>
      <c r="I93" s="78">
        <v>2.0748783714900001</v>
      </c>
      <c r="J93" s="39">
        <v>1</v>
      </c>
      <c r="K93" s="147">
        <v>20</v>
      </c>
      <c r="L93" s="147">
        <v>0</v>
      </c>
      <c r="M93" s="147">
        <v>0</v>
      </c>
      <c r="N93" s="147">
        <v>0</v>
      </c>
      <c r="O93" s="87">
        <v>8</v>
      </c>
      <c r="P93" s="85">
        <v>20</v>
      </c>
      <c r="Q93" s="85">
        <v>100</v>
      </c>
      <c r="R93" s="39">
        <v>2</v>
      </c>
      <c r="S93" s="39">
        <v>2</v>
      </c>
      <c r="T93" s="146">
        <v>0</v>
      </c>
      <c r="U93" s="146">
        <v>0</v>
      </c>
      <c r="V93" s="146">
        <v>0</v>
      </c>
      <c r="W93" s="146">
        <v>0</v>
      </c>
      <c r="X93" s="146">
        <v>0</v>
      </c>
      <c r="Y93" s="146">
        <v>0</v>
      </c>
      <c r="Z93" s="146">
        <v>0</v>
      </c>
      <c r="AA93" s="146">
        <v>0</v>
      </c>
      <c r="AB93" s="146">
        <v>0</v>
      </c>
      <c r="AC93" s="146">
        <v>0</v>
      </c>
      <c r="AD93" s="146">
        <v>0</v>
      </c>
      <c r="AE93" s="146">
        <v>0</v>
      </c>
      <c r="AF93" s="146">
        <v>0</v>
      </c>
      <c r="AG93" s="146">
        <v>0</v>
      </c>
      <c r="AH93" s="146">
        <v>0</v>
      </c>
      <c r="AI93" s="146">
        <v>0</v>
      </c>
      <c r="AJ93" s="146">
        <v>0</v>
      </c>
      <c r="AK93" s="146">
        <v>0</v>
      </c>
      <c r="AL93" s="146">
        <v>0</v>
      </c>
      <c r="AM93" s="146">
        <v>12</v>
      </c>
      <c r="AN93" s="146">
        <v>0</v>
      </c>
      <c r="AO93" s="146">
        <v>0</v>
      </c>
      <c r="AP93" s="146">
        <v>0</v>
      </c>
      <c r="AQ93" s="146">
        <v>0</v>
      </c>
      <c r="AR93" s="146">
        <v>0</v>
      </c>
      <c r="AS93" s="146">
        <v>0</v>
      </c>
      <c r="AT93" s="146">
        <v>0</v>
      </c>
      <c r="AU93" s="146">
        <v>0</v>
      </c>
      <c r="AV93" s="154">
        <v>15</v>
      </c>
      <c r="AW93" s="154">
        <v>10</v>
      </c>
      <c r="AX93" s="154">
        <v>10</v>
      </c>
      <c r="AY93" s="154">
        <v>5</v>
      </c>
      <c r="AZ93" s="88" t="s">
        <v>268</v>
      </c>
    </row>
    <row r="94" spans="1:52" s="42" customFormat="1" ht="18.75" x14ac:dyDescent="0.3">
      <c r="A94" s="115" t="str">
        <f t="shared" si="8"/>
        <v xml:space="preserve">    </v>
      </c>
      <c r="B94" s="83">
        <v>91</v>
      </c>
      <c r="C94" s="84" t="s">
        <v>193</v>
      </c>
      <c r="D94" s="145" t="s">
        <v>44</v>
      </c>
      <c r="E94" s="76" t="s">
        <v>121</v>
      </c>
      <c r="F94" s="146" t="s">
        <v>122</v>
      </c>
      <c r="G94" s="85">
        <v>5.9115912274399998</v>
      </c>
      <c r="H94" s="86">
        <v>5.9115912274399998</v>
      </c>
      <c r="I94" s="78">
        <v>0</v>
      </c>
      <c r="J94" s="39">
        <v>1</v>
      </c>
      <c r="K94" s="147">
        <v>0</v>
      </c>
      <c r="L94" s="147">
        <v>6</v>
      </c>
      <c r="M94" s="147">
        <v>0</v>
      </c>
      <c r="N94" s="147">
        <v>0</v>
      </c>
      <c r="O94" s="87">
        <v>18</v>
      </c>
      <c r="P94" s="85">
        <v>0</v>
      </c>
      <c r="Q94" s="85">
        <v>0</v>
      </c>
      <c r="R94" s="39">
        <v>2</v>
      </c>
      <c r="S94" s="39">
        <v>2</v>
      </c>
      <c r="T94" s="146">
        <v>0</v>
      </c>
      <c r="U94" s="146">
        <v>0</v>
      </c>
      <c r="V94" s="146">
        <v>0</v>
      </c>
      <c r="W94" s="146">
        <v>0</v>
      </c>
      <c r="X94" s="146">
        <v>0</v>
      </c>
      <c r="Y94" s="146">
        <v>0</v>
      </c>
      <c r="Z94" s="146">
        <v>0</v>
      </c>
      <c r="AA94" s="146">
        <v>0</v>
      </c>
      <c r="AB94" s="146">
        <v>0</v>
      </c>
      <c r="AC94" s="146">
        <v>0</v>
      </c>
      <c r="AD94" s="146">
        <v>0</v>
      </c>
      <c r="AE94" s="146">
        <v>0</v>
      </c>
      <c r="AF94" s="146">
        <v>0</v>
      </c>
      <c r="AG94" s="146">
        <v>0</v>
      </c>
      <c r="AH94" s="146">
        <v>0</v>
      </c>
      <c r="AI94" s="146">
        <v>0</v>
      </c>
      <c r="AJ94" s="146">
        <v>0</v>
      </c>
      <c r="AK94" s="146">
        <v>0</v>
      </c>
      <c r="AL94" s="146">
        <v>0</v>
      </c>
      <c r="AM94" s="146">
        <v>0</v>
      </c>
      <c r="AN94" s="146">
        <v>0</v>
      </c>
      <c r="AO94" s="146">
        <v>0</v>
      </c>
      <c r="AP94" s="146">
        <v>0</v>
      </c>
      <c r="AQ94" s="146">
        <v>0</v>
      </c>
      <c r="AR94" s="146">
        <v>0</v>
      </c>
      <c r="AS94" s="146">
        <v>0</v>
      </c>
      <c r="AT94" s="146">
        <v>0</v>
      </c>
      <c r="AU94" s="146">
        <v>0</v>
      </c>
      <c r="AV94" s="154">
        <v>0</v>
      </c>
      <c r="AW94" s="154">
        <v>0</v>
      </c>
      <c r="AX94" s="154">
        <v>0</v>
      </c>
      <c r="AY94" s="154">
        <v>0</v>
      </c>
      <c r="AZ94" s="88" t="s">
        <v>268</v>
      </c>
    </row>
    <row r="95" spans="1:52" s="42" customFormat="1" ht="18.75" x14ac:dyDescent="0.3">
      <c r="A95" s="115" t="str">
        <f t="shared" si="8"/>
        <v xml:space="preserve">    </v>
      </c>
      <c r="B95" s="83">
        <v>92</v>
      </c>
      <c r="C95" s="84" t="s">
        <v>194</v>
      </c>
      <c r="D95" s="145" t="s">
        <v>44</v>
      </c>
      <c r="E95" s="76" t="s">
        <v>121</v>
      </c>
      <c r="F95" s="146" t="s">
        <v>122</v>
      </c>
      <c r="G95" s="85">
        <v>19.152777932700001</v>
      </c>
      <c r="H95" s="86">
        <v>19.152777932700001</v>
      </c>
      <c r="I95" s="78">
        <v>0</v>
      </c>
      <c r="J95" s="39">
        <v>1</v>
      </c>
      <c r="K95" s="147">
        <v>0</v>
      </c>
      <c r="L95" s="147">
        <v>6</v>
      </c>
      <c r="M95" s="147">
        <v>0</v>
      </c>
      <c r="N95" s="147">
        <v>0</v>
      </c>
      <c r="O95" s="87">
        <v>10</v>
      </c>
      <c r="P95" s="85">
        <v>0</v>
      </c>
      <c r="Q95" s="85">
        <v>0</v>
      </c>
      <c r="R95" s="39">
        <v>2</v>
      </c>
      <c r="S95" s="39">
        <v>2</v>
      </c>
      <c r="T95" s="146">
        <v>0</v>
      </c>
      <c r="U95" s="146">
        <v>0</v>
      </c>
      <c r="V95" s="146">
        <v>0</v>
      </c>
      <c r="W95" s="146">
        <v>0</v>
      </c>
      <c r="X95" s="146">
        <v>0</v>
      </c>
      <c r="Y95" s="146">
        <v>0</v>
      </c>
      <c r="Z95" s="146">
        <v>0</v>
      </c>
      <c r="AA95" s="146">
        <v>0</v>
      </c>
      <c r="AB95" s="146">
        <v>0</v>
      </c>
      <c r="AC95" s="146">
        <v>0</v>
      </c>
      <c r="AD95" s="146">
        <v>0</v>
      </c>
      <c r="AE95" s="146">
        <v>0</v>
      </c>
      <c r="AF95" s="146">
        <v>0</v>
      </c>
      <c r="AG95" s="146">
        <v>0</v>
      </c>
      <c r="AH95" s="146">
        <v>0</v>
      </c>
      <c r="AI95" s="146">
        <v>0</v>
      </c>
      <c r="AJ95" s="146">
        <v>0</v>
      </c>
      <c r="AK95" s="146">
        <v>0</v>
      </c>
      <c r="AL95" s="146">
        <v>0</v>
      </c>
      <c r="AM95" s="146">
        <v>0</v>
      </c>
      <c r="AN95" s="146">
        <v>0</v>
      </c>
      <c r="AO95" s="146">
        <v>0</v>
      </c>
      <c r="AP95" s="146">
        <v>0</v>
      </c>
      <c r="AQ95" s="146">
        <v>0</v>
      </c>
      <c r="AR95" s="146">
        <v>0</v>
      </c>
      <c r="AS95" s="146">
        <v>0</v>
      </c>
      <c r="AT95" s="146">
        <v>0</v>
      </c>
      <c r="AU95" s="146">
        <v>0</v>
      </c>
      <c r="AV95" s="154">
        <v>0</v>
      </c>
      <c r="AW95" s="154">
        <v>0</v>
      </c>
      <c r="AX95" s="154">
        <v>0</v>
      </c>
      <c r="AY95" s="154">
        <v>0</v>
      </c>
      <c r="AZ95" s="88" t="s">
        <v>268</v>
      </c>
    </row>
    <row r="96" spans="1:52" s="42" customFormat="1" ht="18.75" x14ac:dyDescent="0.3">
      <c r="A96" s="115" t="str">
        <f t="shared" si="8"/>
        <v xml:space="preserve">    </v>
      </c>
      <c r="B96" s="83">
        <v>93</v>
      </c>
      <c r="C96" s="84" t="s">
        <v>195</v>
      </c>
      <c r="D96" s="145" t="s">
        <v>44</v>
      </c>
      <c r="E96" s="76" t="s">
        <v>121</v>
      </c>
      <c r="F96" s="146" t="s">
        <v>122</v>
      </c>
      <c r="G96" s="85">
        <v>5.8488105191399997</v>
      </c>
      <c r="H96" s="86">
        <v>5.8488105191399997</v>
      </c>
      <c r="I96" s="78">
        <v>0</v>
      </c>
      <c r="J96" s="39">
        <v>1</v>
      </c>
      <c r="K96" s="147">
        <v>0</v>
      </c>
      <c r="L96" s="147">
        <v>11</v>
      </c>
      <c r="M96" s="147">
        <v>0</v>
      </c>
      <c r="N96" s="147">
        <v>0</v>
      </c>
      <c r="O96" s="87">
        <v>9</v>
      </c>
      <c r="P96" s="85">
        <v>0</v>
      </c>
      <c r="Q96" s="85">
        <v>0</v>
      </c>
      <c r="R96" s="39">
        <v>2</v>
      </c>
      <c r="S96" s="39">
        <v>2</v>
      </c>
      <c r="T96" s="146">
        <v>0</v>
      </c>
      <c r="U96" s="146">
        <v>0</v>
      </c>
      <c r="V96" s="146">
        <v>0</v>
      </c>
      <c r="W96" s="146">
        <v>0</v>
      </c>
      <c r="X96" s="146">
        <v>0</v>
      </c>
      <c r="Y96" s="146">
        <v>0</v>
      </c>
      <c r="Z96" s="146">
        <v>0</v>
      </c>
      <c r="AA96" s="146">
        <v>0</v>
      </c>
      <c r="AB96" s="146">
        <v>0</v>
      </c>
      <c r="AC96" s="146">
        <v>0</v>
      </c>
      <c r="AD96" s="146">
        <v>0</v>
      </c>
      <c r="AE96" s="146">
        <v>0</v>
      </c>
      <c r="AF96" s="146">
        <v>0</v>
      </c>
      <c r="AG96" s="146">
        <v>0</v>
      </c>
      <c r="AH96" s="146">
        <v>0</v>
      </c>
      <c r="AI96" s="146">
        <v>0</v>
      </c>
      <c r="AJ96" s="146">
        <v>0</v>
      </c>
      <c r="AK96" s="146">
        <v>0</v>
      </c>
      <c r="AL96" s="146">
        <v>0</v>
      </c>
      <c r="AM96" s="146">
        <v>0</v>
      </c>
      <c r="AN96" s="146">
        <v>0</v>
      </c>
      <c r="AO96" s="146">
        <v>0</v>
      </c>
      <c r="AP96" s="146">
        <v>0</v>
      </c>
      <c r="AQ96" s="146">
        <v>0</v>
      </c>
      <c r="AR96" s="146">
        <v>0</v>
      </c>
      <c r="AS96" s="146">
        <v>0</v>
      </c>
      <c r="AT96" s="146">
        <v>0</v>
      </c>
      <c r="AU96" s="146">
        <v>0</v>
      </c>
      <c r="AV96" s="154">
        <v>0</v>
      </c>
      <c r="AW96" s="154">
        <v>0</v>
      </c>
      <c r="AX96" s="154">
        <v>0</v>
      </c>
      <c r="AY96" s="154">
        <v>0</v>
      </c>
      <c r="AZ96" s="88" t="s">
        <v>268</v>
      </c>
    </row>
    <row r="97" spans="1:52" s="42" customFormat="1" ht="18.75" x14ac:dyDescent="0.3">
      <c r="A97" s="115" t="str">
        <f t="shared" si="8"/>
        <v xml:space="preserve">    </v>
      </c>
      <c r="B97" s="83">
        <v>95</v>
      </c>
      <c r="C97" s="84" t="s">
        <v>196</v>
      </c>
      <c r="D97" s="145" t="s">
        <v>150</v>
      </c>
      <c r="E97" s="76" t="s">
        <v>121</v>
      </c>
      <c r="F97" s="146" t="s">
        <v>122</v>
      </c>
      <c r="G97" s="85">
        <v>25.5</v>
      </c>
      <c r="H97" s="85">
        <v>25.5</v>
      </c>
      <c r="I97" s="78">
        <v>0</v>
      </c>
      <c r="J97" s="39">
        <v>1</v>
      </c>
      <c r="K97" s="147">
        <v>0</v>
      </c>
      <c r="L97" s="147">
        <v>25.5</v>
      </c>
      <c r="M97" s="147">
        <v>0</v>
      </c>
      <c r="N97" s="147">
        <v>0</v>
      </c>
      <c r="O97" s="87">
        <v>20</v>
      </c>
      <c r="P97" s="85">
        <v>0</v>
      </c>
      <c r="Q97" s="85">
        <v>0</v>
      </c>
      <c r="R97" s="39">
        <v>2</v>
      </c>
      <c r="S97" s="39">
        <v>2</v>
      </c>
      <c r="T97" s="146">
        <v>0</v>
      </c>
      <c r="U97" s="146">
        <v>0</v>
      </c>
      <c r="V97" s="146">
        <v>0</v>
      </c>
      <c r="W97" s="146">
        <v>0</v>
      </c>
      <c r="X97" s="146">
        <v>0</v>
      </c>
      <c r="Y97" s="146">
        <v>0</v>
      </c>
      <c r="Z97" s="146">
        <v>0</v>
      </c>
      <c r="AA97" s="146">
        <v>0</v>
      </c>
      <c r="AB97" s="146">
        <v>0</v>
      </c>
      <c r="AC97" s="146">
        <v>0</v>
      </c>
      <c r="AD97" s="146">
        <v>0</v>
      </c>
      <c r="AE97" s="146">
        <v>0</v>
      </c>
      <c r="AF97" s="146">
        <v>0</v>
      </c>
      <c r="AG97" s="146">
        <v>0</v>
      </c>
      <c r="AH97" s="146">
        <v>0</v>
      </c>
      <c r="AI97" s="146">
        <v>0</v>
      </c>
      <c r="AJ97" s="146">
        <v>0</v>
      </c>
      <c r="AK97" s="146">
        <v>0</v>
      </c>
      <c r="AL97" s="146">
        <v>0</v>
      </c>
      <c r="AM97" s="146">
        <v>0</v>
      </c>
      <c r="AN97" s="146">
        <v>0</v>
      </c>
      <c r="AO97" s="146">
        <v>0</v>
      </c>
      <c r="AP97" s="146">
        <v>0</v>
      </c>
      <c r="AQ97" s="146">
        <v>0</v>
      </c>
      <c r="AR97" s="146">
        <v>0</v>
      </c>
      <c r="AS97" s="146">
        <v>0</v>
      </c>
      <c r="AT97" s="146">
        <v>0</v>
      </c>
      <c r="AU97" s="146">
        <v>0</v>
      </c>
      <c r="AV97" s="154">
        <v>0</v>
      </c>
      <c r="AW97" s="154">
        <v>0</v>
      </c>
      <c r="AX97" s="154">
        <v>0</v>
      </c>
      <c r="AY97" s="154">
        <v>0</v>
      </c>
      <c r="AZ97" s="88" t="s">
        <v>268</v>
      </c>
    </row>
    <row r="98" spans="1:52" s="42" customFormat="1" ht="18.75" x14ac:dyDescent="0.3">
      <c r="A98" s="115" t="str">
        <f t="shared" si="8"/>
        <v xml:space="preserve">    </v>
      </c>
      <c r="B98" s="83">
        <v>96</v>
      </c>
      <c r="C98" s="84" t="s">
        <v>196</v>
      </c>
      <c r="D98" s="145" t="s">
        <v>151</v>
      </c>
      <c r="E98" s="76" t="s">
        <v>121</v>
      </c>
      <c r="F98" s="146" t="s">
        <v>122</v>
      </c>
      <c r="G98" s="85">
        <v>9</v>
      </c>
      <c r="H98" s="85">
        <v>9</v>
      </c>
      <c r="I98" s="78">
        <v>0</v>
      </c>
      <c r="J98" s="39">
        <v>1</v>
      </c>
      <c r="K98" s="147">
        <v>0</v>
      </c>
      <c r="L98" s="147">
        <v>9</v>
      </c>
      <c r="M98" s="147">
        <v>0</v>
      </c>
      <c r="N98" s="147">
        <v>0</v>
      </c>
      <c r="O98" s="87">
        <v>8</v>
      </c>
      <c r="P98" s="85">
        <v>0</v>
      </c>
      <c r="Q98" s="85">
        <v>0</v>
      </c>
      <c r="R98" s="39">
        <v>2</v>
      </c>
      <c r="S98" s="39">
        <v>2</v>
      </c>
      <c r="T98" s="146">
        <v>0</v>
      </c>
      <c r="U98" s="146">
        <v>0</v>
      </c>
      <c r="V98" s="146">
        <v>0</v>
      </c>
      <c r="W98" s="146">
        <v>0</v>
      </c>
      <c r="X98" s="146">
        <v>0</v>
      </c>
      <c r="Y98" s="146">
        <v>0</v>
      </c>
      <c r="Z98" s="146">
        <v>0</v>
      </c>
      <c r="AA98" s="146">
        <v>0</v>
      </c>
      <c r="AB98" s="146">
        <v>0</v>
      </c>
      <c r="AC98" s="146">
        <v>0</v>
      </c>
      <c r="AD98" s="146">
        <v>0</v>
      </c>
      <c r="AE98" s="146">
        <v>0</v>
      </c>
      <c r="AF98" s="146">
        <v>0</v>
      </c>
      <c r="AG98" s="146">
        <v>0</v>
      </c>
      <c r="AH98" s="146">
        <v>0</v>
      </c>
      <c r="AI98" s="146">
        <v>0</v>
      </c>
      <c r="AJ98" s="146">
        <v>0</v>
      </c>
      <c r="AK98" s="146">
        <v>0</v>
      </c>
      <c r="AL98" s="146">
        <v>0</v>
      </c>
      <c r="AM98" s="146">
        <v>0</v>
      </c>
      <c r="AN98" s="146">
        <v>0</v>
      </c>
      <c r="AO98" s="146">
        <v>0</v>
      </c>
      <c r="AP98" s="146">
        <v>0</v>
      </c>
      <c r="AQ98" s="146">
        <v>0</v>
      </c>
      <c r="AR98" s="146">
        <v>0</v>
      </c>
      <c r="AS98" s="146">
        <v>0</v>
      </c>
      <c r="AT98" s="146">
        <v>0</v>
      </c>
      <c r="AU98" s="146">
        <v>0</v>
      </c>
      <c r="AV98" s="154">
        <v>0</v>
      </c>
      <c r="AW98" s="154">
        <v>0</v>
      </c>
      <c r="AX98" s="154">
        <v>0</v>
      </c>
      <c r="AY98" s="154">
        <v>0</v>
      </c>
      <c r="AZ98" s="88" t="s">
        <v>268</v>
      </c>
    </row>
    <row r="99" spans="1:52" s="42" customFormat="1" ht="18.75" x14ac:dyDescent="0.3">
      <c r="A99" s="115" t="str">
        <f t="shared" si="8"/>
        <v xml:space="preserve">    </v>
      </c>
      <c r="B99" s="83">
        <v>97</v>
      </c>
      <c r="C99" s="84" t="s">
        <v>197</v>
      </c>
      <c r="D99" s="145" t="s">
        <v>44</v>
      </c>
      <c r="E99" s="76" t="s">
        <v>121</v>
      </c>
      <c r="F99" s="146" t="s">
        <v>122</v>
      </c>
      <c r="G99" s="85">
        <v>13.646581661000001</v>
      </c>
      <c r="H99" s="86">
        <v>13.646581661000001</v>
      </c>
      <c r="I99" s="78">
        <v>0</v>
      </c>
      <c r="J99" s="39">
        <v>1</v>
      </c>
      <c r="K99" s="147">
        <v>0</v>
      </c>
      <c r="L99" s="147">
        <v>50</v>
      </c>
      <c r="M99" s="147">
        <v>0</v>
      </c>
      <c r="N99" s="147">
        <v>0</v>
      </c>
      <c r="O99" s="87">
        <v>11</v>
      </c>
      <c r="P99" s="85">
        <v>0</v>
      </c>
      <c r="Q99" s="85">
        <v>0</v>
      </c>
      <c r="R99" s="39">
        <v>2</v>
      </c>
      <c r="S99" s="39">
        <v>2</v>
      </c>
      <c r="T99" s="146">
        <v>0</v>
      </c>
      <c r="U99" s="146">
        <v>0</v>
      </c>
      <c r="V99" s="146">
        <v>0</v>
      </c>
      <c r="W99" s="146">
        <v>0</v>
      </c>
      <c r="X99" s="146">
        <v>0</v>
      </c>
      <c r="Y99" s="146">
        <v>0</v>
      </c>
      <c r="Z99" s="146">
        <v>0</v>
      </c>
      <c r="AA99" s="146">
        <v>0</v>
      </c>
      <c r="AB99" s="146">
        <v>0</v>
      </c>
      <c r="AC99" s="146">
        <v>0</v>
      </c>
      <c r="AD99" s="146">
        <v>0</v>
      </c>
      <c r="AE99" s="146">
        <v>0</v>
      </c>
      <c r="AF99" s="146">
        <v>0</v>
      </c>
      <c r="AG99" s="146">
        <v>0</v>
      </c>
      <c r="AH99" s="146">
        <v>0</v>
      </c>
      <c r="AI99" s="146">
        <v>0</v>
      </c>
      <c r="AJ99" s="146">
        <v>0</v>
      </c>
      <c r="AK99" s="146">
        <v>0</v>
      </c>
      <c r="AL99" s="146">
        <v>0</v>
      </c>
      <c r="AM99" s="146">
        <v>0</v>
      </c>
      <c r="AN99" s="146">
        <v>0</v>
      </c>
      <c r="AO99" s="146">
        <v>0</v>
      </c>
      <c r="AP99" s="146">
        <v>0</v>
      </c>
      <c r="AQ99" s="146">
        <v>0</v>
      </c>
      <c r="AR99" s="146">
        <v>0</v>
      </c>
      <c r="AS99" s="146">
        <v>0</v>
      </c>
      <c r="AT99" s="146">
        <v>0</v>
      </c>
      <c r="AU99" s="146">
        <v>0</v>
      </c>
      <c r="AV99" s="154">
        <v>0</v>
      </c>
      <c r="AW99" s="154">
        <v>0</v>
      </c>
      <c r="AX99" s="154">
        <v>0</v>
      </c>
      <c r="AY99" s="154">
        <v>0</v>
      </c>
      <c r="AZ99" s="88" t="s">
        <v>268</v>
      </c>
    </row>
    <row r="100" spans="1:52" s="42" customFormat="1" ht="18.75" x14ac:dyDescent="0.3">
      <c r="A100" s="115" t="str">
        <f t="shared" si="8"/>
        <v xml:space="preserve">    </v>
      </c>
      <c r="B100" s="83">
        <v>98</v>
      </c>
      <c r="C100" s="84" t="s">
        <v>198</v>
      </c>
      <c r="D100" s="145" t="s">
        <v>44</v>
      </c>
      <c r="E100" s="76" t="s">
        <v>121</v>
      </c>
      <c r="F100" s="146" t="s">
        <v>122</v>
      </c>
      <c r="G100" s="85">
        <v>89.592809378212891</v>
      </c>
      <c r="H100" s="86">
        <v>78.587095928799997</v>
      </c>
      <c r="I100" s="78">
        <v>11.005713449412898</v>
      </c>
      <c r="J100" s="39">
        <v>1</v>
      </c>
      <c r="K100" s="147">
        <v>0</v>
      </c>
      <c r="L100" s="147">
        <v>30</v>
      </c>
      <c r="M100" s="147">
        <v>0</v>
      </c>
      <c r="N100" s="147">
        <v>0</v>
      </c>
      <c r="O100" s="87">
        <v>11</v>
      </c>
      <c r="P100" s="85">
        <v>0</v>
      </c>
      <c r="Q100" s="85">
        <v>0</v>
      </c>
      <c r="R100" s="39">
        <v>2</v>
      </c>
      <c r="S100" s="39">
        <v>2</v>
      </c>
      <c r="T100" s="146">
        <v>0</v>
      </c>
      <c r="U100" s="146">
        <v>0</v>
      </c>
      <c r="V100" s="146">
        <v>0</v>
      </c>
      <c r="W100" s="146">
        <v>0</v>
      </c>
      <c r="X100" s="146">
        <v>0</v>
      </c>
      <c r="Y100" s="146">
        <v>0</v>
      </c>
      <c r="Z100" s="146">
        <v>0</v>
      </c>
      <c r="AA100" s="146">
        <v>0</v>
      </c>
      <c r="AB100" s="146">
        <v>0</v>
      </c>
      <c r="AC100" s="146">
        <v>0</v>
      </c>
      <c r="AD100" s="146">
        <v>0</v>
      </c>
      <c r="AE100" s="146">
        <v>0</v>
      </c>
      <c r="AF100" s="146">
        <v>0</v>
      </c>
      <c r="AG100" s="146">
        <v>0</v>
      </c>
      <c r="AH100" s="146">
        <v>0</v>
      </c>
      <c r="AI100" s="146">
        <v>0</v>
      </c>
      <c r="AJ100" s="146">
        <v>0</v>
      </c>
      <c r="AK100" s="146">
        <v>0</v>
      </c>
      <c r="AL100" s="146">
        <v>0</v>
      </c>
      <c r="AM100" s="146">
        <v>0</v>
      </c>
      <c r="AN100" s="146">
        <v>0</v>
      </c>
      <c r="AO100" s="146">
        <v>0</v>
      </c>
      <c r="AP100" s="146">
        <v>0</v>
      </c>
      <c r="AQ100" s="146">
        <v>0</v>
      </c>
      <c r="AR100" s="146">
        <v>0</v>
      </c>
      <c r="AS100" s="146">
        <v>0</v>
      </c>
      <c r="AT100" s="146">
        <v>0</v>
      </c>
      <c r="AU100" s="146">
        <v>0</v>
      </c>
      <c r="AV100" s="154">
        <v>0</v>
      </c>
      <c r="AW100" s="154">
        <v>0</v>
      </c>
      <c r="AX100" s="154">
        <v>0</v>
      </c>
      <c r="AY100" s="154">
        <v>0</v>
      </c>
      <c r="AZ100" s="88" t="s">
        <v>268</v>
      </c>
    </row>
    <row r="101" spans="1:52" s="42" customFormat="1" ht="18.75" x14ac:dyDescent="0.3">
      <c r="A101" s="115" t="str">
        <f t="shared" si="8"/>
        <v xml:space="preserve">    </v>
      </c>
      <c r="B101" s="83">
        <v>99</v>
      </c>
      <c r="C101" s="84" t="s">
        <v>199</v>
      </c>
      <c r="D101" s="145" t="s">
        <v>44</v>
      </c>
      <c r="E101" s="76" t="s">
        <v>121</v>
      </c>
      <c r="F101" s="146" t="s">
        <v>122</v>
      </c>
      <c r="G101" s="85">
        <v>19.5160627707</v>
      </c>
      <c r="H101" s="86">
        <v>19.5160627707</v>
      </c>
      <c r="I101" s="78">
        <v>0</v>
      </c>
      <c r="J101" s="39">
        <v>2</v>
      </c>
      <c r="K101" s="147">
        <v>15</v>
      </c>
      <c r="L101" s="147">
        <v>0</v>
      </c>
      <c r="M101" s="147">
        <v>0</v>
      </c>
      <c r="N101" s="147">
        <v>0</v>
      </c>
      <c r="O101" s="87">
        <v>0</v>
      </c>
      <c r="P101" s="85">
        <v>0</v>
      </c>
      <c r="Q101" s="85">
        <v>0</v>
      </c>
      <c r="R101" s="39">
        <v>0</v>
      </c>
      <c r="S101" s="39">
        <v>0</v>
      </c>
      <c r="T101" s="146">
        <v>0</v>
      </c>
      <c r="U101" s="146">
        <v>0</v>
      </c>
      <c r="V101" s="146">
        <v>0</v>
      </c>
      <c r="W101" s="146">
        <v>0</v>
      </c>
      <c r="X101" s="146">
        <v>0</v>
      </c>
      <c r="Y101" s="146">
        <v>0</v>
      </c>
      <c r="Z101" s="146">
        <v>0</v>
      </c>
      <c r="AA101" s="146">
        <v>0</v>
      </c>
      <c r="AB101" s="146">
        <v>0</v>
      </c>
      <c r="AC101" s="146">
        <v>0</v>
      </c>
      <c r="AD101" s="146">
        <v>0</v>
      </c>
      <c r="AE101" s="146">
        <v>0</v>
      </c>
      <c r="AF101" s="146">
        <v>0</v>
      </c>
      <c r="AG101" s="146">
        <v>0</v>
      </c>
      <c r="AH101" s="146">
        <v>0</v>
      </c>
      <c r="AI101" s="146">
        <v>0</v>
      </c>
      <c r="AJ101" s="146">
        <v>0</v>
      </c>
      <c r="AK101" s="146">
        <v>0</v>
      </c>
      <c r="AL101" s="146">
        <v>0</v>
      </c>
      <c r="AM101" s="146">
        <v>0</v>
      </c>
      <c r="AN101" s="146">
        <v>0</v>
      </c>
      <c r="AO101" s="146">
        <v>0</v>
      </c>
      <c r="AP101" s="146">
        <v>0</v>
      </c>
      <c r="AQ101" s="146">
        <v>0</v>
      </c>
      <c r="AR101" s="146">
        <v>0</v>
      </c>
      <c r="AS101" s="146">
        <v>0</v>
      </c>
      <c r="AT101" s="146">
        <v>0</v>
      </c>
      <c r="AU101" s="146">
        <v>0</v>
      </c>
      <c r="AV101" s="154">
        <v>0</v>
      </c>
      <c r="AW101" s="154">
        <v>0</v>
      </c>
      <c r="AX101" s="154">
        <v>0</v>
      </c>
      <c r="AY101" s="154">
        <v>0</v>
      </c>
      <c r="AZ101" s="88" t="s">
        <v>268</v>
      </c>
    </row>
    <row r="102" spans="1:52" s="42" customFormat="1" ht="18.75" x14ac:dyDescent="0.3">
      <c r="A102" s="115" t="str">
        <f t="shared" si="8"/>
        <v xml:space="preserve">  33  </v>
      </c>
      <c r="B102" s="83">
        <v>100</v>
      </c>
      <c r="C102" s="84" t="s">
        <v>200</v>
      </c>
      <c r="D102" s="145" t="s">
        <v>44</v>
      </c>
      <c r="E102" s="76" t="s">
        <v>121</v>
      </c>
      <c r="F102" s="146" t="s">
        <v>122</v>
      </c>
      <c r="G102" s="85">
        <v>132.48606872799999</v>
      </c>
      <c r="H102" s="86">
        <v>132.48606872799999</v>
      </c>
      <c r="I102" s="78">
        <v>0</v>
      </c>
      <c r="J102" s="39">
        <v>1</v>
      </c>
      <c r="K102" s="147">
        <v>16</v>
      </c>
      <c r="L102" s="147">
        <v>0</v>
      </c>
      <c r="M102" s="147">
        <v>0</v>
      </c>
      <c r="N102" s="147">
        <v>0</v>
      </c>
      <c r="O102" s="87">
        <v>11</v>
      </c>
      <c r="P102" s="85">
        <v>16</v>
      </c>
      <c r="Q102" s="85">
        <v>100</v>
      </c>
      <c r="R102" s="39">
        <v>2</v>
      </c>
      <c r="S102" s="39">
        <v>2</v>
      </c>
      <c r="T102" s="146">
        <v>0</v>
      </c>
      <c r="U102" s="146">
        <v>0</v>
      </c>
      <c r="V102" s="146">
        <v>0</v>
      </c>
      <c r="W102" s="146">
        <v>0</v>
      </c>
      <c r="X102" s="146">
        <v>0</v>
      </c>
      <c r="Y102" s="146">
        <v>0</v>
      </c>
      <c r="Z102" s="146">
        <v>0</v>
      </c>
      <c r="AA102" s="146">
        <v>0</v>
      </c>
      <c r="AB102" s="146">
        <v>0</v>
      </c>
      <c r="AC102" s="146">
        <v>0</v>
      </c>
      <c r="AD102" s="146">
        <v>0</v>
      </c>
      <c r="AE102" s="146">
        <v>0</v>
      </c>
      <c r="AF102" s="146">
        <v>0</v>
      </c>
      <c r="AG102" s="14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146">
        <v>0</v>
      </c>
      <c r="AN102" s="155">
        <v>9.6</v>
      </c>
      <c r="AO102" s="146">
        <v>0</v>
      </c>
      <c r="AP102" s="146">
        <v>0</v>
      </c>
      <c r="AQ102" s="146">
        <v>0</v>
      </c>
      <c r="AR102" s="146">
        <v>0</v>
      </c>
      <c r="AS102" s="146">
        <v>0</v>
      </c>
      <c r="AT102" s="146">
        <v>0</v>
      </c>
      <c r="AU102" s="146">
        <v>0</v>
      </c>
      <c r="AV102" s="154">
        <v>15</v>
      </c>
      <c r="AW102" s="154">
        <v>10</v>
      </c>
      <c r="AX102" s="154">
        <v>10</v>
      </c>
      <c r="AY102" s="154">
        <v>5</v>
      </c>
      <c r="AZ102" s="88" t="s">
        <v>268</v>
      </c>
    </row>
    <row r="103" spans="1:52" s="42" customFormat="1" ht="18.75" x14ac:dyDescent="0.3">
      <c r="A103" s="115" t="str">
        <f t="shared" si="8"/>
        <v xml:space="preserve">  33  </v>
      </c>
      <c r="B103" s="83">
        <v>101</v>
      </c>
      <c r="C103" s="84" t="s">
        <v>201</v>
      </c>
      <c r="D103" s="145" t="s">
        <v>44</v>
      </c>
      <c r="E103" s="76" t="s">
        <v>121</v>
      </c>
      <c r="F103" s="146" t="s">
        <v>122</v>
      </c>
      <c r="G103" s="85">
        <v>110.07045490900001</v>
      </c>
      <c r="H103" s="86">
        <v>110.07045490900001</v>
      </c>
      <c r="I103" s="78">
        <v>0</v>
      </c>
      <c r="J103" s="39">
        <v>1</v>
      </c>
      <c r="K103" s="147">
        <v>27</v>
      </c>
      <c r="L103" s="147">
        <v>0</v>
      </c>
      <c r="M103" s="147">
        <v>0</v>
      </c>
      <c r="N103" s="147">
        <v>0</v>
      </c>
      <c r="O103" s="87">
        <v>18</v>
      </c>
      <c r="P103" s="85">
        <v>27</v>
      </c>
      <c r="Q103" s="85">
        <v>100</v>
      </c>
      <c r="R103" s="39">
        <v>2</v>
      </c>
      <c r="S103" s="39">
        <v>2</v>
      </c>
      <c r="T103" s="146">
        <v>0</v>
      </c>
      <c r="U103" s="146">
        <v>0</v>
      </c>
      <c r="V103" s="146">
        <v>0</v>
      </c>
      <c r="W103" s="146">
        <v>0</v>
      </c>
      <c r="X103" s="146">
        <v>0</v>
      </c>
      <c r="Y103" s="146">
        <v>0</v>
      </c>
      <c r="Z103" s="146">
        <v>0</v>
      </c>
      <c r="AA103" s="146">
        <v>0</v>
      </c>
      <c r="AB103" s="146">
        <v>0</v>
      </c>
      <c r="AC103" s="146">
        <v>0</v>
      </c>
      <c r="AD103" s="146">
        <v>0</v>
      </c>
      <c r="AE103" s="146">
        <v>0</v>
      </c>
      <c r="AF103" s="146">
        <v>0</v>
      </c>
      <c r="AG103" s="146">
        <v>0</v>
      </c>
      <c r="AH103" s="146">
        <v>0</v>
      </c>
      <c r="AI103" s="146">
        <v>0</v>
      </c>
      <c r="AJ103" s="146">
        <v>10</v>
      </c>
      <c r="AK103" s="146">
        <v>6.2</v>
      </c>
      <c r="AL103" s="146">
        <v>0</v>
      </c>
      <c r="AM103" s="146">
        <v>0</v>
      </c>
      <c r="AN103" s="146">
        <v>0</v>
      </c>
      <c r="AO103" s="146">
        <v>0</v>
      </c>
      <c r="AP103" s="146">
        <v>0</v>
      </c>
      <c r="AQ103" s="146">
        <v>0</v>
      </c>
      <c r="AR103" s="146">
        <v>0</v>
      </c>
      <c r="AS103" s="146">
        <v>0</v>
      </c>
      <c r="AT103" s="146">
        <v>0</v>
      </c>
      <c r="AU103" s="146">
        <v>0</v>
      </c>
      <c r="AV103" s="154">
        <v>15</v>
      </c>
      <c r="AW103" s="154">
        <v>10</v>
      </c>
      <c r="AX103" s="154">
        <v>10</v>
      </c>
      <c r="AY103" s="154">
        <v>5</v>
      </c>
      <c r="AZ103" s="88" t="s">
        <v>268</v>
      </c>
    </row>
    <row r="104" spans="1:52" s="42" customFormat="1" ht="18.75" x14ac:dyDescent="0.3">
      <c r="A104" s="115" t="str">
        <f t="shared" si="8"/>
        <v xml:space="preserve">  33  </v>
      </c>
      <c r="B104" s="83">
        <v>102</v>
      </c>
      <c r="C104" s="84" t="s">
        <v>202</v>
      </c>
      <c r="D104" s="145" t="s">
        <v>44</v>
      </c>
      <c r="E104" s="76" t="s">
        <v>121</v>
      </c>
      <c r="F104" s="146" t="s">
        <v>122</v>
      </c>
      <c r="G104" s="85">
        <v>84.449991621199999</v>
      </c>
      <c r="H104" s="86">
        <v>84.449991621199999</v>
      </c>
      <c r="I104" s="78">
        <v>0</v>
      </c>
      <c r="J104" s="39">
        <v>1</v>
      </c>
      <c r="K104" s="147">
        <v>40</v>
      </c>
      <c r="L104" s="147">
        <v>0</v>
      </c>
      <c r="M104" s="147">
        <v>0</v>
      </c>
      <c r="N104" s="147">
        <v>0</v>
      </c>
      <c r="O104" s="87">
        <v>9</v>
      </c>
      <c r="P104" s="85">
        <v>40</v>
      </c>
      <c r="Q104" s="85">
        <v>100</v>
      </c>
      <c r="R104" s="39">
        <v>2</v>
      </c>
      <c r="S104" s="39">
        <v>2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12</v>
      </c>
      <c r="AG104" s="146">
        <v>12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6">
        <v>0</v>
      </c>
      <c r="AS104" s="146">
        <v>0</v>
      </c>
      <c r="AT104" s="146">
        <v>0</v>
      </c>
      <c r="AU104" s="146">
        <v>0</v>
      </c>
      <c r="AV104" s="154">
        <v>15</v>
      </c>
      <c r="AW104" s="154">
        <v>10</v>
      </c>
      <c r="AX104" s="154">
        <v>10</v>
      </c>
      <c r="AY104" s="154">
        <v>5</v>
      </c>
      <c r="AZ104" s="88" t="s">
        <v>268</v>
      </c>
    </row>
    <row r="105" spans="1:52" s="42" customFormat="1" ht="18.75" x14ac:dyDescent="0.3">
      <c r="A105" s="115" t="str">
        <f t="shared" si="8"/>
        <v xml:space="preserve">    </v>
      </c>
      <c r="B105" s="83">
        <v>103</v>
      </c>
      <c r="C105" s="84" t="s">
        <v>203</v>
      </c>
      <c r="D105" s="145" t="s">
        <v>44</v>
      </c>
      <c r="E105" s="76" t="s">
        <v>121</v>
      </c>
      <c r="F105" s="146" t="s">
        <v>122</v>
      </c>
      <c r="G105" s="85">
        <v>123.34204317205999</v>
      </c>
      <c r="H105" s="86">
        <v>111.08766929799999</v>
      </c>
      <c r="I105" s="78">
        <v>12.254373874060001</v>
      </c>
      <c r="J105" s="39">
        <v>1</v>
      </c>
      <c r="K105" s="147">
        <v>0</v>
      </c>
      <c r="L105" s="147">
        <v>9.75</v>
      </c>
      <c r="M105" s="147">
        <v>0</v>
      </c>
      <c r="N105" s="147">
        <v>0</v>
      </c>
      <c r="O105" s="39">
        <v>12</v>
      </c>
      <c r="P105" s="77">
        <v>0</v>
      </c>
      <c r="Q105" s="77">
        <v>0</v>
      </c>
      <c r="R105" s="39">
        <v>2</v>
      </c>
      <c r="S105" s="39">
        <v>2</v>
      </c>
      <c r="T105" s="146">
        <v>0</v>
      </c>
      <c r="U105" s="146">
        <v>0</v>
      </c>
      <c r="V105" s="146">
        <v>0</v>
      </c>
      <c r="W105" s="146">
        <v>0</v>
      </c>
      <c r="X105" s="146">
        <v>0</v>
      </c>
      <c r="Y105" s="146">
        <v>0</v>
      </c>
      <c r="Z105" s="146">
        <v>0</v>
      </c>
      <c r="AA105" s="146">
        <v>0</v>
      </c>
      <c r="AB105" s="146">
        <v>0</v>
      </c>
      <c r="AC105" s="146">
        <v>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54">
        <v>0</v>
      </c>
      <c r="AW105" s="154">
        <v>0</v>
      </c>
      <c r="AX105" s="154">
        <v>0</v>
      </c>
      <c r="AY105" s="154">
        <v>0</v>
      </c>
      <c r="AZ105" s="88" t="s">
        <v>268</v>
      </c>
    </row>
    <row r="106" spans="1:52" s="42" customFormat="1" ht="18.75" x14ac:dyDescent="0.3">
      <c r="A106" s="115" t="str">
        <f t="shared" si="8"/>
        <v xml:space="preserve">    </v>
      </c>
      <c r="B106" s="83">
        <v>104</v>
      </c>
      <c r="C106" s="84" t="s">
        <v>203</v>
      </c>
      <c r="D106" s="145" t="s">
        <v>150</v>
      </c>
      <c r="E106" s="76" t="s">
        <v>121</v>
      </c>
      <c r="F106" s="146" t="s">
        <v>122</v>
      </c>
      <c r="G106" s="147">
        <v>2.5</v>
      </c>
      <c r="H106" s="86">
        <v>0</v>
      </c>
      <c r="I106" s="147">
        <v>2.5</v>
      </c>
      <c r="J106" s="39">
        <v>1</v>
      </c>
      <c r="K106" s="147">
        <v>0</v>
      </c>
      <c r="L106" s="147">
        <v>2.5</v>
      </c>
      <c r="M106" s="147">
        <v>0</v>
      </c>
      <c r="N106" s="147">
        <v>0</v>
      </c>
      <c r="O106" s="87">
        <v>13</v>
      </c>
      <c r="P106" s="85">
        <v>0</v>
      </c>
      <c r="Q106" s="85">
        <v>0</v>
      </c>
      <c r="R106" s="39">
        <v>2</v>
      </c>
      <c r="S106" s="39">
        <v>2</v>
      </c>
      <c r="T106" s="146">
        <v>0</v>
      </c>
      <c r="U106" s="146">
        <v>0</v>
      </c>
      <c r="V106" s="146">
        <v>0</v>
      </c>
      <c r="W106" s="146">
        <v>0</v>
      </c>
      <c r="X106" s="146">
        <v>0</v>
      </c>
      <c r="Y106" s="146">
        <v>0</v>
      </c>
      <c r="Z106" s="146">
        <v>0</v>
      </c>
      <c r="AA106" s="146">
        <v>0</v>
      </c>
      <c r="AB106" s="146">
        <v>0</v>
      </c>
      <c r="AC106" s="146">
        <v>0</v>
      </c>
      <c r="AD106" s="146">
        <v>0</v>
      </c>
      <c r="AE106" s="146">
        <v>0</v>
      </c>
      <c r="AF106" s="146">
        <v>0</v>
      </c>
      <c r="AG106" s="146">
        <v>0</v>
      </c>
      <c r="AH106" s="14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6">
        <v>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54">
        <v>0</v>
      </c>
      <c r="AW106" s="154">
        <v>0</v>
      </c>
      <c r="AX106" s="154">
        <v>0</v>
      </c>
      <c r="AY106" s="154">
        <v>0</v>
      </c>
      <c r="AZ106" s="88" t="s">
        <v>268</v>
      </c>
    </row>
    <row r="107" spans="1:52" s="42" customFormat="1" ht="18.75" x14ac:dyDescent="0.3">
      <c r="A107" s="115" t="str">
        <f t="shared" ref="A107:A138" si="9">IF(J107=1,IF(K107&gt;0,IF(L107&gt;0,IF(N107&gt;0,11,11),IF(N107&gt;0,11,"")),IF(L107&gt;0,IF(N107&gt;0,11,""),IF(N107=0,22,""))),IF(L107&gt;0,IF(N107&gt;0,IF(P107&gt;0,66,""),IF(P107&gt;0,66,"")),IF(P107&gt;0,66,"")))&amp;" "&amp;IF(J107=1,IF(K107=0,IF(L107&gt;0,IF(N107&gt;0,IF(P107&gt;0,66,""),IF(P107&gt;0,66,"")),IF(P107&gt;0,66,"")),""),IF(P107&gt;0,66,""))&amp;" "&amp;IF(J107=1,IF(K107&gt;0,IF(P107&gt;0,IF(O107&lt;=7,IF(Q107=100,"","33"),IF(O107&lt;=25,IF(Q107&gt;0,IF(Q107&lt;100,"",33),IF(Q107=0,"","33")))),IF(O107&gt;25,"",33)),""),IF(J107&gt;1,IF(P107&gt;0,"55",""),IF(J107=0,IF(P107&gt;0,"55","00"))))&amp;" "&amp;IF(P107&gt;0,IF(R107&gt;0,IF(S107&gt;0,"",88),77),"")&amp;" "&amp;IF(J107=1,IF(P107&gt;0,IF(AV107+AW107+AX107+AY107=0,99,""),""),"")</f>
        <v xml:space="preserve">    </v>
      </c>
      <c r="B107" s="83">
        <v>105</v>
      </c>
      <c r="C107" s="84" t="s">
        <v>203</v>
      </c>
      <c r="D107" s="145" t="s">
        <v>151</v>
      </c>
      <c r="E107" s="76" t="s">
        <v>121</v>
      </c>
      <c r="F107" s="146" t="s">
        <v>122</v>
      </c>
      <c r="G107" s="147">
        <v>7.25</v>
      </c>
      <c r="H107" s="86">
        <v>0</v>
      </c>
      <c r="I107" s="147">
        <v>7.25</v>
      </c>
      <c r="J107" s="39">
        <v>1</v>
      </c>
      <c r="K107" s="147">
        <v>0</v>
      </c>
      <c r="L107" s="147">
        <v>7.25</v>
      </c>
      <c r="M107" s="147">
        <v>0</v>
      </c>
      <c r="N107" s="147">
        <v>0</v>
      </c>
      <c r="O107" s="87">
        <v>12</v>
      </c>
      <c r="P107" s="85">
        <v>0</v>
      </c>
      <c r="Q107" s="85">
        <v>0</v>
      </c>
      <c r="R107" s="39">
        <v>2</v>
      </c>
      <c r="S107" s="39">
        <v>2</v>
      </c>
      <c r="T107" s="146">
        <v>0</v>
      </c>
      <c r="U107" s="146">
        <v>0</v>
      </c>
      <c r="V107" s="146">
        <v>0</v>
      </c>
      <c r="W107" s="146">
        <v>0</v>
      </c>
      <c r="X107" s="146">
        <v>0</v>
      </c>
      <c r="Y107" s="146">
        <v>0</v>
      </c>
      <c r="Z107" s="146">
        <v>0</v>
      </c>
      <c r="AA107" s="146">
        <v>0</v>
      </c>
      <c r="AB107" s="146">
        <v>0</v>
      </c>
      <c r="AC107" s="146">
        <v>0</v>
      </c>
      <c r="AD107" s="146">
        <v>0</v>
      </c>
      <c r="AE107" s="146">
        <v>0</v>
      </c>
      <c r="AF107" s="146">
        <v>0</v>
      </c>
      <c r="AG107" s="146">
        <v>0</v>
      </c>
      <c r="AH107" s="146">
        <v>0</v>
      </c>
      <c r="AI107" s="146">
        <v>0</v>
      </c>
      <c r="AJ107" s="146">
        <v>0</v>
      </c>
      <c r="AK107" s="146">
        <v>0</v>
      </c>
      <c r="AL107" s="146">
        <v>0</v>
      </c>
      <c r="AM107" s="146">
        <v>0</v>
      </c>
      <c r="AN107" s="146">
        <v>0</v>
      </c>
      <c r="AO107" s="146">
        <v>0</v>
      </c>
      <c r="AP107" s="146">
        <v>0</v>
      </c>
      <c r="AQ107" s="146">
        <v>0</v>
      </c>
      <c r="AR107" s="146">
        <v>0</v>
      </c>
      <c r="AS107" s="146">
        <v>0</v>
      </c>
      <c r="AT107" s="146">
        <v>0</v>
      </c>
      <c r="AU107" s="146">
        <v>0</v>
      </c>
      <c r="AV107" s="154">
        <v>0</v>
      </c>
      <c r="AW107" s="154">
        <v>0</v>
      </c>
      <c r="AX107" s="154">
        <v>0</v>
      </c>
      <c r="AY107" s="154">
        <v>0</v>
      </c>
      <c r="AZ107" s="88" t="s">
        <v>268</v>
      </c>
    </row>
    <row r="108" spans="1:52" s="42" customFormat="1" ht="18.75" x14ac:dyDescent="0.3">
      <c r="A108" s="115" t="str">
        <f t="shared" si="9"/>
        <v xml:space="preserve">  33  </v>
      </c>
      <c r="B108" s="83">
        <v>107</v>
      </c>
      <c r="C108" s="84" t="s">
        <v>204</v>
      </c>
      <c r="D108" s="145" t="s">
        <v>150</v>
      </c>
      <c r="E108" s="76" t="s">
        <v>121</v>
      </c>
      <c r="F108" s="146" t="s">
        <v>122</v>
      </c>
      <c r="G108" s="85">
        <v>2</v>
      </c>
      <c r="H108" s="85">
        <v>2</v>
      </c>
      <c r="I108" s="78">
        <v>0</v>
      </c>
      <c r="J108" s="39">
        <v>1</v>
      </c>
      <c r="K108" s="147">
        <v>2</v>
      </c>
      <c r="L108" s="147">
        <v>0</v>
      </c>
      <c r="M108" s="147">
        <v>0</v>
      </c>
      <c r="N108" s="147">
        <v>0</v>
      </c>
      <c r="O108" s="87">
        <v>9</v>
      </c>
      <c r="P108" s="85">
        <v>2</v>
      </c>
      <c r="Q108" s="85">
        <v>100</v>
      </c>
      <c r="R108" s="39">
        <v>2</v>
      </c>
      <c r="S108" s="39">
        <v>2</v>
      </c>
      <c r="T108" s="146">
        <v>0</v>
      </c>
      <c r="U108" s="146">
        <v>0</v>
      </c>
      <c r="V108" s="146">
        <v>0</v>
      </c>
      <c r="W108" s="146">
        <v>0</v>
      </c>
      <c r="X108" s="146">
        <v>0</v>
      </c>
      <c r="Y108" s="146">
        <v>0</v>
      </c>
      <c r="Z108" s="146">
        <v>0</v>
      </c>
      <c r="AA108" s="146">
        <v>0</v>
      </c>
      <c r="AB108" s="146">
        <v>0</v>
      </c>
      <c r="AC108" s="146">
        <v>0</v>
      </c>
      <c r="AD108" s="146">
        <v>0</v>
      </c>
      <c r="AE108" s="146">
        <v>0</v>
      </c>
      <c r="AF108" s="146">
        <v>0</v>
      </c>
      <c r="AG108" s="146">
        <v>0</v>
      </c>
      <c r="AH108" s="146">
        <v>0</v>
      </c>
      <c r="AI108" s="146">
        <v>0</v>
      </c>
      <c r="AJ108" s="146">
        <v>0</v>
      </c>
      <c r="AK108" s="146">
        <v>0</v>
      </c>
      <c r="AL108" s="146">
        <v>0</v>
      </c>
      <c r="AM108" s="146">
        <v>0</v>
      </c>
      <c r="AN108" s="146">
        <v>0</v>
      </c>
      <c r="AO108" s="146">
        <v>0</v>
      </c>
      <c r="AP108" s="146">
        <v>0</v>
      </c>
      <c r="AQ108" s="146">
        <v>0</v>
      </c>
      <c r="AR108" s="146">
        <v>0</v>
      </c>
      <c r="AS108" s="146">
        <v>1.2</v>
      </c>
      <c r="AT108" s="146">
        <v>0</v>
      </c>
      <c r="AU108" s="146">
        <v>0</v>
      </c>
      <c r="AV108" s="154">
        <v>15</v>
      </c>
      <c r="AW108" s="154">
        <v>10</v>
      </c>
      <c r="AX108" s="154">
        <v>10</v>
      </c>
      <c r="AY108" s="154">
        <v>5</v>
      </c>
      <c r="AZ108" s="88" t="s">
        <v>268</v>
      </c>
    </row>
    <row r="109" spans="1:52" s="42" customFormat="1" ht="18.75" x14ac:dyDescent="0.3">
      <c r="A109" s="115" t="str">
        <f t="shared" si="9"/>
        <v xml:space="preserve">  33  </v>
      </c>
      <c r="B109" s="83">
        <v>108</v>
      </c>
      <c r="C109" s="84" t="s">
        <v>204</v>
      </c>
      <c r="D109" s="145" t="s">
        <v>151</v>
      </c>
      <c r="E109" s="76" t="s">
        <v>121</v>
      </c>
      <c r="F109" s="146" t="s">
        <v>122</v>
      </c>
      <c r="G109" s="85">
        <v>11</v>
      </c>
      <c r="H109" s="85">
        <v>11</v>
      </c>
      <c r="I109" s="78">
        <v>0</v>
      </c>
      <c r="J109" s="39">
        <v>1</v>
      </c>
      <c r="K109" s="147">
        <v>11</v>
      </c>
      <c r="L109" s="147">
        <v>0</v>
      </c>
      <c r="M109" s="147">
        <v>0</v>
      </c>
      <c r="N109" s="147">
        <v>0</v>
      </c>
      <c r="O109" s="87">
        <v>16</v>
      </c>
      <c r="P109" s="85">
        <v>11</v>
      </c>
      <c r="Q109" s="85">
        <v>100</v>
      </c>
      <c r="R109" s="39">
        <v>2</v>
      </c>
      <c r="S109" s="39">
        <v>2</v>
      </c>
      <c r="T109" s="146">
        <v>0</v>
      </c>
      <c r="U109" s="146">
        <v>0</v>
      </c>
      <c r="V109" s="146">
        <v>0</v>
      </c>
      <c r="W109" s="146">
        <v>0</v>
      </c>
      <c r="X109" s="146">
        <v>0</v>
      </c>
      <c r="Y109" s="146">
        <v>0</v>
      </c>
      <c r="Z109" s="146">
        <v>0</v>
      </c>
      <c r="AA109" s="146">
        <v>0</v>
      </c>
      <c r="AB109" s="146">
        <v>0</v>
      </c>
      <c r="AC109" s="146">
        <v>0</v>
      </c>
      <c r="AD109" s="146">
        <v>0</v>
      </c>
      <c r="AE109" s="146">
        <v>0</v>
      </c>
      <c r="AF109" s="146">
        <v>0</v>
      </c>
      <c r="AG109" s="146">
        <v>0</v>
      </c>
      <c r="AH109" s="146">
        <v>0</v>
      </c>
      <c r="AI109" s="146">
        <v>0</v>
      </c>
      <c r="AJ109" s="146">
        <v>0</v>
      </c>
      <c r="AK109" s="146">
        <v>0</v>
      </c>
      <c r="AL109" s="146">
        <v>0</v>
      </c>
      <c r="AM109" s="146">
        <v>0</v>
      </c>
      <c r="AN109" s="146">
        <v>0</v>
      </c>
      <c r="AO109" s="146">
        <v>0</v>
      </c>
      <c r="AP109" s="146">
        <v>6.6</v>
      </c>
      <c r="AQ109" s="146">
        <v>0</v>
      </c>
      <c r="AR109" s="146">
        <v>0</v>
      </c>
      <c r="AS109" s="146">
        <v>0</v>
      </c>
      <c r="AT109" s="146">
        <v>0</v>
      </c>
      <c r="AU109" s="146">
        <v>0</v>
      </c>
      <c r="AV109" s="154">
        <v>15</v>
      </c>
      <c r="AW109" s="154">
        <v>10</v>
      </c>
      <c r="AX109" s="154">
        <v>10</v>
      </c>
      <c r="AY109" s="154">
        <v>5</v>
      </c>
      <c r="AZ109" s="88" t="s">
        <v>268</v>
      </c>
    </row>
    <row r="110" spans="1:52" s="42" customFormat="1" ht="18.75" x14ac:dyDescent="0.3">
      <c r="A110" s="115" t="str">
        <f t="shared" si="9"/>
        <v xml:space="preserve">    </v>
      </c>
      <c r="B110" s="83">
        <v>109</v>
      </c>
      <c r="C110" s="84" t="s">
        <v>205</v>
      </c>
      <c r="D110" s="145" t="s">
        <v>44</v>
      </c>
      <c r="E110" s="76" t="s">
        <v>121</v>
      </c>
      <c r="F110" s="146" t="s">
        <v>122</v>
      </c>
      <c r="G110" s="85">
        <v>121.338560704701</v>
      </c>
      <c r="H110" s="86">
        <v>121.061948883</v>
      </c>
      <c r="I110" s="78">
        <v>0.27661182170100002</v>
      </c>
      <c r="J110" s="39">
        <v>2</v>
      </c>
      <c r="K110" s="147">
        <v>30</v>
      </c>
      <c r="L110" s="147">
        <v>0</v>
      </c>
      <c r="M110" s="147">
        <v>0</v>
      </c>
      <c r="N110" s="147">
        <v>0</v>
      </c>
      <c r="O110" s="87">
        <v>0</v>
      </c>
      <c r="P110" s="85">
        <v>0</v>
      </c>
      <c r="Q110" s="85">
        <v>0</v>
      </c>
      <c r="R110" s="39">
        <v>0</v>
      </c>
      <c r="S110" s="39">
        <v>0</v>
      </c>
      <c r="T110" s="146">
        <v>0</v>
      </c>
      <c r="U110" s="146">
        <v>0</v>
      </c>
      <c r="V110" s="146">
        <v>0</v>
      </c>
      <c r="W110" s="146">
        <v>0</v>
      </c>
      <c r="X110" s="146">
        <v>0</v>
      </c>
      <c r="Y110" s="146">
        <v>0</v>
      </c>
      <c r="Z110" s="146">
        <v>0</v>
      </c>
      <c r="AA110" s="146">
        <v>0</v>
      </c>
      <c r="AB110" s="146">
        <v>0</v>
      </c>
      <c r="AC110" s="146">
        <v>0</v>
      </c>
      <c r="AD110" s="146">
        <v>0</v>
      </c>
      <c r="AE110" s="146">
        <v>0</v>
      </c>
      <c r="AF110" s="146">
        <v>0</v>
      </c>
      <c r="AG110" s="146">
        <v>0</v>
      </c>
      <c r="AH110" s="146">
        <v>0</v>
      </c>
      <c r="AI110" s="146">
        <v>0</v>
      </c>
      <c r="AJ110" s="146">
        <v>0</v>
      </c>
      <c r="AK110" s="146">
        <v>0</v>
      </c>
      <c r="AL110" s="146">
        <v>0</v>
      </c>
      <c r="AM110" s="146">
        <v>0</v>
      </c>
      <c r="AN110" s="146">
        <v>0</v>
      </c>
      <c r="AO110" s="146">
        <v>0</v>
      </c>
      <c r="AP110" s="146">
        <v>0</v>
      </c>
      <c r="AQ110" s="146">
        <v>0</v>
      </c>
      <c r="AR110" s="146">
        <v>0</v>
      </c>
      <c r="AS110" s="146">
        <v>0</v>
      </c>
      <c r="AT110" s="146">
        <v>0</v>
      </c>
      <c r="AU110" s="146">
        <v>0</v>
      </c>
      <c r="AV110" s="154">
        <v>0</v>
      </c>
      <c r="AW110" s="154">
        <v>0</v>
      </c>
      <c r="AX110" s="154">
        <v>0</v>
      </c>
      <c r="AY110" s="154">
        <v>0</v>
      </c>
      <c r="AZ110" s="88" t="s">
        <v>268</v>
      </c>
    </row>
    <row r="111" spans="1:52" s="42" customFormat="1" ht="18.75" x14ac:dyDescent="0.3">
      <c r="A111" s="115" t="str">
        <f t="shared" si="9"/>
        <v xml:space="preserve">    </v>
      </c>
      <c r="B111" s="83">
        <v>110</v>
      </c>
      <c r="C111" s="84" t="s">
        <v>206</v>
      </c>
      <c r="D111" s="145" t="s">
        <v>44</v>
      </c>
      <c r="E111" s="76" t="s">
        <v>121</v>
      </c>
      <c r="F111" s="146" t="s">
        <v>122</v>
      </c>
      <c r="G111" s="85">
        <v>48.61406614213</v>
      </c>
      <c r="H111" s="86">
        <v>29.260551839800002</v>
      </c>
      <c r="I111" s="78">
        <v>19.353514302329998</v>
      </c>
      <c r="J111" s="39">
        <v>1</v>
      </c>
      <c r="K111" s="147">
        <v>0</v>
      </c>
      <c r="L111" s="147">
        <v>25</v>
      </c>
      <c r="M111" s="147">
        <v>0</v>
      </c>
      <c r="N111" s="147">
        <v>0</v>
      </c>
      <c r="O111" s="87">
        <v>12</v>
      </c>
      <c r="P111" s="85">
        <v>0</v>
      </c>
      <c r="Q111" s="85">
        <v>0</v>
      </c>
      <c r="R111" s="39">
        <v>2</v>
      </c>
      <c r="S111" s="39">
        <v>2</v>
      </c>
      <c r="T111" s="146">
        <v>0</v>
      </c>
      <c r="U111" s="146">
        <v>0</v>
      </c>
      <c r="V111" s="146">
        <v>0</v>
      </c>
      <c r="W111" s="146">
        <v>0</v>
      </c>
      <c r="X111" s="146">
        <v>0</v>
      </c>
      <c r="Y111" s="146">
        <v>0</v>
      </c>
      <c r="Z111" s="146">
        <v>0</v>
      </c>
      <c r="AA111" s="146">
        <v>0</v>
      </c>
      <c r="AB111" s="146">
        <v>0</v>
      </c>
      <c r="AC111" s="146">
        <v>0</v>
      </c>
      <c r="AD111" s="146">
        <v>0</v>
      </c>
      <c r="AE111" s="146">
        <v>0</v>
      </c>
      <c r="AF111" s="146">
        <v>0</v>
      </c>
      <c r="AG111" s="146">
        <v>0</v>
      </c>
      <c r="AH111" s="146">
        <v>0</v>
      </c>
      <c r="AI111" s="146">
        <v>0</v>
      </c>
      <c r="AJ111" s="146">
        <v>0</v>
      </c>
      <c r="AK111" s="146">
        <v>0</v>
      </c>
      <c r="AL111" s="146">
        <v>0</v>
      </c>
      <c r="AM111" s="146">
        <v>0</v>
      </c>
      <c r="AN111" s="146">
        <v>0</v>
      </c>
      <c r="AO111" s="146">
        <v>0</v>
      </c>
      <c r="AP111" s="146">
        <v>0</v>
      </c>
      <c r="AQ111" s="146">
        <v>0</v>
      </c>
      <c r="AR111" s="146">
        <v>0</v>
      </c>
      <c r="AS111" s="146">
        <v>0</v>
      </c>
      <c r="AT111" s="146">
        <v>0</v>
      </c>
      <c r="AU111" s="146">
        <v>0</v>
      </c>
      <c r="AV111" s="154">
        <v>0</v>
      </c>
      <c r="AW111" s="154">
        <v>0</v>
      </c>
      <c r="AX111" s="154">
        <v>0</v>
      </c>
      <c r="AY111" s="154">
        <v>0</v>
      </c>
      <c r="AZ111" s="88" t="s">
        <v>268</v>
      </c>
    </row>
    <row r="112" spans="1:52" s="42" customFormat="1" ht="18.75" x14ac:dyDescent="0.3">
      <c r="A112" s="115" t="str">
        <f t="shared" si="9"/>
        <v xml:space="preserve">  33  </v>
      </c>
      <c r="B112" s="83">
        <v>111</v>
      </c>
      <c r="C112" s="84" t="s">
        <v>207</v>
      </c>
      <c r="D112" s="145" t="s">
        <v>44</v>
      </c>
      <c r="E112" s="76" t="s">
        <v>121</v>
      </c>
      <c r="F112" s="146" t="s">
        <v>122</v>
      </c>
      <c r="G112" s="85">
        <v>27.406993645899998</v>
      </c>
      <c r="H112" s="86">
        <v>27.406993645899998</v>
      </c>
      <c r="I112" s="108">
        <v>0</v>
      </c>
      <c r="J112" s="39">
        <v>1</v>
      </c>
      <c r="K112" s="147">
        <v>6</v>
      </c>
      <c r="L112" s="147">
        <v>0</v>
      </c>
      <c r="M112" s="147">
        <v>0</v>
      </c>
      <c r="N112" s="147">
        <v>0</v>
      </c>
      <c r="O112" s="87">
        <v>9</v>
      </c>
      <c r="P112" s="85">
        <v>6</v>
      </c>
      <c r="Q112" s="85">
        <v>100</v>
      </c>
      <c r="R112" s="39">
        <v>2</v>
      </c>
      <c r="S112" s="39">
        <v>2</v>
      </c>
      <c r="T112" s="146">
        <v>0</v>
      </c>
      <c r="U112" s="146">
        <v>0</v>
      </c>
      <c r="V112" s="146">
        <v>0</v>
      </c>
      <c r="W112" s="146">
        <v>0</v>
      </c>
      <c r="X112" s="146">
        <v>0</v>
      </c>
      <c r="Y112" s="146">
        <v>0</v>
      </c>
      <c r="Z112" s="146">
        <v>0</v>
      </c>
      <c r="AA112" s="146">
        <v>0</v>
      </c>
      <c r="AB112" s="146">
        <v>0</v>
      </c>
      <c r="AC112" s="146">
        <v>0</v>
      </c>
      <c r="AD112" s="146">
        <v>0</v>
      </c>
      <c r="AE112" s="146">
        <v>0</v>
      </c>
      <c r="AF112" s="146">
        <v>0</v>
      </c>
      <c r="AG112" s="146">
        <v>0</v>
      </c>
      <c r="AH112" s="146">
        <v>0</v>
      </c>
      <c r="AI112" s="146">
        <v>0</v>
      </c>
      <c r="AJ112" s="146">
        <v>0</v>
      </c>
      <c r="AK112" s="146">
        <v>0</v>
      </c>
      <c r="AL112" s="146">
        <v>0</v>
      </c>
      <c r="AM112" s="146">
        <v>0</v>
      </c>
      <c r="AN112" s="146">
        <v>0</v>
      </c>
      <c r="AO112" s="146">
        <v>0</v>
      </c>
      <c r="AP112" s="146">
        <v>0</v>
      </c>
      <c r="AQ112" s="146">
        <v>0</v>
      </c>
      <c r="AR112" s="146">
        <v>0</v>
      </c>
      <c r="AS112" s="146">
        <v>3.6</v>
      </c>
      <c r="AT112" s="146">
        <v>0</v>
      </c>
      <c r="AU112" s="146">
        <v>0</v>
      </c>
      <c r="AV112" s="154">
        <v>15</v>
      </c>
      <c r="AW112" s="154">
        <v>10</v>
      </c>
      <c r="AX112" s="154">
        <v>10</v>
      </c>
      <c r="AY112" s="154">
        <v>5</v>
      </c>
      <c r="AZ112" s="88" t="s">
        <v>268</v>
      </c>
    </row>
    <row r="113" spans="1:52" s="42" customFormat="1" ht="18.75" x14ac:dyDescent="0.3">
      <c r="A113" s="115" t="str">
        <f t="shared" si="9"/>
        <v xml:space="preserve">  33  </v>
      </c>
      <c r="B113" s="83">
        <v>112</v>
      </c>
      <c r="C113" s="84" t="s">
        <v>208</v>
      </c>
      <c r="D113" s="145" t="s">
        <v>44</v>
      </c>
      <c r="E113" s="76" t="s">
        <v>121</v>
      </c>
      <c r="F113" s="146" t="s">
        <v>122</v>
      </c>
      <c r="G113" s="85">
        <v>380.44889393528803</v>
      </c>
      <c r="H113" s="86">
        <v>345.99329644900001</v>
      </c>
      <c r="I113" s="108">
        <v>34.455597486287999</v>
      </c>
      <c r="J113" s="39">
        <v>1</v>
      </c>
      <c r="K113" s="147">
        <v>350</v>
      </c>
      <c r="L113" s="147">
        <v>0</v>
      </c>
      <c r="M113" s="147">
        <v>0</v>
      </c>
      <c r="N113" s="147">
        <v>0</v>
      </c>
      <c r="O113" s="87">
        <v>18</v>
      </c>
      <c r="P113" s="85">
        <v>350</v>
      </c>
      <c r="Q113" s="85">
        <v>100</v>
      </c>
      <c r="R113" s="39">
        <v>2</v>
      </c>
      <c r="S113" s="39">
        <v>2</v>
      </c>
      <c r="T113" s="146">
        <v>0</v>
      </c>
      <c r="U113" s="146">
        <v>0</v>
      </c>
      <c r="V113" s="146">
        <v>0</v>
      </c>
      <c r="W113" s="146">
        <v>0</v>
      </c>
      <c r="X113" s="146">
        <v>0</v>
      </c>
      <c r="Y113" s="146">
        <v>0</v>
      </c>
      <c r="Z113" s="146">
        <v>0</v>
      </c>
      <c r="AA113" s="146">
        <v>0</v>
      </c>
      <c r="AB113" s="146">
        <v>0</v>
      </c>
      <c r="AC113" s="146">
        <v>0</v>
      </c>
      <c r="AD113" s="146">
        <v>0</v>
      </c>
      <c r="AE113" s="146">
        <v>0</v>
      </c>
      <c r="AF113" s="146">
        <v>52.5</v>
      </c>
      <c r="AG113" s="146">
        <v>52.5</v>
      </c>
      <c r="AH113" s="146">
        <v>52.5</v>
      </c>
      <c r="AI113" s="146">
        <v>52.5</v>
      </c>
      <c r="AJ113" s="146">
        <v>0</v>
      </c>
      <c r="AK113" s="146">
        <v>0</v>
      </c>
      <c r="AL113" s="146">
        <v>0</v>
      </c>
      <c r="AM113" s="146">
        <v>0</v>
      </c>
      <c r="AN113" s="146">
        <v>0</v>
      </c>
      <c r="AO113" s="146">
        <v>0</v>
      </c>
      <c r="AP113" s="146">
        <v>0</v>
      </c>
      <c r="AQ113" s="146">
        <v>0</v>
      </c>
      <c r="AR113" s="146">
        <v>0</v>
      </c>
      <c r="AS113" s="146">
        <v>0</v>
      </c>
      <c r="AT113" s="146">
        <v>0</v>
      </c>
      <c r="AU113" s="146">
        <v>0</v>
      </c>
      <c r="AV113" s="154">
        <v>15</v>
      </c>
      <c r="AW113" s="154">
        <v>10</v>
      </c>
      <c r="AX113" s="154">
        <v>10</v>
      </c>
      <c r="AY113" s="154">
        <v>5</v>
      </c>
      <c r="AZ113" s="88" t="s">
        <v>268</v>
      </c>
    </row>
    <row r="114" spans="1:52" s="42" customFormat="1" ht="18.75" x14ac:dyDescent="0.3">
      <c r="A114" s="115" t="str">
        <f t="shared" si="9"/>
        <v xml:space="preserve">  33  </v>
      </c>
      <c r="B114" s="83">
        <v>113</v>
      </c>
      <c r="C114" s="84" t="s">
        <v>209</v>
      </c>
      <c r="D114" s="145" t="s">
        <v>44</v>
      </c>
      <c r="E114" s="76" t="s">
        <v>121</v>
      </c>
      <c r="F114" s="146" t="s">
        <v>122</v>
      </c>
      <c r="G114" s="85">
        <v>7.6493533233099997</v>
      </c>
      <c r="H114" s="86">
        <v>7.6493533233099997</v>
      </c>
      <c r="I114" s="78">
        <v>0</v>
      </c>
      <c r="J114" s="39">
        <v>1</v>
      </c>
      <c r="K114" s="147">
        <v>10</v>
      </c>
      <c r="L114" s="147">
        <v>0</v>
      </c>
      <c r="M114" s="147">
        <v>0</v>
      </c>
      <c r="N114" s="147">
        <v>0</v>
      </c>
      <c r="O114" s="87">
        <v>12</v>
      </c>
      <c r="P114" s="85">
        <v>10</v>
      </c>
      <c r="Q114" s="85">
        <v>100</v>
      </c>
      <c r="R114" s="39">
        <v>2</v>
      </c>
      <c r="S114" s="39">
        <v>2</v>
      </c>
      <c r="T114" s="146">
        <v>0</v>
      </c>
      <c r="U114" s="146">
        <v>0</v>
      </c>
      <c r="V114" s="146">
        <v>0</v>
      </c>
      <c r="W114" s="146">
        <v>0</v>
      </c>
      <c r="X114" s="146"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0</v>
      </c>
      <c r="AD114" s="146">
        <v>0</v>
      </c>
      <c r="AE114" s="146">
        <v>0</v>
      </c>
      <c r="AF114" s="146">
        <v>0</v>
      </c>
      <c r="AG114" s="146">
        <v>0</v>
      </c>
      <c r="AH114" s="146">
        <v>0</v>
      </c>
      <c r="AI114" s="146">
        <v>0</v>
      </c>
      <c r="AJ114" s="146">
        <v>0</v>
      </c>
      <c r="AK114" s="146">
        <v>0</v>
      </c>
      <c r="AL114" s="146">
        <v>0</v>
      </c>
      <c r="AM114" s="146">
        <v>0</v>
      </c>
      <c r="AN114" s="146">
        <v>0</v>
      </c>
      <c r="AO114" s="146">
        <v>0</v>
      </c>
      <c r="AP114" s="146">
        <v>0</v>
      </c>
      <c r="AQ114" s="155">
        <v>6</v>
      </c>
      <c r="AR114" s="146">
        <v>0</v>
      </c>
      <c r="AS114" s="146">
        <v>0</v>
      </c>
      <c r="AT114" s="146">
        <v>0</v>
      </c>
      <c r="AU114" s="146">
        <v>0</v>
      </c>
      <c r="AV114" s="154">
        <v>15</v>
      </c>
      <c r="AW114" s="154">
        <v>10</v>
      </c>
      <c r="AX114" s="154">
        <v>10</v>
      </c>
      <c r="AY114" s="154">
        <v>5</v>
      </c>
      <c r="AZ114" s="88" t="s">
        <v>268</v>
      </c>
    </row>
    <row r="115" spans="1:52" s="42" customFormat="1" ht="18.75" x14ac:dyDescent="0.3">
      <c r="A115" s="115" t="str">
        <f t="shared" si="9"/>
        <v xml:space="preserve">  33  </v>
      </c>
      <c r="B115" s="83">
        <v>114</v>
      </c>
      <c r="C115" s="84" t="s">
        <v>210</v>
      </c>
      <c r="D115" s="145" t="s">
        <v>44</v>
      </c>
      <c r="E115" s="76" t="s">
        <v>121</v>
      </c>
      <c r="F115" s="146" t="s">
        <v>122</v>
      </c>
      <c r="G115" s="85">
        <v>60.9916794106</v>
      </c>
      <c r="H115" s="86">
        <v>60.9916794106</v>
      </c>
      <c r="I115" s="78">
        <v>0</v>
      </c>
      <c r="J115" s="39">
        <v>1</v>
      </c>
      <c r="K115" s="147">
        <v>200</v>
      </c>
      <c r="L115" s="147">
        <v>0</v>
      </c>
      <c r="M115" s="147">
        <v>0</v>
      </c>
      <c r="N115" s="147">
        <v>0</v>
      </c>
      <c r="O115" s="87">
        <v>12</v>
      </c>
      <c r="P115" s="85">
        <v>200</v>
      </c>
      <c r="Q115" s="85">
        <v>100</v>
      </c>
      <c r="R115" s="39">
        <v>2</v>
      </c>
      <c r="S115" s="39">
        <v>2</v>
      </c>
      <c r="T115" s="146">
        <v>0</v>
      </c>
      <c r="U115" s="146">
        <v>0</v>
      </c>
      <c r="V115" s="146">
        <v>0</v>
      </c>
      <c r="W115" s="146">
        <v>0</v>
      </c>
      <c r="X115" s="146">
        <v>0</v>
      </c>
      <c r="Y115" s="146">
        <v>0</v>
      </c>
      <c r="Z115" s="146">
        <v>0</v>
      </c>
      <c r="AA115" s="146">
        <v>0</v>
      </c>
      <c r="AB115" s="146">
        <v>0</v>
      </c>
      <c r="AC115" s="146">
        <v>0</v>
      </c>
      <c r="AD115" s="146">
        <v>0</v>
      </c>
      <c r="AE115" s="146">
        <v>0</v>
      </c>
      <c r="AF115" s="146">
        <v>0</v>
      </c>
      <c r="AG115" s="146">
        <v>0</v>
      </c>
      <c r="AH115" s="146">
        <v>0</v>
      </c>
      <c r="AI115" s="146">
        <v>0</v>
      </c>
      <c r="AJ115" s="146">
        <v>0</v>
      </c>
      <c r="AK115" s="146">
        <v>30</v>
      </c>
      <c r="AL115" s="146">
        <v>30</v>
      </c>
      <c r="AM115" s="146">
        <v>30</v>
      </c>
      <c r="AN115" s="146">
        <v>30</v>
      </c>
      <c r="AO115" s="146">
        <v>0</v>
      </c>
      <c r="AP115" s="146">
        <v>0</v>
      </c>
      <c r="AQ115" s="146">
        <v>0</v>
      </c>
      <c r="AR115" s="146">
        <v>0</v>
      </c>
      <c r="AS115" s="146">
        <v>0</v>
      </c>
      <c r="AT115" s="146">
        <v>0</v>
      </c>
      <c r="AU115" s="146">
        <v>0</v>
      </c>
      <c r="AV115" s="154">
        <v>15</v>
      </c>
      <c r="AW115" s="154">
        <v>10</v>
      </c>
      <c r="AX115" s="154">
        <v>10</v>
      </c>
      <c r="AY115" s="154">
        <v>5</v>
      </c>
      <c r="AZ115" s="88" t="s">
        <v>268</v>
      </c>
    </row>
    <row r="116" spans="1:52" s="42" customFormat="1" ht="18.75" x14ac:dyDescent="0.3">
      <c r="A116" s="115" t="str">
        <f t="shared" si="9"/>
        <v xml:space="preserve">    </v>
      </c>
      <c r="B116" s="83">
        <v>116</v>
      </c>
      <c r="C116" s="84" t="s">
        <v>211</v>
      </c>
      <c r="D116" s="145" t="s">
        <v>150</v>
      </c>
      <c r="E116" s="76" t="s">
        <v>121</v>
      </c>
      <c r="F116" s="146" t="s">
        <v>122</v>
      </c>
      <c r="G116" s="85">
        <v>30</v>
      </c>
      <c r="H116" s="85">
        <v>30</v>
      </c>
      <c r="I116" s="78">
        <v>0</v>
      </c>
      <c r="J116" s="39">
        <v>2</v>
      </c>
      <c r="K116" s="147">
        <v>30</v>
      </c>
      <c r="L116" s="147">
        <v>0</v>
      </c>
      <c r="M116" s="147">
        <v>0</v>
      </c>
      <c r="N116" s="147">
        <v>0</v>
      </c>
      <c r="O116" s="87">
        <v>0</v>
      </c>
      <c r="P116" s="85">
        <v>0</v>
      </c>
      <c r="Q116" s="85">
        <v>0</v>
      </c>
      <c r="R116" s="39">
        <v>2</v>
      </c>
      <c r="S116" s="39">
        <v>2</v>
      </c>
      <c r="T116" s="146">
        <v>0</v>
      </c>
      <c r="U116" s="146">
        <v>0</v>
      </c>
      <c r="V116" s="146">
        <v>0</v>
      </c>
      <c r="W116" s="146">
        <v>0</v>
      </c>
      <c r="X116" s="146">
        <v>0</v>
      </c>
      <c r="Y116" s="146">
        <v>0</v>
      </c>
      <c r="Z116" s="146">
        <v>0</v>
      </c>
      <c r="AA116" s="146">
        <v>0</v>
      </c>
      <c r="AB116" s="146">
        <v>0</v>
      </c>
      <c r="AC116" s="146">
        <v>0</v>
      </c>
      <c r="AD116" s="146">
        <v>0</v>
      </c>
      <c r="AE116" s="146">
        <v>0</v>
      </c>
      <c r="AF116" s="146">
        <v>0</v>
      </c>
      <c r="AG116" s="146">
        <v>0</v>
      </c>
      <c r="AH116" s="146">
        <v>0</v>
      </c>
      <c r="AI116" s="146">
        <v>0</v>
      </c>
      <c r="AJ116" s="146">
        <v>0</v>
      </c>
      <c r="AK116" s="146">
        <v>0</v>
      </c>
      <c r="AL116" s="146">
        <v>0</v>
      </c>
      <c r="AM116" s="146">
        <v>0</v>
      </c>
      <c r="AN116" s="146">
        <v>0</v>
      </c>
      <c r="AO116" s="146">
        <v>0</v>
      </c>
      <c r="AP116" s="146">
        <v>0</v>
      </c>
      <c r="AQ116" s="146">
        <v>0</v>
      </c>
      <c r="AR116" s="146">
        <v>0</v>
      </c>
      <c r="AS116" s="146">
        <v>0</v>
      </c>
      <c r="AT116" s="146">
        <v>0</v>
      </c>
      <c r="AU116" s="146">
        <v>0</v>
      </c>
      <c r="AV116" s="154">
        <v>0</v>
      </c>
      <c r="AW116" s="154">
        <v>0</v>
      </c>
      <c r="AX116" s="154">
        <v>0</v>
      </c>
      <c r="AY116" s="154">
        <v>0</v>
      </c>
      <c r="AZ116" s="88" t="s">
        <v>268</v>
      </c>
    </row>
    <row r="117" spans="1:52" s="42" customFormat="1" ht="18.75" x14ac:dyDescent="0.3">
      <c r="A117" s="115" t="str">
        <f t="shared" si="9"/>
        <v xml:space="preserve">  33  </v>
      </c>
      <c r="B117" s="83">
        <v>117</v>
      </c>
      <c r="C117" s="84" t="s">
        <v>211</v>
      </c>
      <c r="D117" s="145" t="s">
        <v>151</v>
      </c>
      <c r="E117" s="76" t="s">
        <v>121</v>
      </c>
      <c r="F117" s="146" t="s">
        <v>122</v>
      </c>
      <c r="G117" s="85">
        <v>20</v>
      </c>
      <c r="H117" s="85">
        <v>20</v>
      </c>
      <c r="I117" s="108">
        <v>0</v>
      </c>
      <c r="J117" s="39">
        <v>1</v>
      </c>
      <c r="K117" s="147">
        <v>20</v>
      </c>
      <c r="L117" s="147">
        <v>0</v>
      </c>
      <c r="M117" s="147">
        <v>0</v>
      </c>
      <c r="N117" s="147">
        <v>0</v>
      </c>
      <c r="O117" s="87">
        <v>14</v>
      </c>
      <c r="P117" s="85">
        <v>20</v>
      </c>
      <c r="Q117" s="85">
        <v>100</v>
      </c>
      <c r="R117" s="39">
        <v>2</v>
      </c>
      <c r="S117" s="39">
        <v>2</v>
      </c>
      <c r="T117" s="146">
        <v>0</v>
      </c>
      <c r="U117" s="146">
        <v>0</v>
      </c>
      <c r="V117" s="146">
        <v>0</v>
      </c>
      <c r="W117" s="146">
        <v>0</v>
      </c>
      <c r="X117" s="146">
        <v>0</v>
      </c>
      <c r="Y117" s="146">
        <v>0</v>
      </c>
      <c r="Z117" s="146">
        <v>0</v>
      </c>
      <c r="AA117" s="146">
        <v>0</v>
      </c>
      <c r="AB117" s="146">
        <v>0</v>
      </c>
      <c r="AC117" s="146">
        <v>0</v>
      </c>
      <c r="AD117" s="146">
        <v>0</v>
      </c>
      <c r="AE117" s="146">
        <v>0</v>
      </c>
      <c r="AF117" s="146">
        <v>0</v>
      </c>
      <c r="AG117" s="146">
        <v>0</v>
      </c>
      <c r="AH117" s="14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6">
        <v>12</v>
      </c>
      <c r="AN117" s="146">
        <v>0</v>
      </c>
      <c r="AO117" s="146">
        <v>0</v>
      </c>
      <c r="AP117" s="146">
        <v>0</v>
      </c>
      <c r="AQ117" s="146">
        <v>0</v>
      </c>
      <c r="AR117" s="146">
        <v>0</v>
      </c>
      <c r="AS117" s="146">
        <v>0</v>
      </c>
      <c r="AT117" s="146">
        <v>0</v>
      </c>
      <c r="AU117" s="146">
        <v>0</v>
      </c>
      <c r="AV117" s="154">
        <v>15</v>
      </c>
      <c r="AW117" s="154">
        <v>10</v>
      </c>
      <c r="AX117" s="154">
        <v>10</v>
      </c>
      <c r="AY117" s="154">
        <v>5</v>
      </c>
      <c r="AZ117" s="88" t="s">
        <v>268</v>
      </c>
    </row>
    <row r="118" spans="1:52" s="42" customFormat="1" ht="18.75" x14ac:dyDescent="0.3">
      <c r="A118" s="115" t="str">
        <f t="shared" si="9"/>
        <v xml:space="preserve">  33  </v>
      </c>
      <c r="B118" s="83">
        <v>118</v>
      </c>
      <c r="C118" s="84" t="s">
        <v>212</v>
      </c>
      <c r="D118" s="145" t="s">
        <v>44</v>
      </c>
      <c r="E118" s="76" t="s">
        <v>121</v>
      </c>
      <c r="F118" s="146" t="s">
        <v>122</v>
      </c>
      <c r="G118" s="85">
        <v>23.476464022799998</v>
      </c>
      <c r="H118" s="86">
        <v>23.476464022799998</v>
      </c>
      <c r="I118" s="108">
        <v>0</v>
      </c>
      <c r="J118" s="39">
        <v>1</v>
      </c>
      <c r="K118" s="147">
        <v>6</v>
      </c>
      <c r="L118" s="147">
        <v>0</v>
      </c>
      <c r="M118" s="147">
        <v>0</v>
      </c>
      <c r="N118" s="147">
        <v>0</v>
      </c>
      <c r="O118" s="87">
        <v>14</v>
      </c>
      <c r="P118" s="85">
        <v>6</v>
      </c>
      <c r="Q118" s="85">
        <v>100</v>
      </c>
      <c r="R118" s="39">
        <v>2</v>
      </c>
      <c r="S118" s="39">
        <v>2</v>
      </c>
      <c r="T118" s="146">
        <v>0</v>
      </c>
      <c r="U118" s="146">
        <v>0</v>
      </c>
      <c r="V118" s="146">
        <v>0</v>
      </c>
      <c r="W118" s="146">
        <v>0</v>
      </c>
      <c r="X118" s="146">
        <v>0</v>
      </c>
      <c r="Y118" s="146">
        <v>0</v>
      </c>
      <c r="Z118" s="146">
        <v>0</v>
      </c>
      <c r="AA118" s="146">
        <v>0</v>
      </c>
      <c r="AB118" s="146">
        <v>0</v>
      </c>
      <c r="AC118" s="146">
        <v>0</v>
      </c>
      <c r="AD118" s="146">
        <v>0</v>
      </c>
      <c r="AE118" s="146">
        <v>0</v>
      </c>
      <c r="AF118" s="146">
        <v>0</v>
      </c>
      <c r="AG118" s="146">
        <v>0</v>
      </c>
      <c r="AH118" s="14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6">
        <v>0</v>
      </c>
      <c r="AN118" s="146">
        <v>0</v>
      </c>
      <c r="AO118" s="146">
        <v>0</v>
      </c>
      <c r="AP118" s="146">
        <v>0</v>
      </c>
      <c r="AQ118" s="146">
        <v>0</v>
      </c>
      <c r="AR118" s="146">
        <v>0</v>
      </c>
      <c r="AS118" s="146">
        <v>3.6</v>
      </c>
      <c r="AT118" s="146">
        <v>0</v>
      </c>
      <c r="AU118" s="146">
        <v>0</v>
      </c>
      <c r="AV118" s="154">
        <v>15</v>
      </c>
      <c r="AW118" s="154">
        <v>10</v>
      </c>
      <c r="AX118" s="154">
        <v>10</v>
      </c>
      <c r="AY118" s="154">
        <v>5</v>
      </c>
      <c r="AZ118" s="88" t="s">
        <v>268</v>
      </c>
    </row>
    <row r="119" spans="1:52" s="42" customFormat="1" ht="18.75" x14ac:dyDescent="0.3">
      <c r="A119" s="115" t="str">
        <f t="shared" si="9"/>
        <v xml:space="preserve">  33  </v>
      </c>
      <c r="B119" s="83">
        <v>119</v>
      </c>
      <c r="C119" s="84" t="s">
        <v>213</v>
      </c>
      <c r="D119" s="145" t="s">
        <v>44</v>
      </c>
      <c r="E119" s="76" t="s">
        <v>121</v>
      </c>
      <c r="F119" s="146" t="s">
        <v>122</v>
      </c>
      <c r="G119" s="85">
        <v>32.562488210700003</v>
      </c>
      <c r="H119" s="86">
        <v>32.562488210700003</v>
      </c>
      <c r="I119" s="78">
        <v>0</v>
      </c>
      <c r="J119" s="39">
        <v>1</v>
      </c>
      <c r="K119" s="147">
        <v>100</v>
      </c>
      <c r="L119" s="147">
        <v>0</v>
      </c>
      <c r="M119" s="147">
        <v>0</v>
      </c>
      <c r="N119" s="147">
        <v>0</v>
      </c>
      <c r="O119" s="87">
        <v>20</v>
      </c>
      <c r="P119" s="85">
        <v>100</v>
      </c>
      <c r="Q119" s="85">
        <v>100</v>
      </c>
      <c r="R119" s="39">
        <v>2</v>
      </c>
      <c r="S119" s="39">
        <v>2</v>
      </c>
      <c r="T119" s="146">
        <v>0</v>
      </c>
      <c r="U119" s="146">
        <v>0</v>
      </c>
      <c r="V119" s="146">
        <v>0</v>
      </c>
      <c r="W119" s="146">
        <v>0</v>
      </c>
      <c r="X119" s="146">
        <v>0</v>
      </c>
      <c r="Y119" s="146">
        <v>0</v>
      </c>
      <c r="Z119" s="146">
        <v>0</v>
      </c>
      <c r="AA119" s="146">
        <v>0</v>
      </c>
      <c r="AB119" s="146">
        <v>0</v>
      </c>
      <c r="AC119" s="146">
        <v>0</v>
      </c>
      <c r="AD119" s="146">
        <v>0</v>
      </c>
      <c r="AE119" s="146">
        <v>0</v>
      </c>
      <c r="AF119" s="146">
        <v>15</v>
      </c>
      <c r="AG119" s="146">
        <v>15</v>
      </c>
      <c r="AH119" s="146">
        <v>15</v>
      </c>
      <c r="AI119" s="146">
        <v>15</v>
      </c>
      <c r="AJ119" s="146">
        <v>0</v>
      </c>
      <c r="AK119" s="146">
        <v>0</v>
      </c>
      <c r="AL119" s="146">
        <v>0</v>
      </c>
      <c r="AM119" s="146">
        <v>0</v>
      </c>
      <c r="AN119" s="146">
        <v>0</v>
      </c>
      <c r="AO119" s="146">
        <v>0</v>
      </c>
      <c r="AP119" s="146">
        <v>0</v>
      </c>
      <c r="AQ119" s="146">
        <v>0</v>
      </c>
      <c r="AR119" s="146">
        <v>0</v>
      </c>
      <c r="AS119" s="146">
        <v>0</v>
      </c>
      <c r="AT119" s="146">
        <v>0</v>
      </c>
      <c r="AU119" s="146">
        <v>0</v>
      </c>
      <c r="AV119" s="154">
        <v>15</v>
      </c>
      <c r="AW119" s="154">
        <v>10</v>
      </c>
      <c r="AX119" s="154">
        <v>10</v>
      </c>
      <c r="AY119" s="154">
        <v>5</v>
      </c>
      <c r="AZ119" s="88" t="s">
        <v>268</v>
      </c>
    </row>
    <row r="120" spans="1:52" s="42" customFormat="1" ht="18.75" x14ac:dyDescent="0.3">
      <c r="A120" s="115" t="str">
        <f t="shared" si="9"/>
        <v xml:space="preserve">  33  </v>
      </c>
      <c r="B120" s="83">
        <v>120</v>
      </c>
      <c r="C120" s="84" t="s">
        <v>214</v>
      </c>
      <c r="D120" s="145" t="s">
        <v>44</v>
      </c>
      <c r="E120" s="76" t="s">
        <v>121</v>
      </c>
      <c r="F120" s="146" t="s">
        <v>122</v>
      </c>
      <c r="G120" s="85">
        <v>243.845035139</v>
      </c>
      <c r="H120" s="86">
        <v>243.845035139</v>
      </c>
      <c r="I120" s="78">
        <v>0</v>
      </c>
      <c r="J120" s="39">
        <v>1</v>
      </c>
      <c r="K120" s="147">
        <v>250</v>
      </c>
      <c r="L120" s="147">
        <v>0</v>
      </c>
      <c r="M120" s="147">
        <v>0</v>
      </c>
      <c r="N120" s="147">
        <v>0</v>
      </c>
      <c r="O120" s="87">
        <v>15</v>
      </c>
      <c r="P120" s="85">
        <v>250</v>
      </c>
      <c r="Q120" s="85">
        <v>100</v>
      </c>
      <c r="R120" s="39">
        <v>2</v>
      </c>
      <c r="S120" s="39">
        <v>2</v>
      </c>
      <c r="T120" s="146">
        <v>0</v>
      </c>
      <c r="U120" s="146">
        <v>0</v>
      </c>
      <c r="V120" s="146">
        <v>0</v>
      </c>
      <c r="W120" s="146">
        <v>0</v>
      </c>
      <c r="X120" s="146">
        <v>0</v>
      </c>
      <c r="Y120" s="146">
        <v>0</v>
      </c>
      <c r="Z120" s="146">
        <v>0</v>
      </c>
      <c r="AA120" s="146">
        <v>0</v>
      </c>
      <c r="AB120" s="146">
        <v>0</v>
      </c>
      <c r="AC120" s="146">
        <v>0</v>
      </c>
      <c r="AD120" s="146">
        <v>0</v>
      </c>
      <c r="AE120" s="146">
        <v>0</v>
      </c>
      <c r="AF120" s="146">
        <v>37.5</v>
      </c>
      <c r="AG120" s="146">
        <v>37.5</v>
      </c>
      <c r="AH120" s="146">
        <v>37.5</v>
      </c>
      <c r="AI120" s="146">
        <v>37.5</v>
      </c>
      <c r="AJ120" s="146">
        <v>0</v>
      </c>
      <c r="AK120" s="146">
        <v>0</v>
      </c>
      <c r="AL120" s="146">
        <v>0</v>
      </c>
      <c r="AM120" s="146">
        <v>0</v>
      </c>
      <c r="AN120" s="146">
        <v>0</v>
      </c>
      <c r="AO120" s="146">
        <v>0</v>
      </c>
      <c r="AP120" s="146">
        <v>0</v>
      </c>
      <c r="AQ120" s="146">
        <v>0</v>
      </c>
      <c r="AR120" s="146">
        <v>0</v>
      </c>
      <c r="AS120" s="146">
        <v>0</v>
      </c>
      <c r="AT120" s="146">
        <v>0</v>
      </c>
      <c r="AU120" s="146">
        <v>0</v>
      </c>
      <c r="AV120" s="154">
        <v>15</v>
      </c>
      <c r="AW120" s="154">
        <v>10</v>
      </c>
      <c r="AX120" s="154">
        <v>10</v>
      </c>
      <c r="AY120" s="154">
        <v>5</v>
      </c>
      <c r="AZ120" s="88" t="s">
        <v>268</v>
      </c>
    </row>
    <row r="121" spans="1:52" s="42" customFormat="1" ht="18.75" x14ac:dyDescent="0.3">
      <c r="A121" s="115" t="str">
        <f t="shared" si="9"/>
        <v xml:space="preserve">  33  </v>
      </c>
      <c r="B121" s="83">
        <v>121</v>
      </c>
      <c r="C121" s="84" t="s">
        <v>215</v>
      </c>
      <c r="D121" s="145" t="s">
        <v>44</v>
      </c>
      <c r="E121" s="76" t="s">
        <v>121</v>
      </c>
      <c r="F121" s="146" t="s">
        <v>122</v>
      </c>
      <c r="G121" s="85">
        <v>64.511353422499994</v>
      </c>
      <c r="H121" s="86">
        <v>64.511353422499994</v>
      </c>
      <c r="I121" s="78">
        <v>0</v>
      </c>
      <c r="J121" s="39">
        <v>1</v>
      </c>
      <c r="K121" s="147">
        <v>300</v>
      </c>
      <c r="L121" s="147">
        <v>0</v>
      </c>
      <c r="M121" s="147">
        <v>0</v>
      </c>
      <c r="N121" s="147">
        <v>0</v>
      </c>
      <c r="O121" s="87">
        <v>20</v>
      </c>
      <c r="P121" s="85">
        <v>300</v>
      </c>
      <c r="Q121" s="85">
        <v>100</v>
      </c>
      <c r="R121" s="39">
        <v>2</v>
      </c>
      <c r="S121" s="39">
        <v>2</v>
      </c>
      <c r="T121" s="146">
        <v>0</v>
      </c>
      <c r="U121" s="146">
        <v>0</v>
      </c>
      <c r="V121" s="146">
        <v>0</v>
      </c>
      <c r="W121" s="146">
        <v>0</v>
      </c>
      <c r="X121" s="146">
        <v>0</v>
      </c>
      <c r="Y121" s="146">
        <v>0</v>
      </c>
      <c r="Z121" s="146">
        <v>0</v>
      </c>
      <c r="AA121" s="146">
        <v>0</v>
      </c>
      <c r="AB121" s="146">
        <v>0</v>
      </c>
      <c r="AC121" s="146">
        <v>0</v>
      </c>
      <c r="AD121" s="146">
        <v>0</v>
      </c>
      <c r="AE121" s="146">
        <v>0</v>
      </c>
      <c r="AF121" s="146">
        <v>45</v>
      </c>
      <c r="AG121" s="146">
        <v>45</v>
      </c>
      <c r="AH121" s="146">
        <v>45</v>
      </c>
      <c r="AI121" s="146">
        <v>45</v>
      </c>
      <c r="AJ121" s="146">
        <v>0</v>
      </c>
      <c r="AK121" s="146">
        <v>0</v>
      </c>
      <c r="AL121" s="146">
        <v>0</v>
      </c>
      <c r="AM121" s="146">
        <v>0</v>
      </c>
      <c r="AN121" s="146">
        <v>0</v>
      </c>
      <c r="AO121" s="146">
        <v>0</v>
      </c>
      <c r="AP121" s="146">
        <v>0</v>
      </c>
      <c r="AQ121" s="146">
        <v>0</v>
      </c>
      <c r="AR121" s="146">
        <v>0</v>
      </c>
      <c r="AS121" s="146">
        <v>0</v>
      </c>
      <c r="AT121" s="146">
        <v>0</v>
      </c>
      <c r="AU121" s="146">
        <v>0</v>
      </c>
      <c r="AV121" s="154">
        <v>15</v>
      </c>
      <c r="AW121" s="154">
        <v>10</v>
      </c>
      <c r="AX121" s="154">
        <v>10</v>
      </c>
      <c r="AY121" s="154">
        <v>5</v>
      </c>
      <c r="AZ121" s="88" t="s">
        <v>268</v>
      </c>
    </row>
    <row r="122" spans="1:52" s="42" customFormat="1" ht="18.75" x14ac:dyDescent="0.3">
      <c r="A122" s="115" t="str">
        <f t="shared" si="9"/>
        <v xml:space="preserve">    </v>
      </c>
      <c r="B122" s="83">
        <v>123</v>
      </c>
      <c r="C122" s="84" t="s">
        <v>216</v>
      </c>
      <c r="D122" s="145" t="s">
        <v>150</v>
      </c>
      <c r="E122" s="76" t="s">
        <v>121</v>
      </c>
      <c r="F122" s="146" t="s">
        <v>122</v>
      </c>
      <c r="G122" s="85">
        <v>6</v>
      </c>
      <c r="H122" s="85">
        <v>6</v>
      </c>
      <c r="I122" s="78">
        <v>0</v>
      </c>
      <c r="J122" s="39">
        <v>1</v>
      </c>
      <c r="K122" s="147">
        <v>6</v>
      </c>
      <c r="L122" s="147">
        <v>0</v>
      </c>
      <c r="M122" s="147">
        <v>0</v>
      </c>
      <c r="N122" s="147">
        <v>0</v>
      </c>
      <c r="O122" s="87">
        <v>4</v>
      </c>
      <c r="P122" s="85">
        <v>6</v>
      </c>
      <c r="Q122" s="85">
        <v>100</v>
      </c>
      <c r="R122" s="39">
        <v>2</v>
      </c>
      <c r="S122" s="39">
        <v>2</v>
      </c>
      <c r="T122" s="146">
        <v>0</v>
      </c>
      <c r="U122" s="146">
        <v>0</v>
      </c>
      <c r="V122" s="146">
        <v>0</v>
      </c>
      <c r="W122" s="146">
        <v>0</v>
      </c>
      <c r="X122" s="146">
        <v>0</v>
      </c>
      <c r="Y122" s="146">
        <v>0</v>
      </c>
      <c r="Z122" s="146">
        <v>0</v>
      </c>
      <c r="AA122" s="146">
        <v>0</v>
      </c>
      <c r="AB122" s="146">
        <v>0</v>
      </c>
      <c r="AC122" s="146">
        <v>0</v>
      </c>
      <c r="AD122" s="146">
        <v>0</v>
      </c>
      <c r="AE122" s="146">
        <v>0</v>
      </c>
      <c r="AF122" s="146">
        <v>0</v>
      </c>
      <c r="AG122" s="146">
        <v>0</v>
      </c>
      <c r="AH122" s="14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6">
        <v>0</v>
      </c>
      <c r="AN122" s="146">
        <v>0</v>
      </c>
      <c r="AO122" s="146">
        <v>0</v>
      </c>
      <c r="AP122" s="146">
        <v>0</v>
      </c>
      <c r="AQ122" s="155">
        <v>6</v>
      </c>
      <c r="AR122" s="146">
        <v>0</v>
      </c>
      <c r="AS122" s="146">
        <v>0</v>
      </c>
      <c r="AT122" s="146">
        <v>0</v>
      </c>
      <c r="AU122" s="146">
        <v>0</v>
      </c>
      <c r="AV122" s="154">
        <v>15</v>
      </c>
      <c r="AW122" s="154">
        <v>10</v>
      </c>
      <c r="AX122" s="154">
        <v>10</v>
      </c>
      <c r="AY122" s="154">
        <v>5</v>
      </c>
      <c r="AZ122" s="88" t="s">
        <v>268</v>
      </c>
    </row>
    <row r="123" spans="1:52" s="42" customFormat="1" ht="18.75" x14ac:dyDescent="0.3">
      <c r="A123" s="115" t="str">
        <f t="shared" si="9"/>
        <v xml:space="preserve">  33  </v>
      </c>
      <c r="B123" s="83">
        <v>124</v>
      </c>
      <c r="C123" s="84" t="s">
        <v>216</v>
      </c>
      <c r="D123" s="145" t="s">
        <v>151</v>
      </c>
      <c r="E123" s="76" t="s">
        <v>121</v>
      </c>
      <c r="F123" s="146" t="s">
        <v>122</v>
      </c>
      <c r="G123" s="85">
        <v>7</v>
      </c>
      <c r="H123" s="85">
        <v>7</v>
      </c>
      <c r="I123" s="78">
        <v>0</v>
      </c>
      <c r="J123" s="39">
        <v>1</v>
      </c>
      <c r="K123" s="147">
        <v>7</v>
      </c>
      <c r="L123" s="147">
        <v>0</v>
      </c>
      <c r="M123" s="147">
        <v>0</v>
      </c>
      <c r="N123" s="147">
        <v>0</v>
      </c>
      <c r="O123" s="87">
        <v>12</v>
      </c>
      <c r="P123" s="85">
        <v>7</v>
      </c>
      <c r="Q123" s="85">
        <v>100</v>
      </c>
      <c r="R123" s="39">
        <v>2</v>
      </c>
      <c r="S123" s="39">
        <v>2</v>
      </c>
      <c r="T123" s="146">
        <v>0</v>
      </c>
      <c r="U123" s="146">
        <v>0</v>
      </c>
      <c r="V123" s="146">
        <v>0</v>
      </c>
      <c r="W123" s="146">
        <v>0</v>
      </c>
      <c r="X123" s="146">
        <v>0</v>
      </c>
      <c r="Y123" s="146">
        <v>0</v>
      </c>
      <c r="Z123" s="146">
        <v>0</v>
      </c>
      <c r="AA123" s="146">
        <v>0</v>
      </c>
      <c r="AB123" s="146">
        <v>0</v>
      </c>
      <c r="AC123" s="146">
        <v>0</v>
      </c>
      <c r="AD123" s="146">
        <v>0</v>
      </c>
      <c r="AE123" s="146">
        <v>0</v>
      </c>
      <c r="AF123" s="146">
        <v>0</v>
      </c>
      <c r="AG123" s="146">
        <v>0</v>
      </c>
      <c r="AH123" s="146">
        <v>0</v>
      </c>
      <c r="AI123" s="146">
        <v>0</v>
      </c>
      <c r="AJ123" s="146">
        <v>0</v>
      </c>
      <c r="AK123" s="146">
        <v>0</v>
      </c>
      <c r="AL123" s="146">
        <v>0</v>
      </c>
      <c r="AM123" s="146">
        <v>0</v>
      </c>
      <c r="AN123" s="146">
        <v>0</v>
      </c>
      <c r="AO123" s="146">
        <v>0</v>
      </c>
      <c r="AP123" s="146">
        <v>0</v>
      </c>
      <c r="AQ123" s="146">
        <v>0</v>
      </c>
      <c r="AR123" s="146">
        <v>0</v>
      </c>
      <c r="AS123" s="146">
        <v>4.2</v>
      </c>
      <c r="AT123" s="146">
        <v>0</v>
      </c>
      <c r="AU123" s="146">
        <v>0</v>
      </c>
      <c r="AV123" s="154">
        <v>15</v>
      </c>
      <c r="AW123" s="154">
        <v>10</v>
      </c>
      <c r="AX123" s="154">
        <v>10</v>
      </c>
      <c r="AY123" s="154">
        <v>5</v>
      </c>
      <c r="AZ123" s="88" t="s">
        <v>268</v>
      </c>
    </row>
    <row r="124" spans="1:52" s="42" customFormat="1" ht="18.75" x14ac:dyDescent="0.3">
      <c r="A124" s="115" t="str">
        <f t="shared" si="9"/>
        <v xml:space="preserve">  33  </v>
      </c>
      <c r="B124" s="83">
        <v>126</v>
      </c>
      <c r="C124" s="84" t="s">
        <v>217</v>
      </c>
      <c r="D124" s="145" t="s">
        <v>150</v>
      </c>
      <c r="E124" s="76" t="s">
        <v>121</v>
      </c>
      <c r="F124" s="146" t="s">
        <v>122</v>
      </c>
      <c r="G124" s="85">
        <v>150</v>
      </c>
      <c r="H124" s="85">
        <v>150</v>
      </c>
      <c r="I124" s="78">
        <v>0</v>
      </c>
      <c r="J124" s="39">
        <v>1</v>
      </c>
      <c r="K124" s="147">
        <v>150</v>
      </c>
      <c r="L124" s="147">
        <v>0</v>
      </c>
      <c r="M124" s="147">
        <v>0</v>
      </c>
      <c r="N124" s="147">
        <v>0</v>
      </c>
      <c r="O124" s="87">
        <v>20</v>
      </c>
      <c r="P124" s="85">
        <v>150</v>
      </c>
      <c r="Q124" s="85">
        <v>100</v>
      </c>
      <c r="R124" s="39">
        <v>2</v>
      </c>
      <c r="S124" s="39">
        <v>2</v>
      </c>
      <c r="T124" s="146">
        <v>0</v>
      </c>
      <c r="U124" s="146">
        <v>0</v>
      </c>
      <c r="V124" s="146">
        <v>0</v>
      </c>
      <c r="W124" s="146">
        <v>0</v>
      </c>
      <c r="X124" s="146">
        <v>0</v>
      </c>
      <c r="Y124" s="146">
        <v>0</v>
      </c>
      <c r="Z124" s="146">
        <v>0</v>
      </c>
      <c r="AA124" s="146">
        <v>0</v>
      </c>
      <c r="AB124" s="146">
        <v>0</v>
      </c>
      <c r="AC124" s="146">
        <v>0</v>
      </c>
      <c r="AD124" s="146">
        <v>0</v>
      </c>
      <c r="AE124" s="146">
        <v>0</v>
      </c>
      <c r="AF124" s="146">
        <v>0</v>
      </c>
      <c r="AG124" s="146">
        <v>0</v>
      </c>
      <c r="AH124" s="146">
        <v>22.5</v>
      </c>
      <c r="AI124" s="146">
        <v>22.5</v>
      </c>
      <c r="AJ124" s="146">
        <v>22.5</v>
      </c>
      <c r="AK124" s="146">
        <v>22.5</v>
      </c>
      <c r="AL124" s="146">
        <v>0</v>
      </c>
      <c r="AM124" s="146">
        <v>0</v>
      </c>
      <c r="AN124" s="146">
        <v>0</v>
      </c>
      <c r="AO124" s="146">
        <v>0</v>
      </c>
      <c r="AP124" s="146">
        <v>0</v>
      </c>
      <c r="AQ124" s="146">
        <v>0</v>
      </c>
      <c r="AR124" s="146">
        <v>0</v>
      </c>
      <c r="AS124" s="146">
        <v>0</v>
      </c>
      <c r="AT124" s="146">
        <v>0</v>
      </c>
      <c r="AU124" s="146">
        <v>0</v>
      </c>
      <c r="AV124" s="154">
        <v>15</v>
      </c>
      <c r="AW124" s="154">
        <v>10</v>
      </c>
      <c r="AX124" s="154">
        <v>10</v>
      </c>
      <c r="AY124" s="154">
        <v>5</v>
      </c>
      <c r="AZ124" s="88" t="s">
        <v>268</v>
      </c>
    </row>
    <row r="125" spans="1:52" s="42" customFormat="1" ht="18.75" x14ac:dyDescent="0.3">
      <c r="A125" s="115" t="str">
        <f t="shared" si="9"/>
        <v xml:space="preserve">  33  </v>
      </c>
      <c r="B125" s="83">
        <v>127</v>
      </c>
      <c r="C125" s="84" t="s">
        <v>217</v>
      </c>
      <c r="D125" s="145" t="s">
        <v>151</v>
      </c>
      <c r="E125" s="76" t="s">
        <v>121</v>
      </c>
      <c r="F125" s="146" t="s">
        <v>122</v>
      </c>
      <c r="G125" s="85">
        <v>100</v>
      </c>
      <c r="H125" s="85">
        <v>100</v>
      </c>
      <c r="I125" s="78">
        <v>0</v>
      </c>
      <c r="J125" s="39">
        <v>1</v>
      </c>
      <c r="K125" s="147">
        <v>100</v>
      </c>
      <c r="L125" s="147">
        <v>0</v>
      </c>
      <c r="M125" s="147">
        <v>0</v>
      </c>
      <c r="N125" s="147">
        <v>0</v>
      </c>
      <c r="O125" s="87">
        <v>9</v>
      </c>
      <c r="P125" s="85">
        <v>100</v>
      </c>
      <c r="Q125" s="85">
        <v>100</v>
      </c>
      <c r="R125" s="39">
        <v>2</v>
      </c>
      <c r="S125" s="39">
        <v>2</v>
      </c>
      <c r="T125" s="146">
        <v>0</v>
      </c>
      <c r="U125" s="146">
        <v>0</v>
      </c>
      <c r="V125" s="146">
        <v>0</v>
      </c>
      <c r="W125" s="146">
        <v>0</v>
      </c>
      <c r="X125" s="146">
        <v>0</v>
      </c>
      <c r="Y125" s="146">
        <v>0</v>
      </c>
      <c r="Z125" s="146">
        <v>0</v>
      </c>
      <c r="AA125" s="146">
        <v>0</v>
      </c>
      <c r="AB125" s="146">
        <v>0</v>
      </c>
      <c r="AC125" s="146">
        <v>0</v>
      </c>
      <c r="AD125" s="146">
        <v>0</v>
      </c>
      <c r="AE125" s="146">
        <v>0</v>
      </c>
      <c r="AF125" s="146">
        <v>15</v>
      </c>
      <c r="AG125" s="146">
        <v>15</v>
      </c>
      <c r="AH125" s="146">
        <v>15</v>
      </c>
      <c r="AI125" s="146">
        <v>15</v>
      </c>
      <c r="AJ125" s="146">
        <v>0</v>
      </c>
      <c r="AK125" s="146">
        <v>0</v>
      </c>
      <c r="AL125" s="146">
        <v>0</v>
      </c>
      <c r="AM125" s="146">
        <v>0</v>
      </c>
      <c r="AN125" s="146">
        <v>0</v>
      </c>
      <c r="AO125" s="146">
        <v>0</v>
      </c>
      <c r="AP125" s="146">
        <v>0</v>
      </c>
      <c r="AQ125" s="146">
        <v>0</v>
      </c>
      <c r="AR125" s="146">
        <v>0</v>
      </c>
      <c r="AS125" s="146">
        <v>0</v>
      </c>
      <c r="AT125" s="146">
        <v>0</v>
      </c>
      <c r="AU125" s="146">
        <v>0</v>
      </c>
      <c r="AV125" s="154">
        <v>15</v>
      </c>
      <c r="AW125" s="154">
        <v>10</v>
      </c>
      <c r="AX125" s="154">
        <v>10</v>
      </c>
      <c r="AY125" s="154">
        <v>5</v>
      </c>
      <c r="AZ125" s="88" t="s">
        <v>268</v>
      </c>
    </row>
    <row r="126" spans="1:52" s="42" customFormat="1" ht="18.75" x14ac:dyDescent="0.3">
      <c r="A126" s="115" t="str">
        <f t="shared" si="9"/>
        <v xml:space="preserve">  33  </v>
      </c>
      <c r="B126" s="83">
        <v>128</v>
      </c>
      <c r="C126" s="84" t="s">
        <v>218</v>
      </c>
      <c r="D126" s="145" t="s">
        <v>44</v>
      </c>
      <c r="E126" s="76" t="s">
        <v>121</v>
      </c>
      <c r="F126" s="146" t="s">
        <v>122</v>
      </c>
      <c r="G126" s="85">
        <v>72.403919996900001</v>
      </c>
      <c r="H126" s="86">
        <v>72.403919996900001</v>
      </c>
      <c r="I126" s="78">
        <v>0</v>
      </c>
      <c r="J126" s="39">
        <v>1</v>
      </c>
      <c r="K126" s="147">
        <v>15</v>
      </c>
      <c r="L126" s="147">
        <v>0</v>
      </c>
      <c r="M126" s="147">
        <v>0</v>
      </c>
      <c r="N126" s="147">
        <v>0</v>
      </c>
      <c r="O126" s="87">
        <v>12</v>
      </c>
      <c r="P126" s="85">
        <v>15</v>
      </c>
      <c r="Q126" s="85">
        <v>100</v>
      </c>
      <c r="R126" s="39">
        <v>2</v>
      </c>
      <c r="S126" s="39">
        <v>2</v>
      </c>
      <c r="T126" s="146">
        <v>0</v>
      </c>
      <c r="U126" s="146">
        <v>0</v>
      </c>
      <c r="V126" s="146">
        <v>0</v>
      </c>
      <c r="W126" s="146">
        <v>0</v>
      </c>
      <c r="X126" s="146">
        <v>0</v>
      </c>
      <c r="Y126" s="146">
        <v>0</v>
      </c>
      <c r="Z126" s="146">
        <v>0</v>
      </c>
      <c r="AA126" s="146">
        <v>0</v>
      </c>
      <c r="AB126" s="146">
        <v>0</v>
      </c>
      <c r="AC126" s="146">
        <v>0</v>
      </c>
      <c r="AD126" s="146">
        <v>0</v>
      </c>
      <c r="AE126" s="146">
        <v>0</v>
      </c>
      <c r="AF126" s="146">
        <v>0</v>
      </c>
      <c r="AG126" s="146">
        <v>0</v>
      </c>
      <c r="AH126" s="146">
        <v>0</v>
      </c>
      <c r="AI126" s="146">
        <v>0</v>
      </c>
      <c r="AJ126" s="146">
        <v>0</v>
      </c>
      <c r="AK126" s="146">
        <v>0</v>
      </c>
      <c r="AL126" s="146">
        <v>0</v>
      </c>
      <c r="AM126" s="146">
        <v>0</v>
      </c>
      <c r="AN126" s="155">
        <v>9</v>
      </c>
      <c r="AO126" s="146">
        <v>0</v>
      </c>
      <c r="AP126" s="146">
        <v>0</v>
      </c>
      <c r="AQ126" s="146">
        <v>0</v>
      </c>
      <c r="AR126" s="146">
        <v>0</v>
      </c>
      <c r="AS126" s="146">
        <v>0</v>
      </c>
      <c r="AT126" s="146">
        <v>0</v>
      </c>
      <c r="AU126" s="146">
        <v>0</v>
      </c>
      <c r="AV126" s="154">
        <v>15</v>
      </c>
      <c r="AW126" s="154">
        <v>10</v>
      </c>
      <c r="AX126" s="154">
        <v>10</v>
      </c>
      <c r="AY126" s="154">
        <v>5</v>
      </c>
      <c r="AZ126" s="88" t="s">
        <v>268</v>
      </c>
    </row>
    <row r="127" spans="1:52" s="42" customFormat="1" ht="18.75" x14ac:dyDescent="0.3">
      <c r="A127" s="115" t="str">
        <f t="shared" si="9"/>
        <v xml:space="preserve">  33  </v>
      </c>
      <c r="B127" s="83">
        <v>130</v>
      </c>
      <c r="C127" s="84" t="s">
        <v>219</v>
      </c>
      <c r="D127" s="145" t="s">
        <v>150</v>
      </c>
      <c r="E127" s="76" t="s">
        <v>121</v>
      </c>
      <c r="F127" s="146" t="s">
        <v>122</v>
      </c>
      <c r="G127" s="85">
        <v>108</v>
      </c>
      <c r="H127" s="85">
        <v>108</v>
      </c>
      <c r="I127" s="78">
        <v>0</v>
      </c>
      <c r="J127" s="39">
        <v>1</v>
      </c>
      <c r="K127" s="147">
        <v>108</v>
      </c>
      <c r="L127" s="147">
        <v>0</v>
      </c>
      <c r="M127" s="147">
        <v>0</v>
      </c>
      <c r="N127" s="147">
        <v>0</v>
      </c>
      <c r="O127" s="87">
        <v>13</v>
      </c>
      <c r="P127" s="85">
        <v>108</v>
      </c>
      <c r="Q127" s="85">
        <v>100</v>
      </c>
      <c r="R127" s="39">
        <v>2</v>
      </c>
      <c r="S127" s="39">
        <v>2</v>
      </c>
      <c r="T127" s="146">
        <v>0</v>
      </c>
      <c r="U127" s="146">
        <v>0</v>
      </c>
      <c r="V127" s="146">
        <v>0</v>
      </c>
      <c r="W127" s="146">
        <v>0</v>
      </c>
      <c r="X127" s="146">
        <v>0</v>
      </c>
      <c r="Y127" s="146">
        <v>0</v>
      </c>
      <c r="Z127" s="146">
        <v>0</v>
      </c>
      <c r="AA127" s="146">
        <v>0</v>
      </c>
      <c r="AB127" s="146">
        <v>0</v>
      </c>
      <c r="AC127" s="146">
        <v>0</v>
      </c>
      <c r="AD127" s="146">
        <v>0</v>
      </c>
      <c r="AE127" s="146">
        <v>0</v>
      </c>
      <c r="AF127" s="146">
        <v>16</v>
      </c>
      <c r="AG127" s="146">
        <v>16</v>
      </c>
      <c r="AH127" s="146">
        <v>16</v>
      </c>
      <c r="AI127" s="146">
        <v>16.8</v>
      </c>
      <c r="AJ127" s="146">
        <v>0</v>
      </c>
      <c r="AK127" s="146">
        <v>0</v>
      </c>
      <c r="AL127" s="146">
        <v>0</v>
      </c>
      <c r="AM127" s="146">
        <v>0</v>
      </c>
      <c r="AN127" s="146">
        <v>0</v>
      </c>
      <c r="AO127" s="146">
        <v>0</v>
      </c>
      <c r="AP127" s="146">
        <v>0</v>
      </c>
      <c r="AQ127" s="146">
        <v>0</v>
      </c>
      <c r="AR127" s="146">
        <v>0</v>
      </c>
      <c r="AS127" s="146">
        <v>0</v>
      </c>
      <c r="AT127" s="146">
        <v>0</v>
      </c>
      <c r="AU127" s="146">
        <v>0</v>
      </c>
      <c r="AV127" s="154">
        <v>15</v>
      </c>
      <c r="AW127" s="154">
        <v>10</v>
      </c>
      <c r="AX127" s="154">
        <v>10</v>
      </c>
      <c r="AY127" s="154">
        <v>5</v>
      </c>
      <c r="AZ127" s="88" t="s">
        <v>268</v>
      </c>
    </row>
    <row r="128" spans="1:52" s="42" customFormat="1" ht="18.75" x14ac:dyDescent="0.3">
      <c r="A128" s="115" t="str">
        <f t="shared" si="9"/>
        <v xml:space="preserve">  33  </v>
      </c>
      <c r="B128" s="83">
        <v>131</v>
      </c>
      <c r="C128" s="84" t="s">
        <v>219</v>
      </c>
      <c r="D128" s="145" t="s">
        <v>151</v>
      </c>
      <c r="E128" s="76" t="s">
        <v>121</v>
      </c>
      <c r="F128" s="146" t="s">
        <v>122</v>
      </c>
      <c r="G128" s="85">
        <v>7</v>
      </c>
      <c r="H128" s="85">
        <v>7</v>
      </c>
      <c r="I128" s="78">
        <v>0</v>
      </c>
      <c r="J128" s="39">
        <v>1</v>
      </c>
      <c r="K128" s="147">
        <v>7</v>
      </c>
      <c r="L128" s="147">
        <v>0</v>
      </c>
      <c r="M128" s="147">
        <v>0</v>
      </c>
      <c r="N128" s="147">
        <v>0</v>
      </c>
      <c r="O128" s="87">
        <v>10</v>
      </c>
      <c r="P128" s="85">
        <v>7</v>
      </c>
      <c r="Q128" s="85">
        <v>100</v>
      </c>
      <c r="R128" s="39">
        <v>2</v>
      </c>
      <c r="S128" s="39">
        <v>2</v>
      </c>
      <c r="T128" s="146">
        <v>0</v>
      </c>
      <c r="U128" s="146">
        <v>0</v>
      </c>
      <c r="V128" s="146">
        <v>0</v>
      </c>
      <c r="W128" s="146">
        <v>0</v>
      </c>
      <c r="X128" s="146">
        <v>0</v>
      </c>
      <c r="Y128" s="146">
        <v>0</v>
      </c>
      <c r="Z128" s="146">
        <v>0</v>
      </c>
      <c r="AA128" s="146">
        <v>0</v>
      </c>
      <c r="AB128" s="146">
        <v>0</v>
      </c>
      <c r="AC128" s="146">
        <v>0</v>
      </c>
      <c r="AD128" s="146">
        <v>0</v>
      </c>
      <c r="AE128" s="146">
        <v>0</v>
      </c>
      <c r="AF128" s="146">
        <v>0</v>
      </c>
      <c r="AG128" s="146">
        <v>0</v>
      </c>
      <c r="AH128" s="146">
        <v>0</v>
      </c>
      <c r="AI128" s="146">
        <v>0</v>
      </c>
      <c r="AJ128" s="146">
        <v>0</v>
      </c>
      <c r="AK128" s="146">
        <v>0</v>
      </c>
      <c r="AL128" s="146">
        <v>0</v>
      </c>
      <c r="AM128" s="146">
        <v>0</v>
      </c>
      <c r="AN128" s="146">
        <v>0</v>
      </c>
      <c r="AO128" s="146">
        <v>0</v>
      </c>
      <c r="AP128" s="146">
        <v>0</v>
      </c>
      <c r="AQ128" s="146">
        <v>0</v>
      </c>
      <c r="AR128" s="146">
        <v>0</v>
      </c>
      <c r="AS128" s="146">
        <v>4.2</v>
      </c>
      <c r="AT128" s="146">
        <v>0</v>
      </c>
      <c r="AU128" s="146">
        <v>0</v>
      </c>
      <c r="AV128" s="154">
        <v>15</v>
      </c>
      <c r="AW128" s="154">
        <v>10</v>
      </c>
      <c r="AX128" s="154">
        <v>10</v>
      </c>
      <c r="AY128" s="154">
        <v>5</v>
      </c>
      <c r="AZ128" s="88" t="s">
        <v>268</v>
      </c>
    </row>
    <row r="129" spans="1:52" s="42" customFormat="1" ht="18.75" x14ac:dyDescent="0.3">
      <c r="A129" s="115" t="str">
        <f t="shared" si="9"/>
        <v xml:space="preserve">  33  </v>
      </c>
      <c r="B129" s="83">
        <v>132</v>
      </c>
      <c r="C129" s="84" t="s">
        <v>220</v>
      </c>
      <c r="D129" s="145" t="s">
        <v>44</v>
      </c>
      <c r="E129" s="76" t="s">
        <v>121</v>
      </c>
      <c r="F129" s="146" t="s">
        <v>122</v>
      </c>
      <c r="G129" s="85">
        <v>1002.2005045859984</v>
      </c>
      <c r="H129" s="86">
        <v>895.62854693099996</v>
      </c>
      <c r="I129" s="78">
        <v>106.57195765499837</v>
      </c>
      <c r="J129" s="39">
        <v>1</v>
      </c>
      <c r="K129" s="147">
        <v>50</v>
      </c>
      <c r="L129" s="147">
        <v>0</v>
      </c>
      <c r="M129" s="147">
        <v>0</v>
      </c>
      <c r="N129" s="147">
        <v>0</v>
      </c>
      <c r="O129" s="87">
        <v>20</v>
      </c>
      <c r="P129" s="85">
        <v>50</v>
      </c>
      <c r="Q129" s="85">
        <v>100</v>
      </c>
      <c r="R129" s="39">
        <v>2</v>
      </c>
      <c r="S129" s="39">
        <v>2</v>
      </c>
      <c r="T129" s="146">
        <v>0</v>
      </c>
      <c r="U129" s="146">
        <v>0</v>
      </c>
      <c r="V129" s="146">
        <v>0</v>
      </c>
      <c r="W129" s="146">
        <v>0</v>
      </c>
      <c r="X129" s="146">
        <v>0</v>
      </c>
      <c r="Y129" s="146">
        <v>0</v>
      </c>
      <c r="Z129" s="146">
        <v>0</v>
      </c>
      <c r="AA129" s="146">
        <v>0</v>
      </c>
      <c r="AB129" s="146">
        <v>0</v>
      </c>
      <c r="AC129" s="146">
        <v>0</v>
      </c>
      <c r="AD129" s="146">
        <v>0</v>
      </c>
      <c r="AE129" s="146">
        <v>0</v>
      </c>
      <c r="AF129" s="146">
        <v>15</v>
      </c>
      <c r="AG129" s="146">
        <v>15</v>
      </c>
      <c r="AH129" s="146"/>
      <c r="AI129" s="146"/>
      <c r="AJ129" s="146">
        <v>0</v>
      </c>
      <c r="AK129" s="146">
        <v>0</v>
      </c>
      <c r="AL129" s="146">
        <v>0</v>
      </c>
      <c r="AM129" s="146">
        <v>0</v>
      </c>
      <c r="AN129" s="146">
        <v>0</v>
      </c>
      <c r="AO129" s="146">
        <v>0</v>
      </c>
      <c r="AP129" s="146">
        <v>0</v>
      </c>
      <c r="AQ129" s="146">
        <v>0</v>
      </c>
      <c r="AR129" s="146">
        <v>0</v>
      </c>
      <c r="AS129" s="146">
        <v>0</v>
      </c>
      <c r="AT129" s="146">
        <v>0</v>
      </c>
      <c r="AU129" s="146">
        <v>0</v>
      </c>
      <c r="AV129" s="154">
        <v>15</v>
      </c>
      <c r="AW129" s="154">
        <v>10</v>
      </c>
      <c r="AX129" s="154">
        <v>10</v>
      </c>
      <c r="AY129" s="154">
        <v>5</v>
      </c>
      <c r="AZ129" s="88" t="s">
        <v>268</v>
      </c>
    </row>
    <row r="130" spans="1:52" s="42" customFormat="1" ht="18.75" x14ac:dyDescent="0.3">
      <c r="A130" s="115" t="str">
        <f t="shared" si="9"/>
        <v xml:space="preserve">    </v>
      </c>
      <c r="B130" s="83">
        <v>133</v>
      </c>
      <c r="C130" s="84" t="s">
        <v>221</v>
      </c>
      <c r="D130" s="145" t="s">
        <v>44</v>
      </c>
      <c r="E130" s="76" t="s">
        <v>121</v>
      </c>
      <c r="F130" s="146" t="s">
        <v>122</v>
      </c>
      <c r="G130" s="85">
        <v>153.88069001299999</v>
      </c>
      <c r="H130" s="86">
        <v>153.88069001299999</v>
      </c>
      <c r="I130" s="78">
        <v>0</v>
      </c>
      <c r="J130" s="39">
        <v>2</v>
      </c>
      <c r="K130" s="147">
        <v>30</v>
      </c>
      <c r="L130" s="147">
        <v>0</v>
      </c>
      <c r="M130" s="147">
        <v>0</v>
      </c>
      <c r="N130" s="147">
        <v>0</v>
      </c>
      <c r="O130" s="87">
        <v>0</v>
      </c>
      <c r="P130" s="85">
        <v>0</v>
      </c>
      <c r="Q130" s="85">
        <v>0</v>
      </c>
      <c r="R130" s="39">
        <v>0</v>
      </c>
      <c r="S130" s="39">
        <v>0</v>
      </c>
      <c r="T130" s="146">
        <v>0</v>
      </c>
      <c r="U130" s="146">
        <v>0</v>
      </c>
      <c r="V130" s="146">
        <v>0</v>
      </c>
      <c r="W130" s="146">
        <v>0</v>
      </c>
      <c r="X130" s="146">
        <v>0</v>
      </c>
      <c r="Y130" s="146">
        <v>0</v>
      </c>
      <c r="Z130" s="146">
        <v>0</v>
      </c>
      <c r="AA130" s="146">
        <v>0</v>
      </c>
      <c r="AB130" s="146">
        <v>0</v>
      </c>
      <c r="AC130" s="146">
        <v>0</v>
      </c>
      <c r="AD130" s="146">
        <v>0</v>
      </c>
      <c r="AE130" s="146">
        <v>0</v>
      </c>
      <c r="AF130" s="146">
        <v>0</v>
      </c>
      <c r="AG130" s="146">
        <v>0</v>
      </c>
      <c r="AH130" s="146">
        <v>0</v>
      </c>
      <c r="AI130" s="146">
        <v>0</v>
      </c>
      <c r="AJ130" s="146">
        <v>0</v>
      </c>
      <c r="AK130" s="146">
        <v>0</v>
      </c>
      <c r="AL130" s="146">
        <v>0</v>
      </c>
      <c r="AM130" s="146">
        <v>0</v>
      </c>
      <c r="AN130" s="146">
        <v>0</v>
      </c>
      <c r="AO130" s="146">
        <v>0</v>
      </c>
      <c r="AP130" s="146">
        <v>0</v>
      </c>
      <c r="AQ130" s="146">
        <v>0</v>
      </c>
      <c r="AR130" s="146">
        <v>0</v>
      </c>
      <c r="AS130" s="146">
        <v>0</v>
      </c>
      <c r="AT130" s="146">
        <v>0</v>
      </c>
      <c r="AU130" s="146">
        <v>0</v>
      </c>
      <c r="AV130" s="154">
        <v>0</v>
      </c>
      <c r="AW130" s="154">
        <v>0</v>
      </c>
      <c r="AX130" s="154">
        <v>0</v>
      </c>
      <c r="AY130" s="154">
        <v>0</v>
      </c>
      <c r="AZ130" s="88" t="s">
        <v>268</v>
      </c>
    </row>
    <row r="131" spans="1:52" s="42" customFormat="1" ht="18.75" x14ac:dyDescent="0.3">
      <c r="A131" s="115" t="str">
        <f t="shared" si="9"/>
        <v xml:space="preserve">    </v>
      </c>
      <c r="B131" s="83">
        <v>134</v>
      </c>
      <c r="C131" s="84" t="s">
        <v>222</v>
      </c>
      <c r="D131" s="145" t="s">
        <v>44</v>
      </c>
      <c r="E131" s="76" t="s">
        <v>121</v>
      </c>
      <c r="F131" s="146" t="s">
        <v>122</v>
      </c>
      <c r="G131" s="85">
        <v>22.140586637769999</v>
      </c>
      <c r="H131" s="86">
        <v>15.881921970900001</v>
      </c>
      <c r="I131" s="78">
        <v>6.2586646668699997</v>
      </c>
      <c r="J131" s="39">
        <v>2</v>
      </c>
      <c r="K131" s="147">
        <v>0</v>
      </c>
      <c r="L131" s="147">
        <v>20</v>
      </c>
      <c r="M131" s="147">
        <v>0</v>
      </c>
      <c r="N131" s="147">
        <v>0</v>
      </c>
      <c r="O131" s="87">
        <v>0</v>
      </c>
      <c r="P131" s="85">
        <v>0</v>
      </c>
      <c r="Q131" s="85">
        <v>0</v>
      </c>
      <c r="R131" s="39">
        <v>0</v>
      </c>
      <c r="S131" s="39">
        <v>0</v>
      </c>
      <c r="T131" s="146">
        <v>0</v>
      </c>
      <c r="U131" s="146">
        <v>0</v>
      </c>
      <c r="V131" s="146">
        <v>0</v>
      </c>
      <c r="W131" s="146">
        <v>0</v>
      </c>
      <c r="X131" s="146">
        <v>0</v>
      </c>
      <c r="Y131" s="146">
        <v>0</v>
      </c>
      <c r="Z131" s="146">
        <v>0</v>
      </c>
      <c r="AA131" s="146">
        <v>0</v>
      </c>
      <c r="AB131" s="146">
        <v>0</v>
      </c>
      <c r="AC131" s="146">
        <v>0</v>
      </c>
      <c r="AD131" s="146">
        <v>0</v>
      </c>
      <c r="AE131" s="146">
        <v>0</v>
      </c>
      <c r="AF131" s="146">
        <v>0</v>
      </c>
      <c r="AG131" s="146">
        <v>0</v>
      </c>
      <c r="AH131" s="146">
        <v>0</v>
      </c>
      <c r="AI131" s="146">
        <v>0</v>
      </c>
      <c r="AJ131" s="146">
        <v>0</v>
      </c>
      <c r="AK131" s="146">
        <v>0</v>
      </c>
      <c r="AL131" s="146">
        <v>0</v>
      </c>
      <c r="AM131" s="146">
        <v>0</v>
      </c>
      <c r="AN131" s="146">
        <v>0</v>
      </c>
      <c r="AO131" s="146">
        <v>0</v>
      </c>
      <c r="AP131" s="146">
        <v>0</v>
      </c>
      <c r="AQ131" s="146">
        <v>0</v>
      </c>
      <c r="AR131" s="146">
        <v>0</v>
      </c>
      <c r="AS131" s="146">
        <v>0</v>
      </c>
      <c r="AT131" s="146">
        <v>0</v>
      </c>
      <c r="AU131" s="146">
        <v>0</v>
      </c>
      <c r="AV131" s="154">
        <v>0</v>
      </c>
      <c r="AW131" s="154">
        <v>0</v>
      </c>
      <c r="AX131" s="154">
        <v>0</v>
      </c>
      <c r="AY131" s="154">
        <v>0</v>
      </c>
      <c r="AZ131" s="88" t="s">
        <v>268</v>
      </c>
    </row>
    <row r="132" spans="1:52" s="42" customFormat="1" ht="18.75" x14ac:dyDescent="0.3">
      <c r="A132" s="115" t="str">
        <f t="shared" si="9"/>
        <v xml:space="preserve">    </v>
      </c>
      <c r="B132" s="83">
        <v>135</v>
      </c>
      <c r="C132" s="84" t="s">
        <v>223</v>
      </c>
      <c r="D132" s="145" t="s">
        <v>44</v>
      </c>
      <c r="E132" s="76" t="s">
        <v>121</v>
      </c>
      <c r="F132" s="146" t="s">
        <v>122</v>
      </c>
      <c r="G132" s="85">
        <v>32.934766371899997</v>
      </c>
      <c r="H132" s="86">
        <v>32.934766371899997</v>
      </c>
      <c r="I132" s="108">
        <v>0</v>
      </c>
      <c r="J132" s="39">
        <v>2</v>
      </c>
      <c r="K132" s="147">
        <v>80</v>
      </c>
      <c r="L132" s="147">
        <v>0</v>
      </c>
      <c r="M132" s="147">
        <v>0</v>
      </c>
      <c r="N132" s="147">
        <v>0</v>
      </c>
      <c r="O132" s="87">
        <v>0</v>
      </c>
      <c r="P132" s="85">
        <v>0</v>
      </c>
      <c r="Q132" s="85">
        <v>0</v>
      </c>
      <c r="R132" s="39">
        <v>0</v>
      </c>
      <c r="S132" s="39">
        <v>0</v>
      </c>
      <c r="T132" s="146">
        <v>0</v>
      </c>
      <c r="U132" s="146">
        <v>0</v>
      </c>
      <c r="V132" s="146">
        <v>0</v>
      </c>
      <c r="W132" s="146">
        <v>0</v>
      </c>
      <c r="X132" s="146">
        <v>0</v>
      </c>
      <c r="Y132" s="146">
        <v>0</v>
      </c>
      <c r="Z132" s="146">
        <v>0</v>
      </c>
      <c r="AA132" s="146">
        <v>0</v>
      </c>
      <c r="AB132" s="146">
        <v>0</v>
      </c>
      <c r="AC132" s="146">
        <v>0</v>
      </c>
      <c r="AD132" s="146">
        <v>0</v>
      </c>
      <c r="AE132" s="146">
        <v>0</v>
      </c>
      <c r="AF132" s="146">
        <v>0</v>
      </c>
      <c r="AG132" s="146">
        <v>0</v>
      </c>
      <c r="AH132" s="146">
        <v>0</v>
      </c>
      <c r="AI132" s="146">
        <v>0</v>
      </c>
      <c r="AJ132" s="146">
        <v>0</v>
      </c>
      <c r="AK132" s="146">
        <v>0</v>
      </c>
      <c r="AL132" s="146">
        <v>0</v>
      </c>
      <c r="AM132" s="146">
        <v>0</v>
      </c>
      <c r="AN132" s="146">
        <v>0</v>
      </c>
      <c r="AO132" s="146">
        <v>0</v>
      </c>
      <c r="AP132" s="146">
        <v>0</v>
      </c>
      <c r="AQ132" s="146">
        <v>0</v>
      </c>
      <c r="AR132" s="146">
        <v>0</v>
      </c>
      <c r="AS132" s="146">
        <v>0</v>
      </c>
      <c r="AT132" s="146">
        <v>0</v>
      </c>
      <c r="AU132" s="146">
        <v>0</v>
      </c>
      <c r="AV132" s="154">
        <v>0</v>
      </c>
      <c r="AW132" s="154">
        <v>0</v>
      </c>
      <c r="AX132" s="154">
        <v>0</v>
      </c>
      <c r="AY132" s="154">
        <v>0</v>
      </c>
      <c r="AZ132" s="88" t="s">
        <v>268</v>
      </c>
    </row>
    <row r="133" spans="1:52" s="42" customFormat="1" ht="18.75" x14ac:dyDescent="0.3">
      <c r="A133" s="115" t="str">
        <f t="shared" si="9"/>
        <v xml:space="preserve">  33  </v>
      </c>
      <c r="B133" s="83">
        <v>137</v>
      </c>
      <c r="C133" s="84" t="s">
        <v>224</v>
      </c>
      <c r="D133" s="145" t="s">
        <v>150</v>
      </c>
      <c r="E133" s="76" t="s">
        <v>121</v>
      </c>
      <c r="F133" s="146" t="s">
        <v>122</v>
      </c>
      <c r="G133" s="85">
        <v>35</v>
      </c>
      <c r="H133" s="85">
        <v>35</v>
      </c>
      <c r="I133" s="78">
        <v>0</v>
      </c>
      <c r="J133" s="39">
        <v>1</v>
      </c>
      <c r="K133" s="147">
        <v>35</v>
      </c>
      <c r="L133" s="147">
        <v>0</v>
      </c>
      <c r="M133" s="147">
        <v>0</v>
      </c>
      <c r="N133" s="147">
        <v>0</v>
      </c>
      <c r="O133" s="87">
        <v>25</v>
      </c>
      <c r="P133" s="85">
        <v>35</v>
      </c>
      <c r="Q133" s="85">
        <v>100</v>
      </c>
      <c r="R133" s="39">
        <v>2</v>
      </c>
      <c r="S133" s="39">
        <v>2</v>
      </c>
      <c r="T133" s="146">
        <v>0</v>
      </c>
      <c r="U133" s="146">
        <v>0</v>
      </c>
      <c r="V133" s="146">
        <v>0</v>
      </c>
      <c r="W133" s="146">
        <v>0</v>
      </c>
      <c r="X133" s="146">
        <v>0</v>
      </c>
      <c r="Y133" s="146">
        <v>0</v>
      </c>
      <c r="Z133" s="146">
        <v>0</v>
      </c>
      <c r="AA133" s="146">
        <v>0</v>
      </c>
      <c r="AB133" s="146">
        <v>0</v>
      </c>
      <c r="AC133" s="146">
        <v>0</v>
      </c>
      <c r="AD133" s="146">
        <v>0</v>
      </c>
      <c r="AE133" s="146">
        <v>0</v>
      </c>
      <c r="AF133" s="146">
        <v>0</v>
      </c>
      <c r="AG133" s="146">
        <v>0</v>
      </c>
      <c r="AH133" s="146">
        <v>0</v>
      </c>
      <c r="AI133" s="146">
        <v>0</v>
      </c>
      <c r="AJ133" s="146">
        <v>11</v>
      </c>
      <c r="AK133" s="146">
        <v>10</v>
      </c>
      <c r="AL133" s="146">
        <v>0</v>
      </c>
      <c r="AM133" s="146">
        <v>0</v>
      </c>
      <c r="AN133" s="146">
        <v>0</v>
      </c>
      <c r="AO133" s="146">
        <v>0</v>
      </c>
      <c r="AP133" s="146">
        <v>0</v>
      </c>
      <c r="AQ133" s="146">
        <v>0</v>
      </c>
      <c r="AR133" s="146">
        <v>0</v>
      </c>
      <c r="AS133" s="146">
        <v>0</v>
      </c>
      <c r="AT133" s="146">
        <v>0</v>
      </c>
      <c r="AU133" s="146">
        <v>0</v>
      </c>
      <c r="AV133" s="154">
        <v>15</v>
      </c>
      <c r="AW133" s="154">
        <v>10</v>
      </c>
      <c r="AX133" s="154">
        <v>10</v>
      </c>
      <c r="AY133" s="154">
        <v>5</v>
      </c>
      <c r="AZ133" s="88" t="s">
        <v>268</v>
      </c>
    </row>
    <row r="134" spans="1:52" s="42" customFormat="1" ht="18.75" x14ac:dyDescent="0.3">
      <c r="A134" s="115" t="str">
        <f t="shared" si="9"/>
        <v xml:space="preserve">    </v>
      </c>
      <c r="B134" s="83">
        <v>138</v>
      </c>
      <c r="C134" s="84" t="s">
        <v>224</v>
      </c>
      <c r="D134" s="145" t="s">
        <v>151</v>
      </c>
      <c r="E134" s="76" t="s">
        <v>121</v>
      </c>
      <c r="F134" s="146" t="s">
        <v>122</v>
      </c>
      <c r="G134" s="85">
        <v>25</v>
      </c>
      <c r="H134" s="85">
        <v>25</v>
      </c>
      <c r="I134" s="108">
        <v>0</v>
      </c>
      <c r="J134" s="39">
        <v>1</v>
      </c>
      <c r="K134" s="147">
        <v>25</v>
      </c>
      <c r="L134" s="147">
        <v>0</v>
      </c>
      <c r="M134" s="147">
        <v>0</v>
      </c>
      <c r="N134" s="147">
        <v>0</v>
      </c>
      <c r="O134" s="87">
        <v>5</v>
      </c>
      <c r="P134" s="85">
        <v>25</v>
      </c>
      <c r="Q134" s="85">
        <v>100</v>
      </c>
      <c r="R134" s="39">
        <v>2</v>
      </c>
      <c r="S134" s="39">
        <v>2</v>
      </c>
      <c r="T134" s="146">
        <v>0</v>
      </c>
      <c r="U134" s="146">
        <v>0</v>
      </c>
      <c r="V134" s="146">
        <v>0</v>
      </c>
      <c r="W134" s="146">
        <v>0</v>
      </c>
      <c r="X134" s="146">
        <v>0</v>
      </c>
      <c r="Y134" s="146">
        <v>0</v>
      </c>
      <c r="Z134" s="146">
        <v>0</v>
      </c>
      <c r="AA134" s="146">
        <v>0</v>
      </c>
      <c r="AB134" s="146">
        <v>0</v>
      </c>
      <c r="AC134" s="146">
        <v>0</v>
      </c>
      <c r="AD134" s="146">
        <v>0</v>
      </c>
      <c r="AE134" s="146">
        <v>0</v>
      </c>
      <c r="AF134" s="146">
        <v>12.5</v>
      </c>
      <c r="AG134" s="146">
        <v>12.5</v>
      </c>
      <c r="AH134" s="146">
        <v>0</v>
      </c>
      <c r="AI134" s="146">
        <v>0</v>
      </c>
      <c r="AJ134" s="146">
        <v>0</v>
      </c>
      <c r="AK134" s="146">
        <v>0</v>
      </c>
      <c r="AL134" s="146">
        <v>0</v>
      </c>
      <c r="AM134" s="146">
        <v>0</v>
      </c>
      <c r="AN134" s="146">
        <v>0</v>
      </c>
      <c r="AO134" s="146">
        <v>0</v>
      </c>
      <c r="AP134" s="146">
        <v>0</v>
      </c>
      <c r="AQ134" s="146">
        <v>0</v>
      </c>
      <c r="AR134" s="146">
        <v>0</v>
      </c>
      <c r="AS134" s="146">
        <v>0</v>
      </c>
      <c r="AT134" s="146">
        <v>0</v>
      </c>
      <c r="AU134" s="146">
        <v>0</v>
      </c>
      <c r="AV134" s="154">
        <v>15</v>
      </c>
      <c r="AW134" s="154">
        <v>10</v>
      </c>
      <c r="AX134" s="154">
        <v>10</v>
      </c>
      <c r="AY134" s="154">
        <v>5</v>
      </c>
      <c r="AZ134" s="88" t="s">
        <v>268</v>
      </c>
    </row>
    <row r="135" spans="1:52" s="42" customFormat="1" ht="18.75" x14ac:dyDescent="0.3">
      <c r="A135" s="115" t="str">
        <f t="shared" si="9"/>
        <v xml:space="preserve">    </v>
      </c>
      <c r="B135" s="83">
        <v>139</v>
      </c>
      <c r="C135" s="84" t="s">
        <v>225</v>
      </c>
      <c r="D135" s="145" t="s">
        <v>44</v>
      </c>
      <c r="E135" s="76" t="s">
        <v>121</v>
      </c>
      <c r="F135" s="146" t="s">
        <v>122</v>
      </c>
      <c r="G135" s="85">
        <v>832.954260446474</v>
      </c>
      <c r="H135" s="86">
        <v>580.22533941799998</v>
      </c>
      <c r="I135" s="78">
        <v>252.72892102847399</v>
      </c>
      <c r="J135" s="39">
        <v>1</v>
      </c>
      <c r="K135" s="147">
        <v>0</v>
      </c>
      <c r="L135" s="147">
        <v>150</v>
      </c>
      <c r="M135" s="147">
        <v>0</v>
      </c>
      <c r="N135" s="147">
        <v>0</v>
      </c>
      <c r="O135" s="87">
        <v>25</v>
      </c>
      <c r="P135" s="85">
        <v>0</v>
      </c>
      <c r="Q135" s="85">
        <v>0</v>
      </c>
      <c r="R135" s="39">
        <v>2</v>
      </c>
      <c r="S135" s="39">
        <v>2</v>
      </c>
      <c r="T135" s="146">
        <v>0</v>
      </c>
      <c r="U135" s="146">
        <v>0</v>
      </c>
      <c r="V135" s="146">
        <v>0</v>
      </c>
      <c r="W135" s="146">
        <v>0</v>
      </c>
      <c r="X135" s="146">
        <v>0</v>
      </c>
      <c r="Y135" s="146">
        <v>0</v>
      </c>
      <c r="Z135" s="146">
        <v>0</v>
      </c>
      <c r="AA135" s="146">
        <v>0</v>
      </c>
      <c r="AB135" s="146">
        <v>0</v>
      </c>
      <c r="AC135" s="146">
        <v>0</v>
      </c>
      <c r="AD135" s="146">
        <v>0</v>
      </c>
      <c r="AE135" s="146">
        <v>0</v>
      </c>
      <c r="AF135" s="146">
        <v>0</v>
      </c>
      <c r="AG135" s="146">
        <v>0</v>
      </c>
      <c r="AH135" s="146">
        <v>0</v>
      </c>
      <c r="AI135" s="146">
        <v>0</v>
      </c>
      <c r="AJ135" s="146">
        <v>0</v>
      </c>
      <c r="AK135" s="146">
        <v>0</v>
      </c>
      <c r="AL135" s="146">
        <v>0</v>
      </c>
      <c r="AM135" s="146">
        <v>0</v>
      </c>
      <c r="AN135" s="146">
        <v>0</v>
      </c>
      <c r="AO135" s="146">
        <v>0</v>
      </c>
      <c r="AP135" s="146">
        <v>0</v>
      </c>
      <c r="AQ135" s="146">
        <v>0</v>
      </c>
      <c r="AR135" s="146">
        <v>0</v>
      </c>
      <c r="AS135" s="146">
        <v>0</v>
      </c>
      <c r="AT135" s="146">
        <v>0</v>
      </c>
      <c r="AU135" s="146">
        <v>0</v>
      </c>
      <c r="AV135" s="154">
        <v>0</v>
      </c>
      <c r="AW135" s="154">
        <v>0</v>
      </c>
      <c r="AX135" s="154">
        <v>0</v>
      </c>
      <c r="AY135" s="154">
        <v>0</v>
      </c>
      <c r="AZ135" s="88" t="s">
        <v>268</v>
      </c>
    </row>
    <row r="136" spans="1:52" s="42" customFormat="1" ht="18.75" x14ac:dyDescent="0.3">
      <c r="A136" s="115" t="str">
        <f t="shared" si="9"/>
        <v xml:space="preserve">  33  </v>
      </c>
      <c r="B136" s="83">
        <v>140</v>
      </c>
      <c r="C136" s="84" t="s">
        <v>226</v>
      </c>
      <c r="D136" s="145" t="s">
        <v>44</v>
      </c>
      <c r="E136" s="76" t="s">
        <v>121</v>
      </c>
      <c r="F136" s="146" t="s">
        <v>122</v>
      </c>
      <c r="G136" s="85">
        <v>24.904594295999999</v>
      </c>
      <c r="H136" s="86">
        <v>24.904594295999999</v>
      </c>
      <c r="I136" s="78">
        <v>0</v>
      </c>
      <c r="J136" s="39">
        <v>1</v>
      </c>
      <c r="K136" s="147">
        <v>55</v>
      </c>
      <c r="L136" s="147">
        <v>0</v>
      </c>
      <c r="M136" s="147">
        <v>0</v>
      </c>
      <c r="N136" s="147">
        <v>0</v>
      </c>
      <c r="O136" s="87">
        <v>14</v>
      </c>
      <c r="P136" s="85">
        <v>55</v>
      </c>
      <c r="Q136" s="85">
        <v>100</v>
      </c>
      <c r="R136" s="39">
        <v>2</v>
      </c>
      <c r="S136" s="39">
        <v>2</v>
      </c>
      <c r="T136" s="146">
        <v>0</v>
      </c>
      <c r="U136" s="146">
        <v>0</v>
      </c>
      <c r="V136" s="146">
        <v>0</v>
      </c>
      <c r="W136" s="146">
        <v>0</v>
      </c>
      <c r="X136" s="146">
        <v>0</v>
      </c>
      <c r="Y136" s="146">
        <v>0</v>
      </c>
      <c r="Z136" s="146">
        <v>0</v>
      </c>
      <c r="AA136" s="146">
        <v>0</v>
      </c>
      <c r="AB136" s="146">
        <v>0</v>
      </c>
      <c r="AC136" s="146">
        <v>0</v>
      </c>
      <c r="AD136" s="146">
        <v>0</v>
      </c>
      <c r="AE136" s="146">
        <v>0</v>
      </c>
      <c r="AF136" s="146">
        <v>8.25</v>
      </c>
      <c r="AG136" s="146">
        <v>8.25</v>
      </c>
      <c r="AH136" s="146">
        <v>8.25</v>
      </c>
      <c r="AI136" s="146">
        <v>8.25</v>
      </c>
      <c r="AJ136" s="146">
        <v>0</v>
      </c>
      <c r="AK136" s="146">
        <v>0</v>
      </c>
      <c r="AL136" s="146">
        <v>0</v>
      </c>
      <c r="AM136" s="146">
        <v>0</v>
      </c>
      <c r="AN136" s="146">
        <v>0</v>
      </c>
      <c r="AO136" s="146">
        <v>0</v>
      </c>
      <c r="AP136" s="146">
        <v>0</v>
      </c>
      <c r="AQ136" s="146">
        <v>0</v>
      </c>
      <c r="AR136" s="146">
        <v>0</v>
      </c>
      <c r="AS136" s="146">
        <v>0</v>
      </c>
      <c r="AT136" s="146">
        <v>0</v>
      </c>
      <c r="AU136" s="146">
        <v>0</v>
      </c>
      <c r="AV136" s="154">
        <v>15</v>
      </c>
      <c r="AW136" s="154">
        <v>10</v>
      </c>
      <c r="AX136" s="154">
        <v>10</v>
      </c>
      <c r="AY136" s="154">
        <v>5</v>
      </c>
      <c r="AZ136" s="88" t="s">
        <v>268</v>
      </c>
    </row>
    <row r="137" spans="1:52" s="42" customFormat="1" ht="18.75" x14ac:dyDescent="0.3">
      <c r="A137" s="115" t="str">
        <f t="shared" si="9"/>
        <v xml:space="preserve">  33  </v>
      </c>
      <c r="B137" s="83">
        <v>141</v>
      </c>
      <c r="C137" s="84" t="s">
        <v>227</v>
      </c>
      <c r="D137" s="145" t="s">
        <v>44</v>
      </c>
      <c r="E137" s="76" t="s">
        <v>121</v>
      </c>
      <c r="F137" s="146" t="s">
        <v>122</v>
      </c>
      <c r="G137" s="85">
        <v>24.293253772900002</v>
      </c>
      <c r="H137" s="86">
        <v>24.293253772900002</v>
      </c>
      <c r="I137" s="108">
        <v>0</v>
      </c>
      <c r="J137" s="39">
        <v>1</v>
      </c>
      <c r="K137" s="147">
        <v>50</v>
      </c>
      <c r="L137" s="147">
        <v>0</v>
      </c>
      <c r="M137" s="147">
        <v>0</v>
      </c>
      <c r="N137" s="147">
        <v>0</v>
      </c>
      <c r="O137" s="87">
        <v>9</v>
      </c>
      <c r="P137" s="85">
        <v>50</v>
      </c>
      <c r="Q137" s="85">
        <v>100</v>
      </c>
      <c r="R137" s="39">
        <v>2</v>
      </c>
      <c r="S137" s="39">
        <v>2</v>
      </c>
      <c r="T137" s="146">
        <v>0</v>
      </c>
      <c r="U137" s="146">
        <v>0</v>
      </c>
      <c r="V137" s="146">
        <v>0</v>
      </c>
      <c r="W137" s="146">
        <v>0</v>
      </c>
      <c r="X137" s="146">
        <v>0</v>
      </c>
      <c r="Y137" s="146">
        <v>0</v>
      </c>
      <c r="Z137" s="146">
        <v>0</v>
      </c>
      <c r="AA137" s="146">
        <v>0</v>
      </c>
      <c r="AB137" s="146">
        <v>0</v>
      </c>
      <c r="AC137" s="146">
        <v>0</v>
      </c>
      <c r="AD137" s="146">
        <v>0</v>
      </c>
      <c r="AE137" s="146">
        <v>0</v>
      </c>
      <c r="AF137" s="146">
        <v>15</v>
      </c>
      <c r="AG137" s="146">
        <v>15</v>
      </c>
      <c r="AH137" s="146">
        <v>3</v>
      </c>
      <c r="AI137" s="146"/>
      <c r="AJ137" s="146">
        <v>0</v>
      </c>
      <c r="AK137" s="146">
        <v>0</v>
      </c>
      <c r="AL137" s="146">
        <v>0</v>
      </c>
      <c r="AM137" s="146">
        <v>0</v>
      </c>
      <c r="AN137" s="146">
        <v>0</v>
      </c>
      <c r="AO137" s="146">
        <v>0</v>
      </c>
      <c r="AP137" s="146">
        <v>0</v>
      </c>
      <c r="AQ137" s="146">
        <v>0</v>
      </c>
      <c r="AR137" s="146">
        <v>0</v>
      </c>
      <c r="AS137" s="146">
        <v>0</v>
      </c>
      <c r="AT137" s="146">
        <v>0</v>
      </c>
      <c r="AU137" s="146">
        <v>0</v>
      </c>
      <c r="AV137" s="154">
        <v>15</v>
      </c>
      <c r="AW137" s="154">
        <v>10</v>
      </c>
      <c r="AX137" s="154">
        <v>10</v>
      </c>
      <c r="AY137" s="154">
        <v>5</v>
      </c>
      <c r="AZ137" s="88" t="s">
        <v>268</v>
      </c>
    </row>
    <row r="138" spans="1:52" s="42" customFormat="1" ht="18.75" x14ac:dyDescent="0.3">
      <c r="A138" s="115" t="str">
        <f t="shared" si="9"/>
        <v xml:space="preserve">    </v>
      </c>
      <c r="B138" s="83">
        <v>142</v>
      </c>
      <c r="C138" s="84" t="s">
        <v>228</v>
      </c>
      <c r="D138" s="145" t="s">
        <v>44</v>
      </c>
      <c r="E138" s="76" t="s">
        <v>121</v>
      </c>
      <c r="F138" s="146" t="s">
        <v>122</v>
      </c>
      <c r="G138" s="85">
        <v>12.286475980600001</v>
      </c>
      <c r="H138" s="86">
        <v>12.286475980600001</v>
      </c>
      <c r="I138" s="78">
        <v>0</v>
      </c>
      <c r="J138" s="39">
        <v>2</v>
      </c>
      <c r="K138" s="147">
        <v>20</v>
      </c>
      <c r="L138" s="147">
        <v>0</v>
      </c>
      <c r="M138" s="147">
        <v>0</v>
      </c>
      <c r="N138" s="147">
        <v>0</v>
      </c>
      <c r="O138" s="87">
        <v>0</v>
      </c>
      <c r="P138" s="85">
        <v>0</v>
      </c>
      <c r="Q138" s="85">
        <v>0</v>
      </c>
      <c r="R138" s="39">
        <v>0</v>
      </c>
      <c r="S138" s="39">
        <v>0</v>
      </c>
      <c r="T138" s="146">
        <v>0</v>
      </c>
      <c r="U138" s="146">
        <v>0</v>
      </c>
      <c r="V138" s="146">
        <v>0</v>
      </c>
      <c r="W138" s="146">
        <v>0</v>
      </c>
      <c r="X138" s="146">
        <v>0</v>
      </c>
      <c r="Y138" s="146">
        <v>0</v>
      </c>
      <c r="Z138" s="146">
        <v>0</v>
      </c>
      <c r="AA138" s="146">
        <v>0</v>
      </c>
      <c r="AB138" s="146">
        <v>0</v>
      </c>
      <c r="AC138" s="146">
        <v>0</v>
      </c>
      <c r="AD138" s="146">
        <v>0</v>
      </c>
      <c r="AE138" s="146">
        <v>0</v>
      </c>
      <c r="AF138" s="146">
        <v>0</v>
      </c>
      <c r="AG138" s="146">
        <v>0</v>
      </c>
      <c r="AH138" s="146">
        <v>0</v>
      </c>
      <c r="AI138" s="146">
        <v>0</v>
      </c>
      <c r="AJ138" s="146">
        <v>0</v>
      </c>
      <c r="AK138" s="146">
        <v>0</v>
      </c>
      <c r="AL138" s="146">
        <v>0</v>
      </c>
      <c r="AM138" s="146">
        <v>0</v>
      </c>
      <c r="AN138" s="146">
        <v>0</v>
      </c>
      <c r="AO138" s="146">
        <v>0</v>
      </c>
      <c r="AP138" s="146">
        <v>0</v>
      </c>
      <c r="AQ138" s="146">
        <v>0</v>
      </c>
      <c r="AR138" s="146">
        <v>0</v>
      </c>
      <c r="AS138" s="146">
        <v>0</v>
      </c>
      <c r="AT138" s="146">
        <v>0</v>
      </c>
      <c r="AU138" s="146">
        <v>0</v>
      </c>
      <c r="AV138" s="154">
        <v>0</v>
      </c>
      <c r="AW138" s="154">
        <v>0</v>
      </c>
      <c r="AX138" s="154">
        <v>0</v>
      </c>
      <c r="AY138" s="154">
        <v>0</v>
      </c>
      <c r="AZ138" s="88" t="s">
        <v>268</v>
      </c>
    </row>
    <row r="139" spans="1:52" s="42" customFormat="1" ht="18.75" x14ac:dyDescent="0.3">
      <c r="A139" s="115" t="str">
        <f t="shared" ref="A139:A170" si="10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"&amp;IF(J139=1,IF(K139&gt;0,IF(P139&gt;0,IF(O139&lt;=7,IF(Q139=100,"","33"),IF(O139&lt;=25,IF(Q139&gt;0,IF(Q139&lt;100,"",33),IF(Q139=0,"","33")))),IF(O139&gt;25,"",33)),""),IF(J139&gt;1,IF(P139&gt;0,"55",""),IF(J139=0,IF(P139&gt;0,"55","00"))))&amp;" "&amp;IF(P139&gt;0,IF(R139&gt;0,IF(S139&gt;0,"",88),77),"")&amp;" "&amp;IF(J139=1,IF(P139&gt;0,IF(AV139+AW139+AX139+AY139=0,99,""),""),"")</f>
        <v xml:space="preserve">    </v>
      </c>
      <c r="B139" s="83">
        <v>143</v>
      </c>
      <c r="C139" s="84" t="s">
        <v>229</v>
      </c>
      <c r="D139" s="145" t="s">
        <v>44</v>
      </c>
      <c r="E139" s="76" t="s">
        <v>121</v>
      </c>
      <c r="F139" s="146" t="s">
        <v>122</v>
      </c>
      <c r="G139" s="85">
        <v>88.376074726300004</v>
      </c>
      <c r="H139" s="86">
        <v>88.376074726300004</v>
      </c>
      <c r="I139" s="108">
        <v>0</v>
      </c>
      <c r="J139" s="39">
        <v>2</v>
      </c>
      <c r="K139" s="147">
        <v>40</v>
      </c>
      <c r="L139" s="147">
        <v>0</v>
      </c>
      <c r="M139" s="147">
        <v>0</v>
      </c>
      <c r="N139" s="147">
        <v>0</v>
      </c>
      <c r="O139" s="87">
        <v>0</v>
      </c>
      <c r="P139" s="85">
        <v>0</v>
      </c>
      <c r="Q139" s="85">
        <v>0</v>
      </c>
      <c r="R139" s="39">
        <v>0</v>
      </c>
      <c r="S139" s="39">
        <v>0</v>
      </c>
      <c r="T139" s="146">
        <v>0</v>
      </c>
      <c r="U139" s="146">
        <v>0</v>
      </c>
      <c r="V139" s="146">
        <v>0</v>
      </c>
      <c r="W139" s="146">
        <v>0</v>
      </c>
      <c r="X139" s="146">
        <v>0</v>
      </c>
      <c r="Y139" s="146">
        <v>0</v>
      </c>
      <c r="Z139" s="146">
        <v>0</v>
      </c>
      <c r="AA139" s="146">
        <v>0</v>
      </c>
      <c r="AB139" s="146">
        <v>0</v>
      </c>
      <c r="AC139" s="146">
        <v>0</v>
      </c>
      <c r="AD139" s="146">
        <v>0</v>
      </c>
      <c r="AE139" s="146">
        <v>0</v>
      </c>
      <c r="AF139" s="146">
        <v>0</v>
      </c>
      <c r="AG139" s="146">
        <v>0</v>
      </c>
      <c r="AH139" s="146">
        <v>0</v>
      </c>
      <c r="AI139" s="146">
        <v>0</v>
      </c>
      <c r="AJ139" s="146">
        <v>0</v>
      </c>
      <c r="AK139" s="146">
        <v>0</v>
      </c>
      <c r="AL139" s="146">
        <v>0</v>
      </c>
      <c r="AM139" s="146">
        <v>0</v>
      </c>
      <c r="AN139" s="146">
        <v>0</v>
      </c>
      <c r="AO139" s="146">
        <v>0</v>
      </c>
      <c r="AP139" s="146">
        <v>0</v>
      </c>
      <c r="AQ139" s="146">
        <v>0</v>
      </c>
      <c r="AR139" s="146">
        <v>0</v>
      </c>
      <c r="AS139" s="146">
        <v>0</v>
      </c>
      <c r="AT139" s="146">
        <v>0</v>
      </c>
      <c r="AU139" s="146">
        <v>0</v>
      </c>
      <c r="AV139" s="154">
        <v>0</v>
      </c>
      <c r="AW139" s="154">
        <v>0</v>
      </c>
      <c r="AX139" s="154">
        <v>0</v>
      </c>
      <c r="AY139" s="154">
        <v>0</v>
      </c>
      <c r="AZ139" s="88" t="s">
        <v>268</v>
      </c>
    </row>
    <row r="140" spans="1:52" s="42" customFormat="1" ht="18.75" x14ac:dyDescent="0.3">
      <c r="A140" s="115" t="str">
        <f t="shared" si="10"/>
        <v xml:space="preserve">  33  </v>
      </c>
      <c r="B140" s="83">
        <v>144</v>
      </c>
      <c r="C140" s="84" t="s">
        <v>230</v>
      </c>
      <c r="D140" s="145" t="s">
        <v>44</v>
      </c>
      <c r="E140" s="76" t="s">
        <v>121</v>
      </c>
      <c r="F140" s="146" t="s">
        <v>122</v>
      </c>
      <c r="G140" s="85">
        <v>27.798877400399999</v>
      </c>
      <c r="H140" s="86">
        <v>27.798877400399999</v>
      </c>
      <c r="I140" s="108">
        <v>0</v>
      </c>
      <c r="J140" s="39">
        <v>1</v>
      </c>
      <c r="K140" s="147">
        <v>30</v>
      </c>
      <c r="L140" s="147">
        <v>0</v>
      </c>
      <c r="M140" s="147">
        <v>0</v>
      </c>
      <c r="N140" s="147">
        <v>0</v>
      </c>
      <c r="O140" s="87">
        <v>12</v>
      </c>
      <c r="P140" s="85">
        <v>30</v>
      </c>
      <c r="Q140" s="85">
        <v>100</v>
      </c>
      <c r="R140" s="39">
        <v>2</v>
      </c>
      <c r="S140" s="39">
        <v>2</v>
      </c>
      <c r="T140" s="146">
        <v>0</v>
      </c>
      <c r="U140" s="146">
        <v>0</v>
      </c>
      <c r="V140" s="146">
        <v>0</v>
      </c>
      <c r="W140" s="146">
        <v>0</v>
      </c>
      <c r="X140" s="146">
        <v>0</v>
      </c>
      <c r="Y140" s="146">
        <v>0</v>
      </c>
      <c r="Z140" s="146">
        <v>0</v>
      </c>
      <c r="AA140" s="146">
        <v>0</v>
      </c>
      <c r="AB140" s="146">
        <v>0</v>
      </c>
      <c r="AC140" s="146">
        <v>0</v>
      </c>
      <c r="AD140" s="146">
        <v>0</v>
      </c>
      <c r="AE140" s="146">
        <v>0</v>
      </c>
      <c r="AF140" s="146">
        <v>0</v>
      </c>
      <c r="AG140" s="146">
        <v>0</v>
      </c>
      <c r="AH140" s="146">
        <v>0</v>
      </c>
      <c r="AI140" s="146">
        <v>0</v>
      </c>
      <c r="AJ140" s="146">
        <v>10</v>
      </c>
      <c r="AK140" s="146">
        <v>8</v>
      </c>
      <c r="AL140" s="146">
        <v>0</v>
      </c>
      <c r="AM140" s="146">
        <v>0</v>
      </c>
      <c r="AN140" s="146">
        <v>0</v>
      </c>
      <c r="AO140" s="146">
        <v>0</v>
      </c>
      <c r="AP140" s="146">
        <v>0</v>
      </c>
      <c r="AQ140" s="146">
        <v>0</v>
      </c>
      <c r="AR140" s="146">
        <v>0</v>
      </c>
      <c r="AS140" s="146">
        <v>0</v>
      </c>
      <c r="AT140" s="146">
        <v>0</v>
      </c>
      <c r="AU140" s="146">
        <v>0</v>
      </c>
      <c r="AV140" s="154">
        <v>15</v>
      </c>
      <c r="AW140" s="154">
        <v>10</v>
      </c>
      <c r="AX140" s="154">
        <v>10</v>
      </c>
      <c r="AY140" s="154">
        <v>5</v>
      </c>
      <c r="AZ140" s="88" t="s">
        <v>268</v>
      </c>
    </row>
    <row r="141" spans="1:52" s="42" customFormat="1" ht="18.75" x14ac:dyDescent="0.3">
      <c r="A141" s="115" t="str">
        <f t="shared" si="10"/>
        <v xml:space="preserve">    </v>
      </c>
      <c r="B141" s="83">
        <v>145</v>
      </c>
      <c r="C141" s="84" t="s">
        <v>231</v>
      </c>
      <c r="D141" s="145" t="s">
        <v>44</v>
      </c>
      <c r="E141" s="76" t="s">
        <v>121</v>
      </c>
      <c r="F141" s="146" t="s">
        <v>122</v>
      </c>
      <c r="G141" s="85">
        <v>37.698400521899998</v>
      </c>
      <c r="H141" s="86">
        <v>36.747380033100001</v>
      </c>
      <c r="I141" s="108">
        <v>0.95102048880000001</v>
      </c>
      <c r="J141" s="39">
        <v>1</v>
      </c>
      <c r="K141" s="147">
        <v>0</v>
      </c>
      <c r="L141" s="147">
        <v>40</v>
      </c>
      <c r="M141" s="147">
        <v>0</v>
      </c>
      <c r="N141" s="147">
        <v>0</v>
      </c>
      <c r="O141" s="87">
        <v>15</v>
      </c>
      <c r="P141" s="85">
        <v>0</v>
      </c>
      <c r="Q141" s="85">
        <v>0</v>
      </c>
      <c r="R141" s="39">
        <v>2</v>
      </c>
      <c r="S141" s="39">
        <v>2</v>
      </c>
      <c r="T141" s="146">
        <v>0</v>
      </c>
      <c r="U141" s="146">
        <v>0</v>
      </c>
      <c r="V141" s="146">
        <v>0</v>
      </c>
      <c r="W141" s="146">
        <v>0</v>
      </c>
      <c r="X141" s="146">
        <v>0</v>
      </c>
      <c r="Y141" s="146">
        <v>0</v>
      </c>
      <c r="Z141" s="146">
        <v>0</v>
      </c>
      <c r="AA141" s="146">
        <v>0</v>
      </c>
      <c r="AB141" s="146">
        <v>0</v>
      </c>
      <c r="AC141" s="146">
        <v>0</v>
      </c>
      <c r="AD141" s="146">
        <v>0</v>
      </c>
      <c r="AE141" s="146">
        <v>0</v>
      </c>
      <c r="AF141" s="146">
        <v>0</v>
      </c>
      <c r="AG141" s="146">
        <v>0</v>
      </c>
      <c r="AH141" s="146">
        <v>0</v>
      </c>
      <c r="AI141" s="146">
        <v>0</v>
      </c>
      <c r="AJ141" s="146">
        <v>0</v>
      </c>
      <c r="AK141" s="146">
        <v>0</v>
      </c>
      <c r="AL141" s="146">
        <v>0</v>
      </c>
      <c r="AM141" s="146">
        <v>0</v>
      </c>
      <c r="AN141" s="146">
        <v>0</v>
      </c>
      <c r="AO141" s="146">
        <v>0</v>
      </c>
      <c r="AP141" s="146">
        <v>0</v>
      </c>
      <c r="AQ141" s="146">
        <v>0</v>
      </c>
      <c r="AR141" s="146">
        <v>0</v>
      </c>
      <c r="AS141" s="146">
        <v>0</v>
      </c>
      <c r="AT141" s="146">
        <v>0</v>
      </c>
      <c r="AU141" s="146">
        <v>0</v>
      </c>
      <c r="AV141" s="154">
        <v>0</v>
      </c>
      <c r="AW141" s="154">
        <v>0</v>
      </c>
      <c r="AX141" s="154">
        <v>0</v>
      </c>
      <c r="AY141" s="154">
        <v>0</v>
      </c>
      <c r="AZ141" s="88" t="s">
        <v>268</v>
      </c>
    </row>
    <row r="142" spans="1:52" s="42" customFormat="1" ht="18.75" x14ac:dyDescent="0.3">
      <c r="A142" s="115" t="str">
        <f t="shared" si="10"/>
        <v xml:space="preserve">  33  </v>
      </c>
      <c r="B142" s="83">
        <v>146</v>
      </c>
      <c r="C142" s="84" t="s">
        <v>232</v>
      </c>
      <c r="D142" s="145" t="s">
        <v>44</v>
      </c>
      <c r="E142" s="76" t="s">
        <v>121</v>
      </c>
      <c r="F142" s="146" t="s">
        <v>122</v>
      </c>
      <c r="G142" s="85">
        <v>725.45509529511787</v>
      </c>
      <c r="H142" s="86">
        <v>359.72829234900001</v>
      </c>
      <c r="I142" s="108">
        <v>365.72680294611786</v>
      </c>
      <c r="J142" s="39">
        <v>1</v>
      </c>
      <c r="K142" s="152">
        <v>20</v>
      </c>
      <c r="L142" s="152">
        <v>0</v>
      </c>
      <c r="M142" s="152">
        <v>0</v>
      </c>
      <c r="N142" s="152">
        <v>0</v>
      </c>
      <c r="O142" s="87">
        <v>12</v>
      </c>
      <c r="P142" s="85">
        <v>20</v>
      </c>
      <c r="Q142" s="85">
        <v>100</v>
      </c>
      <c r="R142" s="39">
        <v>2</v>
      </c>
      <c r="S142" s="39">
        <v>2</v>
      </c>
      <c r="T142" s="146">
        <v>0</v>
      </c>
      <c r="U142" s="146">
        <v>0</v>
      </c>
      <c r="V142" s="146">
        <v>0</v>
      </c>
      <c r="W142" s="146">
        <v>0</v>
      </c>
      <c r="X142" s="146">
        <v>0</v>
      </c>
      <c r="Y142" s="146">
        <v>0</v>
      </c>
      <c r="Z142" s="146">
        <v>0</v>
      </c>
      <c r="AA142" s="146">
        <v>0</v>
      </c>
      <c r="AB142" s="146">
        <v>0</v>
      </c>
      <c r="AC142" s="146">
        <v>0</v>
      </c>
      <c r="AD142" s="146">
        <v>0</v>
      </c>
      <c r="AE142" s="146">
        <v>0</v>
      </c>
      <c r="AF142" s="146">
        <v>0</v>
      </c>
      <c r="AG142" s="146">
        <v>0</v>
      </c>
      <c r="AH142" s="146">
        <v>0</v>
      </c>
      <c r="AI142" s="146">
        <v>0</v>
      </c>
      <c r="AJ142" s="146">
        <v>0</v>
      </c>
      <c r="AK142" s="146">
        <v>10</v>
      </c>
      <c r="AL142" s="146">
        <v>10</v>
      </c>
      <c r="AM142" s="146">
        <v>0</v>
      </c>
      <c r="AN142" s="146">
        <v>0</v>
      </c>
      <c r="AO142" s="146">
        <v>0</v>
      </c>
      <c r="AP142" s="146">
        <v>0</v>
      </c>
      <c r="AQ142" s="146">
        <v>0</v>
      </c>
      <c r="AR142" s="146">
        <v>0</v>
      </c>
      <c r="AS142" s="146">
        <v>0</v>
      </c>
      <c r="AT142" s="146">
        <v>0</v>
      </c>
      <c r="AU142" s="146">
        <v>0</v>
      </c>
      <c r="AV142" s="154">
        <v>15</v>
      </c>
      <c r="AW142" s="154">
        <v>10</v>
      </c>
      <c r="AX142" s="154">
        <v>10</v>
      </c>
      <c r="AY142" s="154">
        <v>5</v>
      </c>
      <c r="AZ142" s="88" t="s">
        <v>268</v>
      </c>
    </row>
    <row r="143" spans="1:52" s="42" customFormat="1" ht="18.75" x14ac:dyDescent="0.3">
      <c r="A143" s="115" t="str">
        <f t="shared" si="10"/>
        <v xml:space="preserve">  33  </v>
      </c>
      <c r="B143" s="83">
        <v>147</v>
      </c>
      <c r="C143" s="84" t="s">
        <v>233</v>
      </c>
      <c r="D143" s="145" t="s">
        <v>44</v>
      </c>
      <c r="E143" s="76" t="s">
        <v>121</v>
      </c>
      <c r="F143" s="146" t="s">
        <v>122</v>
      </c>
      <c r="G143" s="85">
        <v>18.947930713723999</v>
      </c>
      <c r="H143" s="86">
        <v>10.6324692497</v>
      </c>
      <c r="I143" s="78">
        <v>8.3154614640239988</v>
      </c>
      <c r="J143" s="39">
        <v>1</v>
      </c>
      <c r="K143" s="147">
        <v>45</v>
      </c>
      <c r="L143" s="147">
        <v>0</v>
      </c>
      <c r="M143" s="147">
        <v>0</v>
      </c>
      <c r="N143" s="147">
        <v>0</v>
      </c>
      <c r="O143" s="87">
        <v>13</v>
      </c>
      <c r="P143" s="85">
        <v>45</v>
      </c>
      <c r="Q143" s="85">
        <v>100</v>
      </c>
      <c r="R143" s="39">
        <v>2</v>
      </c>
      <c r="S143" s="39">
        <v>2</v>
      </c>
      <c r="T143" s="146">
        <v>0</v>
      </c>
      <c r="U143" s="146">
        <v>0</v>
      </c>
      <c r="V143" s="146">
        <v>0</v>
      </c>
      <c r="W143" s="146">
        <v>0</v>
      </c>
      <c r="X143" s="146">
        <v>0</v>
      </c>
      <c r="Y143" s="146">
        <v>0</v>
      </c>
      <c r="Z143" s="146">
        <v>0</v>
      </c>
      <c r="AA143" s="146">
        <v>0</v>
      </c>
      <c r="AB143" s="146">
        <v>0</v>
      </c>
      <c r="AC143" s="146">
        <v>0</v>
      </c>
      <c r="AD143" s="146">
        <v>0</v>
      </c>
      <c r="AE143" s="146">
        <v>0</v>
      </c>
      <c r="AF143" s="146">
        <v>0</v>
      </c>
      <c r="AG143" s="146">
        <v>0</v>
      </c>
      <c r="AH143" s="146">
        <v>0</v>
      </c>
      <c r="AI143" s="146">
        <v>0</v>
      </c>
      <c r="AJ143" s="146">
        <v>0</v>
      </c>
      <c r="AK143" s="146">
        <v>0</v>
      </c>
      <c r="AL143" s="146">
        <v>0</v>
      </c>
      <c r="AM143" s="146">
        <v>12</v>
      </c>
      <c r="AN143" s="146">
        <v>0</v>
      </c>
      <c r="AO143" s="146">
        <v>0</v>
      </c>
      <c r="AP143" s="146">
        <v>0</v>
      </c>
      <c r="AQ143" s="146">
        <v>0</v>
      </c>
      <c r="AR143" s="146">
        <v>0</v>
      </c>
      <c r="AS143" s="146">
        <v>0</v>
      </c>
      <c r="AT143" s="146">
        <v>0</v>
      </c>
      <c r="AU143" s="146">
        <v>0</v>
      </c>
      <c r="AV143" s="154">
        <v>15</v>
      </c>
      <c r="AW143" s="154">
        <v>10</v>
      </c>
      <c r="AX143" s="154">
        <v>10</v>
      </c>
      <c r="AY143" s="154">
        <v>5</v>
      </c>
      <c r="AZ143" s="88" t="s">
        <v>268</v>
      </c>
    </row>
    <row r="144" spans="1:52" s="42" customFormat="1" ht="18.75" x14ac:dyDescent="0.3">
      <c r="A144" s="115" t="str">
        <f t="shared" si="10"/>
        <v xml:space="preserve">    </v>
      </c>
      <c r="B144" s="83">
        <v>148</v>
      </c>
      <c r="C144" s="84" t="s">
        <v>234</v>
      </c>
      <c r="D144" s="145" t="s">
        <v>44</v>
      </c>
      <c r="E144" s="76" t="s">
        <v>121</v>
      </c>
      <c r="F144" s="146" t="s">
        <v>122</v>
      </c>
      <c r="G144" s="85">
        <v>6.4558379908199992</v>
      </c>
      <c r="H144" s="86">
        <v>5.4015706779099997</v>
      </c>
      <c r="I144" s="78">
        <v>1.05426731291</v>
      </c>
      <c r="J144" s="39">
        <v>1</v>
      </c>
      <c r="K144" s="147">
        <v>0</v>
      </c>
      <c r="L144" s="147">
        <v>20</v>
      </c>
      <c r="M144" s="147">
        <v>0</v>
      </c>
      <c r="N144" s="147">
        <v>0</v>
      </c>
      <c r="O144" s="87">
        <v>14</v>
      </c>
      <c r="P144" s="85">
        <v>0</v>
      </c>
      <c r="Q144" s="85">
        <v>0</v>
      </c>
      <c r="R144" s="39">
        <v>2</v>
      </c>
      <c r="S144" s="39">
        <v>2</v>
      </c>
      <c r="T144" s="146">
        <v>0</v>
      </c>
      <c r="U144" s="146">
        <v>0</v>
      </c>
      <c r="V144" s="146">
        <v>0</v>
      </c>
      <c r="W144" s="146">
        <v>0</v>
      </c>
      <c r="X144" s="146">
        <v>0</v>
      </c>
      <c r="Y144" s="146">
        <v>0</v>
      </c>
      <c r="Z144" s="146">
        <v>0</v>
      </c>
      <c r="AA144" s="146">
        <v>0</v>
      </c>
      <c r="AB144" s="146">
        <v>0</v>
      </c>
      <c r="AC144" s="146">
        <v>0</v>
      </c>
      <c r="AD144" s="146">
        <v>0</v>
      </c>
      <c r="AE144" s="146">
        <v>0</v>
      </c>
      <c r="AF144" s="146">
        <v>0</v>
      </c>
      <c r="AG144" s="146">
        <v>0</v>
      </c>
      <c r="AH144" s="146">
        <v>0</v>
      </c>
      <c r="AI144" s="146">
        <v>0</v>
      </c>
      <c r="AJ144" s="146">
        <v>0</v>
      </c>
      <c r="AK144" s="146">
        <v>0</v>
      </c>
      <c r="AL144" s="146">
        <v>0</v>
      </c>
      <c r="AM144" s="146">
        <v>0</v>
      </c>
      <c r="AN144" s="146">
        <v>0</v>
      </c>
      <c r="AO144" s="146">
        <v>0</v>
      </c>
      <c r="AP144" s="146">
        <v>0</v>
      </c>
      <c r="AQ144" s="146">
        <v>0</v>
      </c>
      <c r="AR144" s="146">
        <v>0</v>
      </c>
      <c r="AS144" s="146">
        <v>0</v>
      </c>
      <c r="AT144" s="146">
        <v>0</v>
      </c>
      <c r="AU144" s="146">
        <v>0</v>
      </c>
      <c r="AV144" s="154">
        <v>0</v>
      </c>
      <c r="AW144" s="154">
        <v>0</v>
      </c>
      <c r="AX144" s="154">
        <v>0</v>
      </c>
      <c r="AY144" s="154">
        <v>0</v>
      </c>
      <c r="AZ144" s="88" t="s">
        <v>268</v>
      </c>
    </row>
    <row r="145" spans="1:52" s="42" customFormat="1" ht="18.75" x14ac:dyDescent="0.3">
      <c r="A145" s="115" t="str">
        <f t="shared" si="10"/>
        <v xml:space="preserve">  33  </v>
      </c>
      <c r="B145" s="83">
        <v>149</v>
      </c>
      <c r="C145" s="84" t="s">
        <v>235</v>
      </c>
      <c r="D145" s="145" t="s">
        <v>44</v>
      </c>
      <c r="E145" s="76" t="s">
        <v>121</v>
      </c>
      <c r="F145" s="146" t="s">
        <v>122</v>
      </c>
      <c r="G145" s="85">
        <v>5.42339744558</v>
      </c>
      <c r="H145" s="86">
        <v>5.42339744558</v>
      </c>
      <c r="I145" s="86">
        <v>0</v>
      </c>
      <c r="J145" s="39">
        <v>1</v>
      </c>
      <c r="K145" s="147">
        <v>10</v>
      </c>
      <c r="L145" s="147">
        <v>0</v>
      </c>
      <c r="M145" s="147">
        <v>0</v>
      </c>
      <c r="N145" s="147">
        <v>0</v>
      </c>
      <c r="O145" s="87">
        <v>15</v>
      </c>
      <c r="P145" s="85">
        <v>10</v>
      </c>
      <c r="Q145" s="77">
        <v>100</v>
      </c>
      <c r="R145" s="39">
        <v>2</v>
      </c>
      <c r="S145" s="39">
        <v>2</v>
      </c>
      <c r="T145" s="146">
        <v>0</v>
      </c>
      <c r="U145" s="146">
        <v>0</v>
      </c>
      <c r="V145" s="146">
        <v>0</v>
      </c>
      <c r="W145" s="146">
        <v>0</v>
      </c>
      <c r="X145" s="146">
        <v>0</v>
      </c>
      <c r="Y145" s="146">
        <v>0</v>
      </c>
      <c r="Z145" s="146">
        <v>0</v>
      </c>
      <c r="AA145" s="146">
        <v>0</v>
      </c>
      <c r="AB145" s="146">
        <v>0</v>
      </c>
      <c r="AC145" s="146">
        <v>0</v>
      </c>
      <c r="AD145" s="146">
        <v>0</v>
      </c>
      <c r="AE145" s="146">
        <v>0</v>
      </c>
      <c r="AF145" s="146">
        <v>0</v>
      </c>
      <c r="AG145" s="146">
        <v>0</v>
      </c>
      <c r="AH145" s="146">
        <v>0</v>
      </c>
      <c r="AI145" s="146">
        <v>0</v>
      </c>
      <c r="AJ145" s="146">
        <v>0</v>
      </c>
      <c r="AK145" s="146">
        <v>0</v>
      </c>
      <c r="AL145" s="146">
        <v>0</v>
      </c>
      <c r="AM145" s="146">
        <v>0</v>
      </c>
      <c r="AN145" s="146">
        <v>0</v>
      </c>
      <c r="AO145" s="146">
        <v>0</v>
      </c>
      <c r="AP145" s="146">
        <v>0</v>
      </c>
      <c r="AQ145" s="155">
        <v>6</v>
      </c>
      <c r="AR145" s="146">
        <v>0</v>
      </c>
      <c r="AS145" s="146">
        <v>0</v>
      </c>
      <c r="AT145" s="146">
        <v>0</v>
      </c>
      <c r="AU145" s="146">
        <v>0</v>
      </c>
      <c r="AV145" s="154">
        <v>15</v>
      </c>
      <c r="AW145" s="154">
        <v>10</v>
      </c>
      <c r="AX145" s="154">
        <v>10</v>
      </c>
      <c r="AY145" s="154">
        <v>5</v>
      </c>
      <c r="AZ145" s="88" t="s">
        <v>268</v>
      </c>
    </row>
    <row r="146" spans="1:52" s="42" customFormat="1" ht="18.75" x14ac:dyDescent="0.3">
      <c r="A146" s="115" t="str">
        <f t="shared" si="10"/>
        <v xml:space="preserve">    </v>
      </c>
      <c r="B146" s="83">
        <v>150</v>
      </c>
      <c r="C146" s="84" t="s">
        <v>236</v>
      </c>
      <c r="D146" s="145" t="s">
        <v>44</v>
      </c>
      <c r="E146" s="76" t="s">
        <v>121</v>
      </c>
      <c r="F146" s="146" t="s">
        <v>122</v>
      </c>
      <c r="G146" s="85">
        <v>175.0973186027245</v>
      </c>
      <c r="H146" s="86">
        <v>57.562682842699999</v>
      </c>
      <c r="I146" s="78">
        <v>117.53463576002451</v>
      </c>
      <c r="J146" s="39">
        <v>1</v>
      </c>
      <c r="K146" s="147">
        <v>0</v>
      </c>
      <c r="L146" s="147">
        <v>20</v>
      </c>
      <c r="M146" s="147">
        <v>0</v>
      </c>
      <c r="N146" s="147">
        <v>0</v>
      </c>
      <c r="O146" s="87">
        <v>8</v>
      </c>
      <c r="P146" s="85">
        <v>0</v>
      </c>
      <c r="Q146" s="85">
        <v>0</v>
      </c>
      <c r="R146" s="39">
        <v>2</v>
      </c>
      <c r="S146" s="39">
        <v>2</v>
      </c>
      <c r="T146" s="146">
        <v>0</v>
      </c>
      <c r="U146" s="146">
        <v>0</v>
      </c>
      <c r="V146" s="146">
        <v>0</v>
      </c>
      <c r="W146" s="146">
        <v>0</v>
      </c>
      <c r="X146" s="146">
        <v>0</v>
      </c>
      <c r="Y146" s="146">
        <v>0</v>
      </c>
      <c r="Z146" s="146">
        <v>0</v>
      </c>
      <c r="AA146" s="146">
        <v>0</v>
      </c>
      <c r="AB146" s="146">
        <v>0</v>
      </c>
      <c r="AC146" s="146">
        <v>0</v>
      </c>
      <c r="AD146" s="146">
        <v>0</v>
      </c>
      <c r="AE146" s="146">
        <v>0</v>
      </c>
      <c r="AF146" s="146">
        <v>0</v>
      </c>
      <c r="AG146" s="146">
        <v>0</v>
      </c>
      <c r="AH146" s="146">
        <v>0</v>
      </c>
      <c r="AI146" s="146">
        <v>0</v>
      </c>
      <c r="AJ146" s="146">
        <v>0</v>
      </c>
      <c r="AK146" s="146">
        <v>0</v>
      </c>
      <c r="AL146" s="146">
        <v>0</v>
      </c>
      <c r="AM146" s="146">
        <v>0</v>
      </c>
      <c r="AN146" s="146">
        <v>0</v>
      </c>
      <c r="AO146" s="146">
        <v>0</v>
      </c>
      <c r="AP146" s="146">
        <v>0</v>
      </c>
      <c r="AQ146" s="146">
        <v>0</v>
      </c>
      <c r="AR146" s="146">
        <v>0</v>
      </c>
      <c r="AS146" s="146">
        <v>0</v>
      </c>
      <c r="AT146" s="146">
        <v>0</v>
      </c>
      <c r="AU146" s="146">
        <v>0</v>
      </c>
      <c r="AV146" s="154">
        <v>0</v>
      </c>
      <c r="AW146" s="154">
        <v>0</v>
      </c>
      <c r="AX146" s="154">
        <v>0</v>
      </c>
      <c r="AY146" s="154">
        <v>0</v>
      </c>
      <c r="AZ146" s="88" t="s">
        <v>268</v>
      </c>
    </row>
    <row r="147" spans="1:52" s="42" customFormat="1" ht="18.75" x14ac:dyDescent="0.3">
      <c r="A147" s="115" t="str">
        <f t="shared" si="10"/>
        <v xml:space="preserve">    </v>
      </c>
      <c r="B147" s="83">
        <v>152</v>
      </c>
      <c r="C147" s="84" t="s">
        <v>237</v>
      </c>
      <c r="D147" s="145" t="s">
        <v>150</v>
      </c>
      <c r="E147" s="76" t="s">
        <v>121</v>
      </c>
      <c r="F147" s="146" t="s">
        <v>122</v>
      </c>
      <c r="G147" s="85">
        <v>10</v>
      </c>
      <c r="H147" s="85">
        <v>10</v>
      </c>
      <c r="I147" s="78">
        <v>0</v>
      </c>
      <c r="J147" s="39">
        <v>1</v>
      </c>
      <c r="K147" s="147">
        <v>10</v>
      </c>
      <c r="L147" s="147">
        <v>0</v>
      </c>
      <c r="M147" s="147">
        <v>0</v>
      </c>
      <c r="N147" s="147">
        <v>0</v>
      </c>
      <c r="O147" s="87">
        <v>1</v>
      </c>
      <c r="P147" s="85">
        <v>10</v>
      </c>
      <c r="Q147" s="85">
        <v>100</v>
      </c>
      <c r="R147" s="39">
        <v>2</v>
      </c>
      <c r="S147" s="39">
        <v>2</v>
      </c>
      <c r="T147" s="146">
        <v>0</v>
      </c>
      <c r="U147" s="146">
        <v>0</v>
      </c>
      <c r="V147" s="146">
        <v>0</v>
      </c>
      <c r="W147" s="146">
        <v>0</v>
      </c>
      <c r="X147" s="146">
        <v>0</v>
      </c>
      <c r="Y147" s="146">
        <v>0</v>
      </c>
      <c r="Z147" s="146">
        <v>0</v>
      </c>
      <c r="AA147" s="146">
        <v>0</v>
      </c>
      <c r="AB147" s="146">
        <v>0</v>
      </c>
      <c r="AC147" s="146">
        <v>0</v>
      </c>
      <c r="AD147" s="146">
        <v>0</v>
      </c>
      <c r="AE147" s="146">
        <v>0</v>
      </c>
      <c r="AF147" s="146">
        <v>0</v>
      </c>
      <c r="AG147" s="146">
        <v>0</v>
      </c>
      <c r="AH147" s="146">
        <v>0</v>
      </c>
      <c r="AI147" s="146">
        <v>0</v>
      </c>
      <c r="AJ147" s="146">
        <v>0</v>
      </c>
      <c r="AK147" s="146">
        <v>0</v>
      </c>
      <c r="AL147" s="146">
        <v>0</v>
      </c>
      <c r="AM147" s="146">
        <v>0</v>
      </c>
      <c r="AN147" s="146">
        <v>10</v>
      </c>
      <c r="AO147" s="146">
        <v>0</v>
      </c>
      <c r="AP147" s="146">
        <v>0</v>
      </c>
      <c r="AQ147" s="146">
        <v>0</v>
      </c>
      <c r="AR147" s="146">
        <v>0</v>
      </c>
      <c r="AS147" s="146">
        <v>0</v>
      </c>
      <c r="AT147" s="146">
        <v>0</v>
      </c>
      <c r="AU147" s="146">
        <v>0</v>
      </c>
      <c r="AV147" s="154">
        <v>15</v>
      </c>
      <c r="AW147" s="154">
        <v>10</v>
      </c>
      <c r="AX147" s="154">
        <v>10</v>
      </c>
      <c r="AY147" s="154">
        <v>5</v>
      </c>
      <c r="AZ147" s="88" t="s">
        <v>268</v>
      </c>
    </row>
    <row r="148" spans="1:52" s="42" customFormat="1" ht="18.75" x14ac:dyDescent="0.3">
      <c r="A148" s="115" t="str">
        <f t="shared" si="10"/>
        <v xml:space="preserve">  33  </v>
      </c>
      <c r="B148" s="83">
        <v>153</v>
      </c>
      <c r="C148" s="84" t="s">
        <v>237</v>
      </c>
      <c r="D148" s="145" t="s">
        <v>151</v>
      </c>
      <c r="E148" s="76" t="s">
        <v>121</v>
      </c>
      <c r="F148" s="146" t="s">
        <v>122</v>
      </c>
      <c r="G148" s="85">
        <v>8</v>
      </c>
      <c r="H148" s="85">
        <v>8</v>
      </c>
      <c r="I148" s="78">
        <v>0</v>
      </c>
      <c r="J148" s="39">
        <v>1</v>
      </c>
      <c r="K148" s="147">
        <v>8</v>
      </c>
      <c r="L148" s="147">
        <v>0</v>
      </c>
      <c r="M148" s="147">
        <v>0</v>
      </c>
      <c r="N148" s="147">
        <v>0</v>
      </c>
      <c r="O148" s="87">
        <v>11</v>
      </c>
      <c r="P148" s="85">
        <v>8</v>
      </c>
      <c r="Q148" s="85">
        <v>100</v>
      </c>
      <c r="R148" s="39">
        <v>2</v>
      </c>
      <c r="S148" s="39">
        <v>2</v>
      </c>
      <c r="T148" s="146">
        <v>0</v>
      </c>
      <c r="U148" s="146">
        <v>0</v>
      </c>
      <c r="V148" s="146">
        <v>0</v>
      </c>
      <c r="W148" s="146">
        <v>0</v>
      </c>
      <c r="X148" s="146">
        <v>0</v>
      </c>
      <c r="Y148" s="146">
        <v>0</v>
      </c>
      <c r="Z148" s="146">
        <v>0</v>
      </c>
      <c r="AA148" s="146">
        <v>0</v>
      </c>
      <c r="AB148" s="146">
        <v>0</v>
      </c>
      <c r="AC148" s="146">
        <v>0</v>
      </c>
      <c r="AD148" s="146">
        <v>0</v>
      </c>
      <c r="AE148" s="146">
        <v>0</v>
      </c>
      <c r="AF148" s="146">
        <v>0</v>
      </c>
      <c r="AG148" s="146">
        <v>0</v>
      </c>
      <c r="AH148" s="146">
        <v>0</v>
      </c>
      <c r="AI148" s="146">
        <v>0</v>
      </c>
      <c r="AJ148" s="146">
        <v>0</v>
      </c>
      <c r="AK148" s="146">
        <v>0</v>
      </c>
      <c r="AL148" s="146">
        <v>0</v>
      </c>
      <c r="AM148" s="146">
        <v>0</v>
      </c>
      <c r="AN148" s="146">
        <v>0</v>
      </c>
      <c r="AO148" s="146">
        <v>0</v>
      </c>
      <c r="AP148" s="146">
        <v>0</v>
      </c>
      <c r="AQ148" s="146">
        <v>0</v>
      </c>
      <c r="AR148" s="146">
        <v>0</v>
      </c>
      <c r="AS148" s="146">
        <v>4.8</v>
      </c>
      <c r="AT148" s="146">
        <v>0</v>
      </c>
      <c r="AU148" s="146">
        <v>0</v>
      </c>
      <c r="AV148" s="154">
        <v>15</v>
      </c>
      <c r="AW148" s="154">
        <v>10</v>
      </c>
      <c r="AX148" s="154">
        <v>10</v>
      </c>
      <c r="AY148" s="154">
        <v>5</v>
      </c>
      <c r="AZ148" s="88" t="s">
        <v>268</v>
      </c>
    </row>
    <row r="149" spans="1:52" s="42" customFormat="1" ht="18.75" x14ac:dyDescent="0.3">
      <c r="A149" s="115" t="str">
        <f t="shared" si="10"/>
        <v xml:space="preserve">  33  </v>
      </c>
      <c r="B149" s="83">
        <v>154</v>
      </c>
      <c r="C149" s="84" t="s">
        <v>237</v>
      </c>
      <c r="D149" s="145" t="s">
        <v>180</v>
      </c>
      <c r="E149" s="76" t="s">
        <v>121</v>
      </c>
      <c r="F149" s="146" t="s">
        <v>122</v>
      </c>
      <c r="G149" s="85">
        <v>7</v>
      </c>
      <c r="H149" s="85">
        <v>7</v>
      </c>
      <c r="I149" s="86">
        <v>0</v>
      </c>
      <c r="J149" s="39">
        <v>1</v>
      </c>
      <c r="K149" s="147">
        <v>7</v>
      </c>
      <c r="L149" s="147">
        <v>0</v>
      </c>
      <c r="M149" s="147">
        <v>0</v>
      </c>
      <c r="N149" s="147">
        <v>0</v>
      </c>
      <c r="O149" s="87">
        <v>8</v>
      </c>
      <c r="P149" s="85">
        <v>7</v>
      </c>
      <c r="Q149" s="77">
        <v>100</v>
      </c>
      <c r="R149" s="39">
        <v>2</v>
      </c>
      <c r="S149" s="39">
        <v>2</v>
      </c>
      <c r="T149" s="146">
        <v>0</v>
      </c>
      <c r="U149" s="146">
        <v>0</v>
      </c>
      <c r="V149" s="146">
        <v>0</v>
      </c>
      <c r="W149" s="146">
        <v>0</v>
      </c>
      <c r="X149" s="146">
        <v>0</v>
      </c>
      <c r="Y149" s="146">
        <v>0</v>
      </c>
      <c r="Z149" s="146">
        <v>0</v>
      </c>
      <c r="AA149" s="146">
        <v>0</v>
      </c>
      <c r="AB149" s="146">
        <v>0</v>
      </c>
      <c r="AC149" s="146">
        <v>0</v>
      </c>
      <c r="AD149" s="146">
        <v>0</v>
      </c>
      <c r="AE149" s="146">
        <v>0</v>
      </c>
      <c r="AF149" s="146">
        <v>0</v>
      </c>
      <c r="AG149" s="146">
        <v>0</v>
      </c>
      <c r="AH149" s="146">
        <v>0</v>
      </c>
      <c r="AI149" s="146">
        <v>0</v>
      </c>
      <c r="AJ149" s="146">
        <v>0</v>
      </c>
      <c r="AK149" s="146">
        <v>0</v>
      </c>
      <c r="AL149" s="146">
        <v>0</v>
      </c>
      <c r="AM149" s="146">
        <v>0</v>
      </c>
      <c r="AN149" s="146">
        <v>0</v>
      </c>
      <c r="AO149" s="146">
        <v>0</v>
      </c>
      <c r="AP149" s="146">
        <v>0</v>
      </c>
      <c r="AQ149" s="146">
        <v>0</v>
      </c>
      <c r="AR149" s="146">
        <v>0</v>
      </c>
      <c r="AS149" s="146">
        <v>4.2</v>
      </c>
      <c r="AT149" s="146">
        <v>0</v>
      </c>
      <c r="AU149" s="146">
        <v>0</v>
      </c>
      <c r="AV149" s="154">
        <v>15</v>
      </c>
      <c r="AW149" s="154">
        <v>10</v>
      </c>
      <c r="AX149" s="154">
        <v>10</v>
      </c>
      <c r="AY149" s="154">
        <v>5</v>
      </c>
      <c r="AZ149" s="88" t="s">
        <v>268</v>
      </c>
    </row>
    <row r="150" spans="1:52" s="42" customFormat="1" ht="18.75" x14ac:dyDescent="0.3">
      <c r="A150" s="115" t="str">
        <f t="shared" si="10"/>
        <v xml:space="preserve">  33  </v>
      </c>
      <c r="B150" s="83">
        <v>155</v>
      </c>
      <c r="C150" s="84" t="s">
        <v>238</v>
      </c>
      <c r="D150" s="145" t="s">
        <v>44</v>
      </c>
      <c r="E150" s="76" t="s">
        <v>121</v>
      </c>
      <c r="F150" s="146" t="s">
        <v>122</v>
      </c>
      <c r="G150" s="85">
        <v>5.65981641683</v>
      </c>
      <c r="H150" s="86">
        <v>5.65981641683</v>
      </c>
      <c r="I150" s="78">
        <v>0</v>
      </c>
      <c r="J150" s="39">
        <v>1</v>
      </c>
      <c r="K150" s="147">
        <v>8</v>
      </c>
      <c r="L150" s="147">
        <v>0</v>
      </c>
      <c r="M150" s="147">
        <v>0</v>
      </c>
      <c r="N150" s="147">
        <v>0</v>
      </c>
      <c r="O150" s="87">
        <v>11</v>
      </c>
      <c r="P150" s="85">
        <v>8</v>
      </c>
      <c r="Q150" s="85">
        <v>100</v>
      </c>
      <c r="R150" s="39">
        <v>2</v>
      </c>
      <c r="S150" s="39">
        <v>2</v>
      </c>
      <c r="T150" s="146">
        <v>0</v>
      </c>
      <c r="U150" s="146">
        <v>0</v>
      </c>
      <c r="V150" s="146">
        <v>0</v>
      </c>
      <c r="W150" s="146">
        <v>0</v>
      </c>
      <c r="X150" s="146">
        <v>0</v>
      </c>
      <c r="Y150" s="146">
        <v>0</v>
      </c>
      <c r="Z150" s="146">
        <v>0</v>
      </c>
      <c r="AA150" s="146">
        <v>0</v>
      </c>
      <c r="AB150" s="146">
        <v>0</v>
      </c>
      <c r="AC150" s="146">
        <v>0</v>
      </c>
      <c r="AD150" s="146">
        <v>0</v>
      </c>
      <c r="AE150" s="146">
        <v>0</v>
      </c>
      <c r="AF150" s="146">
        <v>0</v>
      </c>
      <c r="AG150" s="146">
        <v>0</v>
      </c>
      <c r="AH150" s="146">
        <v>0</v>
      </c>
      <c r="AI150" s="146">
        <v>0</v>
      </c>
      <c r="AJ150" s="146">
        <v>0</v>
      </c>
      <c r="AK150" s="146">
        <v>0</v>
      </c>
      <c r="AL150" s="146">
        <v>0</v>
      </c>
      <c r="AM150" s="146">
        <v>0</v>
      </c>
      <c r="AN150" s="146">
        <v>0</v>
      </c>
      <c r="AO150" s="146">
        <v>0</v>
      </c>
      <c r="AP150" s="146">
        <v>0</v>
      </c>
      <c r="AQ150" s="146">
        <v>0</v>
      </c>
      <c r="AR150" s="146">
        <v>0</v>
      </c>
      <c r="AS150" s="146">
        <v>4.8</v>
      </c>
      <c r="AT150" s="146">
        <v>0</v>
      </c>
      <c r="AU150" s="146">
        <v>0</v>
      </c>
      <c r="AV150" s="154">
        <v>15</v>
      </c>
      <c r="AW150" s="154">
        <v>10</v>
      </c>
      <c r="AX150" s="154">
        <v>10</v>
      </c>
      <c r="AY150" s="154">
        <v>5</v>
      </c>
      <c r="AZ150" s="88" t="s">
        <v>268</v>
      </c>
    </row>
    <row r="151" spans="1:52" s="42" customFormat="1" ht="18.75" x14ac:dyDescent="0.3">
      <c r="A151" s="115" t="str">
        <f t="shared" si="10"/>
        <v xml:space="preserve">  33  </v>
      </c>
      <c r="B151" s="83">
        <v>156</v>
      </c>
      <c r="C151" s="84" t="s">
        <v>239</v>
      </c>
      <c r="D151" s="145" t="s">
        <v>44</v>
      </c>
      <c r="E151" s="76" t="s">
        <v>121</v>
      </c>
      <c r="F151" s="146" t="s">
        <v>122</v>
      </c>
      <c r="G151" s="85">
        <v>20.126384228799999</v>
      </c>
      <c r="H151" s="86">
        <v>20.126384228799999</v>
      </c>
      <c r="I151" s="78">
        <v>0</v>
      </c>
      <c r="J151" s="39">
        <v>1</v>
      </c>
      <c r="K151" s="147">
        <v>40</v>
      </c>
      <c r="L151" s="147">
        <v>0</v>
      </c>
      <c r="M151" s="147">
        <v>0</v>
      </c>
      <c r="N151" s="147">
        <v>0</v>
      </c>
      <c r="O151" s="87">
        <v>10</v>
      </c>
      <c r="P151" s="85">
        <v>40</v>
      </c>
      <c r="Q151" s="77">
        <v>100</v>
      </c>
      <c r="R151" s="39">
        <v>2</v>
      </c>
      <c r="S151" s="39">
        <v>2</v>
      </c>
      <c r="T151" s="146">
        <v>0</v>
      </c>
      <c r="U151" s="146">
        <v>0</v>
      </c>
      <c r="V151" s="146">
        <v>0</v>
      </c>
      <c r="W151" s="146">
        <v>0</v>
      </c>
      <c r="X151" s="146">
        <v>0</v>
      </c>
      <c r="Y151" s="146">
        <v>0</v>
      </c>
      <c r="Z151" s="146">
        <v>0</v>
      </c>
      <c r="AA151" s="146">
        <v>0</v>
      </c>
      <c r="AB151" s="146">
        <v>0</v>
      </c>
      <c r="AC151" s="146">
        <v>0</v>
      </c>
      <c r="AD151" s="146">
        <v>0</v>
      </c>
      <c r="AE151" s="146">
        <v>0</v>
      </c>
      <c r="AF151" s="146">
        <v>12</v>
      </c>
      <c r="AG151" s="146">
        <v>12</v>
      </c>
      <c r="AH151" s="146">
        <v>0</v>
      </c>
      <c r="AI151" s="146">
        <v>0</v>
      </c>
      <c r="AJ151" s="146">
        <v>0</v>
      </c>
      <c r="AK151" s="146">
        <v>0</v>
      </c>
      <c r="AL151" s="146">
        <v>0</v>
      </c>
      <c r="AM151" s="146">
        <v>0</v>
      </c>
      <c r="AN151" s="146">
        <v>0</v>
      </c>
      <c r="AO151" s="146">
        <v>0</v>
      </c>
      <c r="AP151" s="146">
        <v>0</v>
      </c>
      <c r="AQ151" s="146">
        <v>0</v>
      </c>
      <c r="AR151" s="146">
        <v>0</v>
      </c>
      <c r="AS151" s="146">
        <v>0</v>
      </c>
      <c r="AT151" s="146">
        <v>0</v>
      </c>
      <c r="AU151" s="146">
        <v>0</v>
      </c>
      <c r="AV151" s="154">
        <v>15</v>
      </c>
      <c r="AW151" s="154">
        <v>10</v>
      </c>
      <c r="AX151" s="154">
        <v>10</v>
      </c>
      <c r="AY151" s="154">
        <v>5</v>
      </c>
      <c r="AZ151" s="88" t="s">
        <v>268</v>
      </c>
    </row>
    <row r="152" spans="1:52" s="42" customFormat="1" ht="18.75" x14ac:dyDescent="0.3">
      <c r="A152" s="115" t="str">
        <f t="shared" si="10"/>
        <v xml:space="preserve">    </v>
      </c>
      <c r="B152" s="83">
        <v>157</v>
      </c>
      <c r="C152" s="84" t="s">
        <v>240</v>
      </c>
      <c r="D152" s="145" t="s">
        <v>44</v>
      </c>
      <c r="E152" s="76" t="s">
        <v>121</v>
      </c>
      <c r="F152" s="146" t="s">
        <v>122</v>
      </c>
      <c r="G152" s="85">
        <v>54.408300699400002</v>
      </c>
      <c r="H152" s="86">
        <v>54.408300699400002</v>
      </c>
      <c r="I152" s="78">
        <v>0</v>
      </c>
      <c r="J152" s="39">
        <v>2</v>
      </c>
      <c r="K152" s="147">
        <v>0</v>
      </c>
      <c r="L152" s="147">
        <v>0</v>
      </c>
      <c r="M152" s="147">
        <v>0</v>
      </c>
      <c r="N152" s="147">
        <v>0</v>
      </c>
      <c r="O152" s="39">
        <v>0</v>
      </c>
      <c r="P152" s="77">
        <v>0</v>
      </c>
      <c r="Q152" s="77">
        <v>0</v>
      </c>
      <c r="R152" s="39">
        <v>2</v>
      </c>
      <c r="S152" s="39">
        <v>2</v>
      </c>
      <c r="T152" s="146">
        <v>0</v>
      </c>
      <c r="U152" s="146">
        <v>0</v>
      </c>
      <c r="V152" s="146">
        <v>0</v>
      </c>
      <c r="W152" s="146">
        <v>0</v>
      </c>
      <c r="X152" s="146">
        <v>0</v>
      </c>
      <c r="Y152" s="146">
        <v>0</v>
      </c>
      <c r="Z152" s="146">
        <v>0</v>
      </c>
      <c r="AA152" s="146">
        <v>0</v>
      </c>
      <c r="AB152" s="146">
        <v>0</v>
      </c>
      <c r="AC152" s="146">
        <v>0</v>
      </c>
      <c r="AD152" s="146">
        <v>0</v>
      </c>
      <c r="AE152" s="146">
        <v>0</v>
      </c>
      <c r="AF152" s="146">
        <v>0</v>
      </c>
      <c r="AG152" s="146">
        <v>0</v>
      </c>
      <c r="AH152" s="146">
        <v>0</v>
      </c>
      <c r="AI152" s="146">
        <v>0</v>
      </c>
      <c r="AJ152" s="146">
        <v>0</v>
      </c>
      <c r="AK152" s="146">
        <v>0</v>
      </c>
      <c r="AL152" s="146">
        <v>0</v>
      </c>
      <c r="AM152" s="146">
        <v>0</v>
      </c>
      <c r="AN152" s="146">
        <v>0</v>
      </c>
      <c r="AO152" s="146">
        <v>0</v>
      </c>
      <c r="AP152" s="146">
        <v>0</v>
      </c>
      <c r="AQ152" s="146">
        <v>0</v>
      </c>
      <c r="AR152" s="146">
        <v>0</v>
      </c>
      <c r="AS152" s="146">
        <v>0</v>
      </c>
      <c r="AT152" s="146">
        <v>0</v>
      </c>
      <c r="AU152" s="146">
        <v>0</v>
      </c>
      <c r="AV152" s="154">
        <v>0</v>
      </c>
      <c r="AW152" s="154">
        <v>0</v>
      </c>
      <c r="AX152" s="154">
        <v>0</v>
      </c>
      <c r="AY152" s="154">
        <v>0</v>
      </c>
      <c r="AZ152" s="88" t="s">
        <v>268</v>
      </c>
    </row>
    <row r="153" spans="1:52" s="42" customFormat="1" ht="18.75" x14ac:dyDescent="0.3">
      <c r="A153" s="115" t="str">
        <f t="shared" si="10"/>
        <v xml:space="preserve">  33  </v>
      </c>
      <c r="B153" s="83">
        <v>159</v>
      </c>
      <c r="C153" s="84" t="s">
        <v>241</v>
      </c>
      <c r="D153" s="145" t="s">
        <v>150</v>
      </c>
      <c r="E153" s="76" t="s">
        <v>121</v>
      </c>
      <c r="F153" s="146" t="s">
        <v>122</v>
      </c>
      <c r="G153" s="85">
        <v>25</v>
      </c>
      <c r="H153" s="85">
        <v>25</v>
      </c>
      <c r="I153" s="78">
        <v>0</v>
      </c>
      <c r="J153" s="39">
        <v>1</v>
      </c>
      <c r="K153" s="147">
        <v>25</v>
      </c>
      <c r="L153" s="147">
        <v>0</v>
      </c>
      <c r="M153" s="147">
        <v>0</v>
      </c>
      <c r="N153" s="147">
        <v>0</v>
      </c>
      <c r="O153" s="87">
        <v>14</v>
      </c>
      <c r="P153" s="85">
        <v>25</v>
      </c>
      <c r="Q153" s="85">
        <v>100</v>
      </c>
      <c r="R153" s="39">
        <v>2</v>
      </c>
      <c r="S153" s="39">
        <v>2</v>
      </c>
      <c r="T153" s="146">
        <v>0</v>
      </c>
      <c r="U153" s="146">
        <v>0</v>
      </c>
      <c r="V153" s="146">
        <v>0</v>
      </c>
      <c r="W153" s="146">
        <v>0</v>
      </c>
      <c r="X153" s="146">
        <v>0</v>
      </c>
      <c r="Y153" s="146">
        <v>0</v>
      </c>
      <c r="Z153" s="146">
        <v>0</v>
      </c>
      <c r="AA153" s="146">
        <v>0</v>
      </c>
      <c r="AB153" s="146">
        <v>0</v>
      </c>
      <c r="AC153" s="146">
        <v>0</v>
      </c>
      <c r="AD153" s="146">
        <v>0</v>
      </c>
      <c r="AE153" s="146">
        <v>0</v>
      </c>
      <c r="AF153" s="146">
        <v>0</v>
      </c>
      <c r="AG153" s="146">
        <v>0</v>
      </c>
      <c r="AH153" s="146">
        <v>0</v>
      </c>
      <c r="AI153" s="146">
        <v>0</v>
      </c>
      <c r="AJ153" s="146">
        <v>0</v>
      </c>
      <c r="AK153" s="146">
        <v>0</v>
      </c>
      <c r="AL153" s="155">
        <v>10</v>
      </c>
      <c r="AM153" s="155">
        <v>5</v>
      </c>
      <c r="AN153" s="146">
        <v>0</v>
      </c>
      <c r="AO153" s="146">
        <v>0</v>
      </c>
      <c r="AP153" s="146">
        <v>0</v>
      </c>
      <c r="AQ153" s="146">
        <v>0</v>
      </c>
      <c r="AR153" s="146">
        <v>0</v>
      </c>
      <c r="AS153" s="146">
        <v>0</v>
      </c>
      <c r="AT153" s="146">
        <v>0</v>
      </c>
      <c r="AU153" s="146">
        <v>0</v>
      </c>
      <c r="AV153" s="154">
        <v>15</v>
      </c>
      <c r="AW153" s="154">
        <v>10</v>
      </c>
      <c r="AX153" s="154">
        <v>10</v>
      </c>
      <c r="AY153" s="154">
        <v>5</v>
      </c>
      <c r="AZ153" s="88" t="s">
        <v>268</v>
      </c>
    </row>
    <row r="154" spans="1:52" s="42" customFormat="1" ht="18.75" x14ac:dyDescent="0.3">
      <c r="A154" s="115" t="str">
        <f t="shared" si="10"/>
        <v xml:space="preserve">  33  </v>
      </c>
      <c r="B154" s="83">
        <v>160</v>
      </c>
      <c r="C154" s="84" t="s">
        <v>241</v>
      </c>
      <c r="D154" s="145" t="s">
        <v>151</v>
      </c>
      <c r="E154" s="76" t="s">
        <v>121</v>
      </c>
      <c r="F154" s="146" t="s">
        <v>122</v>
      </c>
      <c r="G154" s="77">
        <v>5</v>
      </c>
      <c r="H154" s="77">
        <v>5</v>
      </c>
      <c r="I154" s="78">
        <v>0</v>
      </c>
      <c r="J154" s="39">
        <v>1</v>
      </c>
      <c r="K154" s="147">
        <v>5</v>
      </c>
      <c r="L154" s="147">
        <v>0</v>
      </c>
      <c r="M154" s="147">
        <v>0</v>
      </c>
      <c r="N154" s="147">
        <v>0</v>
      </c>
      <c r="O154" s="39">
        <v>9</v>
      </c>
      <c r="P154" s="77">
        <v>5</v>
      </c>
      <c r="Q154" s="77">
        <v>100</v>
      </c>
      <c r="R154" s="39">
        <v>2</v>
      </c>
      <c r="S154" s="39">
        <v>2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146">
        <v>0</v>
      </c>
      <c r="AD154" s="146">
        <v>0</v>
      </c>
      <c r="AE154" s="146">
        <v>0</v>
      </c>
      <c r="AF154" s="146">
        <v>0</v>
      </c>
      <c r="AG154" s="146">
        <v>0</v>
      </c>
      <c r="AH154" s="146">
        <v>0</v>
      </c>
      <c r="AI154" s="146">
        <v>0</v>
      </c>
      <c r="AJ154" s="146">
        <v>0</v>
      </c>
      <c r="AK154" s="146">
        <v>0</v>
      </c>
      <c r="AL154" s="146">
        <v>0</v>
      </c>
      <c r="AM154" s="146">
        <v>0</v>
      </c>
      <c r="AN154" s="146">
        <v>0</v>
      </c>
      <c r="AO154" s="146">
        <v>0</v>
      </c>
      <c r="AP154" s="146">
        <v>0</v>
      </c>
      <c r="AQ154" s="146">
        <v>0</v>
      </c>
      <c r="AR154" s="146">
        <v>0</v>
      </c>
      <c r="AS154" s="146">
        <v>3</v>
      </c>
      <c r="AT154" s="146">
        <v>0</v>
      </c>
      <c r="AU154" s="146">
        <v>0</v>
      </c>
      <c r="AV154" s="154">
        <v>15</v>
      </c>
      <c r="AW154" s="154">
        <v>10</v>
      </c>
      <c r="AX154" s="154">
        <v>10</v>
      </c>
      <c r="AY154" s="154">
        <v>5</v>
      </c>
      <c r="AZ154" s="88" t="s">
        <v>268</v>
      </c>
    </row>
    <row r="155" spans="1:52" s="42" customFormat="1" ht="18.75" x14ac:dyDescent="0.3">
      <c r="A155" s="115" t="str">
        <f t="shared" si="10"/>
        <v xml:space="preserve">  33  </v>
      </c>
      <c r="B155" s="83">
        <v>161</v>
      </c>
      <c r="C155" s="84" t="s">
        <v>242</v>
      </c>
      <c r="D155" s="145" t="s">
        <v>44</v>
      </c>
      <c r="E155" s="76" t="s">
        <v>121</v>
      </c>
      <c r="F155" s="146" t="s">
        <v>122</v>
      </c>
      <c r="G155" s="85">
        <v>130.92693492999999</v>
      </c>
      <c r="H155" s="86">
        <v>130.92693492999999</v>
      </c>
      <c r="I155" s="78">
        <v>0</v>
      </c>
      <c r="J155" s="39">
        <v>1</v>
      </c>
      <c r="K155" s="147">
        <v>50</v>
      </c>
      <c r="L155" s="147">
        <v>0</v>
      </c>
      <c r="M155" s="147">
        <v>0</v>
      </c>
      <c r="N155" s="147">
        <v>0</v>
      </c>
      <c r="O155" s="87">
        <v>11</v>
      </c>
      <c r="P155" s="85">
        <v>50</v>
      </c>
      <c r="Q155" s="85">
        <v>100</v>
      </c>
      <c r="R155" s="39">
        <v>2</v>
      </c>
      <c r="S155" s="39">
        <v>2</v>
      </c>
      <c r="T155" s="146">
        <v>0</v>
      </c>
      <c r="U155" s="146">
        <v>0</v>
      </c>
      <c r="V155" s="146">
        <v>0</v>
      </c>
      <c r="W155" s="146">
        <v>0</v>
      </c>
      <c r="X155" s="146">
        <v>0</v>
      </c>
      <c r="Y155" s="146">
        <v>0</v>
      </c>
      <c r="Z155" s="146">
        <v>0</v>
      </c>
      <c r="AA155" s="146">
        <v>0</v>
      </c>
      <c r="AB155" s="146">
        <v>0</v>
      </c>
      <c r="AC155" s="146">
        <v>0</v>
      </c>
      <c r="AD155" s="146">
        <v>0</v>
      </c>
      <c r="AE155" s="146">
        <v>0</v>
      </c>
      <c r="AF155" s="146">
        <v>15</v>
      </c>
      <c r="AG155" s="146">
        <v>15</v>
      </c>
      <c r="AH155" s="146"/>
      <c r="AI155" s="146"/>
      <c r="AJ155" s="146">
        <v>0</v>
      </c>
      <c r="AK155" s="146">
        <v>0</v>
      </c>
      <c r="AL155" s="146">
        <v>0</v>
      </c>
      <c r="AM155" s="146">
        <v>0</v>
      </c>
      <c r="AN155" s="146">
        <v>0</v>
      </c>
      <c r="AO155" s="146">
        <v>0</v>
      </c>
      <c r="AP155" s="146">
        <v>0</v>
      </c>
      <c r="AQ155" s="146">
        <v>0</v>
      </c>
      <c r="AR155" s="146">
        <v>0</v>
      </c>
      <c r="AS155" s="146">
        <v>0</v>
      </c>
      <c r="AT155" s="146">
        <v>0</v>
      </c>
      <c r="AU155" s="146">
        <v>0</v>
      </c>
      <c r="AV155" s="154">
        <v>15</v>
      </c>
      <c r="AW155" s="154">
        <v>10</v>
      </c>
      <c r="AX155" s="154">
        <v>10</v>
      </c>
      <c r="AY155" s="154">
        <v>5</v>
      </c>
      <c r="AZ155" s="88" t="s">
        <v>268</v>
      </c>
    </row>
    <row r="156" spans="1:52" s="42" customFormat="1" ht="18.75" x14ac:dyDescent="0.3">
      <c r="A156" s="115" t="str">
        <f t="shared" si="10"/>
        <v xml:space="preserve">    </v>
      </c>
      <c r="B156" s="83">
        <v>162</v>
      </c>
      <c r="C156" s="84" t="s">
        <v>243</v>
      </c>
      <c r="D156" s="145" t="s">
        <v>44</v>
      </c>
      <c r="E156" s="76" t="s">
        <v>121</v>
      </c>
      <c r="F156" s="146" t="s">
        <v>122</v>
      </c>
      <c r="G156" s="85">
        <v>21.031722452339999</v>
      </c>
      <c r="H156" s="86">
        <v>5.8828492407399997</v>
      </c>
      <c r="I156" s="78">
        <v>15.1488732116</v>
      </c>
      <c r="J156" s="39">
        <v>1</v>
      </c>
      <c r="K156" s="147">
        <v>0</v>
      </c>
      <c r="L156" s="147">
        <v>6</v>
      </c>
      <c r="M156" s="147">
        <v>0</v>
      </c>
      <c r="N156" s="147">
        <v>0</v>
      </c>
      <c r="O156" s="87">
        <v>15</v>
      </c>
      <c r="P156" s="85">
        <v>0</v>
      </c>
      <c r="Q156" s="85">
        <v>0</v>
      </c>
      <c r="R156" s="39">
        <v>2</v>
      </c>
      <c r="S156" s="39">
        <v>2</v>
      </c>
      <c r="T156" s="146">
        <v>0</v>
      </c>
      <c r="U156" s="146">
        <v>0</v>
      </c>
      <c r="V156" s="146">
        <v>0</v>
      </c>
      <c r="W156" s="146">
        <v>0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146">
        <v>0</v>
      </c>
      <c r="AD156" s="146">
        <v>0</v>
      </c>
      <c r="AE156" s="146">
        <v>0</v>
      </c>
      <c r="AF156" s="146">
        <v>0</v>
      </c>
      <c r="AG156" s="146">
        <v>0</v>
      </c>
      <c r="AH156" s="146">
        <v>0</v>
      </c>
      <c r="AI156" s="146">
        <v>0</v>
      </c>
      <c r="AJ156" s="146">
        <v>0</v>
      </c>
      <c r="AK156" s="146">
        <v>0</v>
      </c>
      <c r="AL156" s="146">
        <v>0</v>
      </c>
      <c r="AM156" s="146">
        <v>0</v>
      </c>
      <c r="AN156" s="146">
        <v>0</v>
      </c>
      <c r="AO156" s="146">
        <v>0</v>
      </c>
      <c r="AP156" s="146">
        <v>0</v>
      </c>
      <c r="AQ156" s="146">
        <v>0</v>
      </c>
      <c r="AR156" s="146">
        <v>0</v>
      </c>
      <c r="AS156" s="146">
        <v>0</v>
      </c>
      <c r="AT156" s="146">
        <v>0</v>
      </c>
      <c r="AU156" s="146">
        <v>0</v>
      </c>
      <c r="AV156" s="154">
        <v>0</v>
      </c>
      <c r="AW156" s="154">
        <v>0</v>
      </c>
      <c r="AX156" s="154">
        <v>0</v>
      </c>
      <c r="AY156" s="154">
        <v>0</v>
      </c>
      <c r="AZ156" s="88" t="s">
        <v>268</v>
      </c>
    </row>
    <row r="157" spans="1:52" s="42" customFormat="1" ht="18.75" x14ac:dyDescent="0.3">
      <c r="A157" s="115" t="str">
        <f t="shared" si="10"/>
        <v xml:space="preserve">  33  </v>
      </c>
      <c r="B157" s="83">
        <v>163</v>
      </c>
      <c r="C157" s="84" t="s">
        <v>244</v>
      </c>
      <c r="D157" s="145" t="s">
        <v>44</v>
      </c>
      <c r="E157" s="76" t="s">
        <v>121</v>
      </c>
      <c r="F157" s="146" t="s">
        <v>122</v>
      </c>
      <c r="G157" s="85">
        <v>257.87361097100001</v>
      </c>
      <c r="H157" s="86">
        <v>257.87361097100001</v>
      </c>
      <c r="I157" s="78">
        <v>0</v>
      </c>
      <c r="J157" s="39">
        <v>1</v>
      </c>
      <c r="K157" s="147">
        <v>100</v>
      </c>
      <c r="L157" s="147">
        <v>0</v>
      </c>
      <c r="M157" s="147">
        <v>0</v>
      </c>
      <c r="N157" s="147">
        <v>0</v>
      </c>
      <c r="O157" s="87">
        <v>8</v>
      </c>
      <c r="P157" s="85">
        <v>100</v>
      </c>
      <c r="Q157" s="85">
        <v>100</v>
      </c>
      <c r="R157" s="39">
        <v>2</v>
      </c>
      <c r="S157" s="39">
        <v>2</v>
      </c>
      <c r="T157" s="146">
        <v>0</v>
      </c>
      <c r="U157" s="146">
        <v>0</v>
      </c>
      <c r="V157" s="146">
        <v>0</v>
      </c>
      <c r="W157" s="146">
        <v>0</v>
      </c>
      <c r="X157" s="146">
        <v>0</v>
      </c>
      <c r="Y157" s="146">
        <v>0</v>
      </c>
      <c r="Z157" s="146">
        <v>0</v>
      </c>
      <c r="AA157" s="146">
        <v>0</v>
      </c>
      <c r="AB157" s="146">
        <v>0</v>
      </c>
      <c r="AC157" s="146">
        <v>0</v>
      </c>
      <c r="AD157" s="146">
        <v>0</v>
      </c>
      <c r="AE157" s="146">
        <v>0</v>
      </c>
      <c r="AF157" s="146">
        <v>15</v>
      </c>
      <c r="AG157" s="146">
        <v>15</v>
      </c>
      <c r="AH157" s="146">
        <v>15</v>
      </c>
      <c r="AI157" s="146">
        <v>15</v>
      </c>
      <c r="AJ157" s="146">
        <v>0</v>
      </c>
      <c r="AK157" s="146">
        <v>0</v>
      </c>
      <c r="AL157" s="146">
        <v>0</v>
      </c>
      <c r="AM157" s="146">
        <v>0</v>
      </c>
      <c r="AN157" s="146">
        <v>0</v>
      </c>
      <c r="AO157" s="146">
        <v>0</v>
      </c>
      <c r="AP157" s="146">
        <v>0</v>
      </c>
      <c r="AQ157" s="146">
        <v>0</v>
      </c>
      <c r="AR157" s="146">
        <v>0</v>
      </c>
      <c r="AS157" s="146">
        <v>0</v>
      </c>
      <c r="AT157" s="146">
        <v>0</v>
      </c>
      <c r="AU157" s="146">
        <v>0</v>
      </c>
      <c r="AV157" s="154">
        <v>15</v>
      </c>
      <c r="AW157" s="154">
        <v>10</v>
      </c>
      <c r="AX157" s="154">
        <v>10</v>
      </c>
      <c r="AY157" s="154">
        <v>5</v>
      </c>
      <c r="AZ157" s="88" t="s">
        <v>268</v>
      </c>
    </row>
    <row r="158" spans="1:52" s="42" customFormat="1" ht="18.75" x14ac:dyDescent="0.3">
      <c r="A158" s="115" t="str">
        <f t="shared" si="10"/>
        <v xml:space="preserve">    </v>
      </c>
      <c r="B158" s="83">
        <v>164</v>
      </c>
      <c r="C158" s="84" t="s">
        <v>245</v>
      </c>
      <c r="D158" s="145" t="s">
        <v>44</v>
      </c>
      <c r="E158" s="76" t="s">
        <v>121</v>
      </c>
      <c r="F158" s="146" t="s">
        <v>122</v>
      </c>
      <c r="G158" s="85">
        <v>13.3335668201</v>
      </c>
      <c r="H158" s="86">
        <v>13.3335668201</v>
      </c>
      <c r="I158" s="78">
        <v>0</v>
      </c>
      <c r="J158" s="39">
        <v>1</v>
      </c>
      <c r="K158" s="147">
        <v>5</v>
      </c>
      <c r="L158" s="147">
        <v>0</v>
      </c>
      <c r="M158" s="147">
        <v>0</v>
      </c>
      <c r="N158" s="147">
        <v>0</v>
      </c>
      <c r="O158" s="87">
        <v>5</v>
      </c>
      <c r="P158" s="85">
        <v>5</v>
      </c>
      <c r="Q158" s="85">
        <v>100</v>
      </c>
      <c r="R158" s="39">
        <v>2</v>
      </c>
      <c r="S158" s="39">
        <v>2</v>
      </c>
      <c r="T158" s="146">
        <v>0</v>
      </c>
      <c r="U158" s="146">
        <v>0</v>
      </c>
      <c r="V158" s="146">
        <v>0</v>
      </c>
      <c r="W158" s="146">
        <v>0</v>
      </c>
      <c r="X158" s="146">
        <v>0</v>
      </c>
      <c r="Y158" s="146">
        <v>0</v>
      </c>
      <c r="Z158" s="146">
        <v>0</v>
      </c>
      <c r="AA158" s="146">
        <v>0</v>
      </c>
      <c r="AB158" s="146">
        <v>0</v>
      </c>
      <c r="AC158" s="146">
        <v>0</v>
      </c>
      <c r="AD158" s="146">
        <v>0</v>
      </c>
      <c r="AE158" s="146">
        <v>0</v>
      </c>
      <c r="AF158" s="146">
        <v>0</v>
      </c>
      <c r="AG158" s="146">
        <v>0</v>
      </c>
      <c r="AH158" s="146">
        <v>0</v>
      </c>
      <c r="AI158" s="146">
        <v>0</v>
      </c>
      <c r="AJ158" s="146">
        <v>0</v>
      </c>
      <c r="AK158" s="146">
        <v>0</v>
      </c>
      <c r="AL158" s="146">
        <v>0</v>
      </c>
      <c r="AM158" s="146">
        <v>0</v>
      </c>
      <c r="AN158" s="146">
        <v>0</v>
      </c>
      <c r="AO158" s="146">
        <v>0</v>
      </c>
      <c r="AP158" s="146">
        <v>0</v>
      </c>
      <c r="AQ158" s="146">
        <v>0</v>
      </c>
      <c r="AR158" s="146">
        <v>5</v>
      </c>
      <c r="AS158" s="146">
        <v>0</v>
      </c>
      <c r="AT158" s="146">
        <v>0</v>
      </c>
      <c r="AU158" s="146">
        <v>0</v>
      </c>
      <c r="AV158" s="154">
        <v>15</v>
      </c>
      <c r="AW158" s="154">
        <v>10</v>
      </c>
      <c r="AX158" s="154">
        <v>10</v>
      </c>
      <c r="AY158" s="154">
        <v>5</v>
      </c>
      <c r="AZ158" s="88" t="s">
        <v>268</v>
      </c>
    </row>
    <row r="159" spans="1:52" s="42" customFormat="1" ht="18.75" x14ac:dyDescent="0.3">
      <c r="A159" s="115" t="str">
        <f t="shared" si="10"/>
        <v xml:space="preserve">  33  </v>
      </c>
      <c r="B159" s="83">
        <v>165</v>
      </c>
      <c r="C159" s="84" t="s">
        <v>246</v>
      </c>
      <c r="D159" s="145" t="s">
        <v>44</v>
      </c>
      <c r="E159" s="76" t="s">
        <v>121</v>
      </c>
      <c r="F159" s="146" t="s">
        <v>122</v>
      </c>
      <c r="G159" s="85">
        <v>148.890859629</v>
      </c>
      <c r="H159" s="86">
        <v>148.890859629</v>
      </c>
      <c r="I159" s="78">
        <v>0</v>
      </c>
      <c r="J159" s="39">
        <v>1</v>
      </c>
      <c r="K159" s="147">
        <v>350</v>
      </c>
      <c r="L159" s="147">
        <v>0</v>
      </c>
      <c r="M159" s="147">
        <v>0</v>
      </c>
      <c r="N159" s="147">
        <v>0</v>
      </c>
      <c r="O159" s="87">
        <v>13</v>
      </c>
      <c r="P159" s="85">
        <v>350</v>
      </c>
      <c r="Q159" s="85">
        <v>100</v>
      </c>
      <c r="R159" s="39">
        <v>2</v>
      </c>
      <c r="S159" s="39">
        <v>2</v>
      </c>
      <c r="T159" s="146">
        <v>0</v>
      </c>
      <c r="U159" s="146">
        <v>0</v>
      </c>
      <c r="V159" s="146">
        <v>0</v>
      </c>
      <c r="W159" s="146">
        <v>0</v>
      </c>
      <c r="X159" s="146">
        <v>0</v>
      </c>
      <c r="Y159" s="146">
        <v>0</v>
      </c>
      <c r="Z159" s="146">
        <v>0</v>
      </c>
      <c r="AA159" s="146">
        <v>0</v>
      </c>
      <c r="AB159" s="146">
        <v>0</v>
      </c>
      <c r="AC159" s="146">
        <v>0</v>
      </c>
      <c r="AD159" s="146">
        <v>0</v>
      </c>
      <c r="AE159" s="146">
        <v>0</v>
      </c>
      <c r="AF159" s="146">
        <v>52.5</v>
      </c>
      <c r="AG159" s="146">
        <v>52.5</v>
      </c>
      <c r="AH159" s="146">
        <v>52.5</v>
      </c>
      <c r="AI159" s="146">
        <v>52.5</v>
      </c>
      <c r="AJ159" s="146">
        <v>0</v>
      </c>
      <c r="AK159" s="146">
        <v>0</v>
      </c>
      <c r="AL159" s="146">
        <v>0</v>
      </c>
      <c r="AM159" s="146">
        <v>0</v>
      </c>
      <c r="AN159" s="146">
        <v>0</v>
      </c>
      <c r="AO159" s="146">
        <v>0</v>
      </c>
      <c r="AP159" s="146">
        <v>0</v>
      </c>
      <c r="AQ159" s="146">
        <v>0</v>
      </c>
      <c r="AR159" s="146">
        <v>0</v>
      </c>
      <c r="AS159" s="146">
        <v>0</v>
      </c>
      <c r="AT159" s="146">
        <v>0</v>
      </c>
      <c r="AU159" s="146">
        <v>0</v>
      </c>
      <c r="AV159" s="154">
        <v>15</v>
      </c>
      <c r="AW159" s="154">
        <v>10</v>
      </c>
      <c r="AX159" s="154">
        <v>10</v>
      </c>
      <c r="AY159" s="154">
        <v>5</v>
      </c>
      <c r="AZ159" s="88" t="s">
        <v>268</v>
      </c>
    </row>
    <row r="160" spans="1:52" s="42" customFormat="1" ht="18.75" x14ac:dyDescent="0.3">
      <c r="A160" s="115" t="str">
        <f t="shared" si="10"/>
        <v xml:space="preserve">  33  </v>
      </c>
      <c r="B160" s="83">
        <v>166</v>
      </c>
      <c r="C160" s="84" t="s">
        <v>247</v>
      </c>
      <c r="D160" s="145" t="s">
        <v>44</v>
      </c>
      <c r="E160" s="76" t="s">
        <v>121</v>
      </c>
      <c r="F160" s="146" t="s">
        <v>122</v>
      </c>
      <c r="G160" s="85">
        <v>197.40970403335999</v>
      </c>
      <c r="H160" s="86">
        <v>192.85608470099999</v>
      </c>
      <c r="I160" s="78">
        <v>4.5536193323600003</v>
      </c>
      <c r="J160" s="39">
        <v>1</v>
      </c>
      <c r="K160" s="147">
        <v>80</v>
      </c>
      <c r="L160" s="147">
        <v>0</v>
      </c>
      <c r="M160" s="147">
        <v>0</v>
      </c>
      <c r="N160" s="147">
        <v>0</v>
      </c>
      <c r="O160" s="87">
        <v>13</v>
      </c>
      <c r="P160" s="85">
        <v>80</v>
      </c>
      <c r="Q160" s="85">
        <v>100</v>
      </c>
      <c r="R160" s="39">
        <v>2</v>
      </c>
      <c r="S160" s="39">
        <v>2</v>
      </c>
      <c r="T160" s="146">
        <v>0</v>
      </c>
      <c r="U160" s="146">
        <v>0</v>
      </c>
      <c r="V160" s="146">
        <v>0</v>
      </c>
      <c r="W160" s="146">
        <v>0</v>
      </c>
      <c r="X160" s="146">
        <v>0</v>
      </c>
      <c r="Y160" s="146">
        <v>0</v>
      </c>
      <c r="Z160" s="146">
        <v>0</v>
      </c>
      <c r="AA160" s="146">
        <v>0</v>
      </c>
      <c r="AB160" s="146">
        <v>0</v>
      </c>
      <c r="AC160" s="146">
        <v>0</v>
      </c>
      <c r="AD160" s="146">
        <v>0</v>
      </c>
      <c r="AE160" s="146">
        <v>0</v>
      </c>
      <c r="AF160" s="146">
        <v>12</v>
      </c>
      <c r="AG160" s="146">
        <v>12</v>
      </c>
      <c r="AH160" s="146">
        <v>12</v>
      </c>
      <c r="AI160" s="146">
        <v>12</v>
      </c>
      <c r="AJ160" s="146">
        <v>0</v>
      </c>
      <c r="AK160" s="146">
        <v>0</v>
      </c>
      <c r="AL160" s="146">
        <v>0</v>
      </c>
      <c r="AM160" s="146">
        <v>0</v>
      </c>
      <c r="AN160" s="146">
        <v>0</v>
      </c>
      <c r="AO160" s="146">
        <v>0</v>
      </c>
      <c r="AP160" s="146">
        <v>0</v>
      </c>
      <c r="AQ160" s="146">
        <v>0</v>
      </c>
      <c r="AR160" s="146">
        <v>0</v>
      </c>
      <c r="AS160" s="146">
        <v>0</v>
      </c>
      <c r="AT160" s="146">
        <v>0</v>
      </c>
      <c r="AU160" s="146">
        <v>0</v>
      </c>
      <c r="AV160" s="154">
        <v>15</v>
      </c>
      <c r="AW160" s="154">
        <v>10</v>
      </c>
      <c r="AX160" s="154">
        <v>10</v>
      </c>
      <c r="AY160" s="154">
        <v>5</v>
      </c>
      <c r="AZ160" s="88" t="s">
        <v>268</v>
      </c>
    </row>
    <row r="161" spans="1:52" s="42" customFormat="1" ht="18.75" x14ac:dyDescent="0.3">
      <c r="A161" s="115" t="str">
        <f t="shared" si="10"/>
        <v xml:space="preserve">  33  </v>
      </c>
      <c r="B161" s="83">
        <v>168</v>
      </c>
      <c r="C161" s="84" t="s">
        <v>248</v>
      </c>
      <c r="D161" s="145" t="s">
        <v>150</v>
      </c>
      <c r="E161" s="76" t="s">
        <v>121</v>
      </c>
      <c r="F161" s="146" t="s">
        <v>122</v>
      </c>
      <c r="G161" s="85">
        <v>4</v>
      </c>
      <c r="H161" s="85">
        <v>4</v>
      </c>
      <c r="I161" s="78">
        <v>0</v>
      </c>
      <c r="J161" s="39">
        <v>1</v>
      </c>
      <c r="K161" s="147">
        <v>4</v>
      </c>
      <c r="L161" s="147">
        <v>0</v>
      </c>
      <c r="M161" s="147">
        <v>0</v>
      </c>
      <c r="N161" s="147">
        <v>0</v>
      </c>
      <c r="O161" s="87">
        <v>9</v>
      </c>
      <c r="P161" s="85">
        <v>4</v>
      </c>
      <c r="Q161" s="85">
        <v>100</v>
      </c>
      <c r="R161" s="39">
        <v>2</v>
      </c>
      <c r="S161" s="39">
        <v>2</v>
      </c>
      <c r="T161" s="146">
        <v>0</v>
      </c>
      <c r="U161" s="146">
        <v>0</v>
      </c>
      <c r="V161" s="146">
        <v>0</v>
      </c>
      <c r="W161" s="146">
        <v>0</v>
      </c>
      <c r="X161" s="146">
        <v>0</v>
      </c>
      <c r="Y161" s="146">
        <v>0</v>
      </c>
      <c r="Z161" s="146">
        <v>0</v>
      </c>
      <c r="AA161" s="146">
        <v>0</v>
      </c>
      <c r="AB161" s="146">
        <v>0</v>
      </c>
      <c r="AC161" s="146">
        <v>0</v>
      </c>
      <c r="AD161" s="146">
        <v>0</v>
      </c>
      <c r="AE161" s="146">
        <v>0</v>
      </c>
      <c r="AF161" s="146">
        <v>0</v>
      </c>
      <c r="AG161" s="146">
        <v>0</v>
      </c>
      <c r="AH161" s="146">
        <v>0</v>
      </c>
      <c r="AI161" s="146">
        <v>0</v>
      </c>
      <c r="AJ161" s="146">
        <v>0</v>
      </c>
      <c r="AK161" s="146">
        <v>0</v>
      </c>
      <c r="AL161" s="146">
        <v>0</v>
      </c>
      <c r="AM161" s="146">
        <v>0</v>
      </c>
      <c r="AN161" s="146">
        <v>0</v>
      </c>
      <c r="AO161" s="146">
        <v>0</v>
      </c>
      <c r="AP161" s="146">
        <v>0</v>
      </c>
      <c r="AQ161" s="146">
        <v>0</v>
      </c>
      <c r="AR161" s="146">
        <v>0</v>
      </c>
      <c r="AS161" s="146">
        <v>2.4</v>
      </c>
      <c r="AT161" s="146">
        <v>0</v>
      </c>
      <c r="AU161" s="146">
        <v>0</v>
      </c>
      <c r="AV161" s="154">
        <v>15</v>
      </c>
      <c r="AW161" s="154">
        <v>10</v>
      </c>
      <c r="AX161" s="154">
        <v>10</v>
      </c>
      <c r="AY161" s="154">
        <v>5</v>
      </c>
      <c r="AZ161" s="88" t="s">
        <v>268</v>
      </c>
    </row>
    <row r="162" spans="1:52" s="42" customFormat="1" ht="18.75" x14ac:dyDescent="0.3">
      <c r="A162" s="115" t="str">
        <f t="shared" si="10"/>
        <v xml:space="preserve">    </v>
      </c>
      <c r="B162" s="83">
        <v>169</v>
      </c>
      <c r="C162" s="84" t="s">
        <v>248</v>
      </c>
      <c r="D162" s="145" t="s">
        <v>151</v>
      </c>
      <c r="E162" s="76" t="s">
        <v>121</v>
      </c>
      <c r="F162" s="146" t="s">
        <v>122</v>
      </c>
      <c r="G162" s="85">
        <v>7</v>
      </c>
      <c r="H162" s="85">
        <v>7</v>
      </c>
      <c r="I162" s="78">
        <v>0</v>
      </c>
      <c r="J162" s="39">
        <v>1</v>
      </c>
      <c r="K162" s="147">
        <v>7</v>
      </c>
      <c r="L162" s="147">
        <v>0</v>
      </c>
      <c r="M162" s="147">
        <v>0</v>
      </c>
      <c r="N162" s="147">
        <v>0</v>
      </c>
      <c r="O162" s="87">
        <v>7</v>
      </c>
      <c r="P162" s="85">
        <v>7</v>
      </c>
      <c r="Q162" s="85">
        <v>100</v>
      </c>
      <c r="R162" s="39">
        <v>2</v>
      </c>
      <c r="S162" s="39">
        <v>2</v>
      </c>
      <c r="T162" s="146">
        <v>0</v>
      </c>
      <c r="U162" s="146">
        <v>0</v>
      </c>
      <c r="V162" s="146">
        <v>0</v>
      </c>
      <c r="W162" s="146">
        <v>0</v>
      </c>
      <c r="X162" s="146">
        <v>0</v>
      </c>
      <c r="Y162" s="146">
        <v>0</v>
      </c>
      <c r="Z162" s="146">
        <v>0</v>
      </c>
      <c r="AA162" s="146">
        <v>0</v>
      </c>
      <c r="AB162" s="146">
        <v>0</v>
      </c>
      <c r="AC162" s="146">
        <v>0</v>
      </c>
      <c r="AD162" s="146">
        <v>0</v>
      </c>
      <c r="AE162" s="146">
        <v>0</v>
      </c>
      <c r="AF162" s="146">
        <v>0</v>
      </c>
      <c r="AG162" s="146">
        <v>0</v>
      </c>
      <c r="AH162" s="146">
        <v>0</v>
      </c>
      <c r="AI162" s="146">
        <v>0</v>
      </c>
      <c r="AJ162" s="146">
        <v>0</v>
      </c>
      <c r="AK162" s="146">
        <v>0</v>
      </c>
      <c r="AL162" s="146">
        <v>0</v>
      </c>
      <c r="AM162" s="146">
        <v>0</v>
      </c>
      <c r="AN162" s="146">
        <v>0</v>
      </c>
      <c r="AO162" s="146">
        <v>0</v>
      </c>
      <c r="AP162" s="146">
        <v>7</v>
      </c>
      <c r="AQ162" s="146">
        <v>0</v>
      </c>
      <c r="AR162" s="146">
        <v>0</v>
      </c>
      <c r="AS162" s="146">
        <v>0</v>
      </c>
      <c r="AT162" s="146">
        <v>0</v>
      </c>
      <c r="AU162" s="146">
        <v>0</v>
      </c>
      <c r="AV162" s="154">
        <v>15</v>
      </c>
      <c r="AW162" s="154">
        <v>10</v>
      </c>
      <c r="AX162" s="154">
        <v>10</v>
      </c>
      <c r="AY162" s="154">
        <v>5</v>
      </c>
      <c r="AZ162" s="88" t="s">
        <v>268</v>
      </c>
    </row>
    <row r="163" spans="1:52" s="42" customFormat="1" ht="18.75" x14ac:dyDescent="0.3">
      <c r="A163" s="115" t="str">
        <f t="shared" si="10"/>
        <v xml:space="preserve">    </v>
      </c>
      <c r="B163" s="83">
        <v>170</v>
      </c>
      <c r="C163" s="84" t="s">
        <v>249</v>
      </c>
      <c r="D163" s="145" t="s">
        <v>44</v>
      </c>
      <c r="E163" s="76" t="s">
        <v>121</v>
      </c>
      <c r="F163" s="146" t="s">
        <v>122</v>
      </c>
      <c r="G163" s="85">
        <v>7.5333520762399999</v>
      </c>
      <c r="H163" s="86">
        <v>2.71756384025</v>
      </c>
      <c r="I163" s="78">
        <v>4.8157882359900004</v>
      </c>
      <c r="J163" s="39">
        <v>1</v>
      </c>
      <c r="K163" s="147">
        <v>0</v>
      </c>
      <c r="L163" s="147">
        <v>7</v>
      </c>
      <c r="M163" s="147">
        <v>0</v>
      </c>
      <c r="N163" s="147">
        <v>0</v>
      </c>
      <c r="O163" s="87">
        <v>12</v>
      </c>
      <c r="P163" s="85">
        <v>0</v>
      </c>
      <c r="Q163" s="85">
        <v>0</v>
      </c>
      <c r="R163" s="39">
        <v>2</v>
      </c>
      <c r="S163" s="39">
        <v>2</v>
      </c>
      <c r="T163" s="146">
        <v>0</v>
      </c>
      <c r="U163" s="146">
        <v>0</v>
      </c>
      <c r="V163" s="146">
        <v>0</v>
      </c>
      <c r="W163" s="146">
        <v>0</v>
      </c>
      <c r="X163" s="146">
        <v>0</v>
      </c>
      <c r="Y163" s="146">
        <v>0</v>
      </c>
      <c r="Z163" s="146">
        <v>0</v>
      </c>
      <c r="AA163" s="146">
        <v>0</v>
      </c>
      <c r="AB163" s="146">
        <v>0</v>
      </c>
      <c r="AC163" s="146">
        <v>0</v>
      </c>
      <c r="AD163" s="146">
        <v>0</v>
      </c>
      <c r="AE163" s="146">
        <v>0</v>
      </c>
      <c r="AF163" s="146">
        <v>0</v>
      </c>
      <c r="AG163" s="146">
        <v>0</v>
      </c>
      <c r="AH163" s="146">
        <v>0</v>
      </c>
      <c r="AI163" s="146">
        <v>0</v>
      </c>
      <c r="AJ163" s="146">
        <v>0</v>
      </c>
      <c r="AK163" s="146">
        <v>0</v>
      </c>
      <c r="AL163" s="146">
        <v>0</v>
      </c>
      <c r="AM163" s="146">
        <v>0</v>
      </c>
      <c r="AN163" s="146">
        <v>0</v>
      </c>
      <c r="AO163" s="146">
        <v>0</v>
      </c>
      <c r="AP163" s="146">
        <v>0</v>
      </c>
      <c r="AQ163" s="146">
        <v>0</v>
      </c>
      <c r="AR163" s="146">
        <v>0</v>
      </c>
      <c r="AS163" s="146">
        <v>0</v>
      </c>
      <c r="AT163" s="146">
        <v>0</v>
      </c>
      <c r="AU163" s="146">
        <v>0</v>
      </c>
      <c r="AV163" s="154">
        <v>0</v>
      </c>
      <c r="AW163" s="154">
        <v>0</v>
      </c>
      <c r="AX163" s="154">
        <v>0</v>
      </c>
      <c r="AY163" s="154">
        <v>0</v>
      </c>
      <c r="AZ163" s="88" t="s">
        <v>268</v>
      </c>
    </row>
    <row r="164" spans="1:52" s="42" customFormat="1" ht="18.75" x14ac:dyDescent="0.3">
      <c r="A164" s="115" t="str">
        <f t="shared" si="10"/>
        <v xml:space="preserve">  33  </v>
      </c>
      <c r="B164" s="83">
        <v>171</v>
      </c>
      <c r="C164" s="84" t="s">
        <v>250</v>
      </c>
      <c r="D164" s="145" t="s">
        <v>44</v>
      </c>
      <c r="E164" s="76" t="s">
        <v>121</v>
      </c>
      <c r="F164" s="146" t="s">
        <v>122</v>
      </c>
      <c r="G164" s="85">
        <v>21.412856018999999</v>
      </c>
      <c r="H164" s="86">
        <v>21.412856018999999</v>
      </c>
      <c r="I164" s="78">
        <v>0</v>
      </c>
      <c r="J164" s="39">
        <v>1</v>
      </c>
      <c r="K164" s="147">
        <v>7</v>
      </c>
      <c r="L164" s="147">
        <v>0</v>
      </c>
      <c r="M164" s="147">
        <v>0</v>
      </c>
      <c r="N164" s="147">
        <v>0</v>
      </c>
      <c r="O164" s="87">
        <v>8</v>
      </c>
      <c r="P164" s="85">
        <v>7</v>
      </c>
      <c r="Q164" s="85">
        <v>100</v>
      </c>
      <c r="R164" s="39">
        <v>2</v>
      </c>
      <c r="S164" s="39">
        <v>2</v>
      </c>
      <c r="T164" s="146">
        <v>0</v>
      </c>
      <c r="U164" s="146">
        <v>0</v>
      </c>
      <c r="V164" s="146">
        <v>0</v>
      </c>
      <c r="W164" s="146">
        <v>0</v>
      </c>
      <c r="X164" s="146">
        <v>0</v>
      </c>
      <c r="Y164" s="146">
        <v>0</v>
      </c>
      <c r="Z164" s="146">
        <v>0</v>
      </c>
      <c r="AA164" s="146">
        <v>0</v>
      </c>
      <c r="AB164" s="146">
        <v>0</v>
      </c>
      <c r="AC164" s="146">
        <v>0</v>
      </c>
      <c r="AD164" s="146">
        <v>0</v>
      </c>
      <c r="AE164" s="146">
        <v>0</v>
      </c>
      <c r="AF164" s="146">
        <v>0</v>
      </c>
      <c r="AG164" s="146">
        <v>0</v>
      </c>
      <c r="AH164" s="146">
        <v>0</v>
      </c>
      <c r="AI164" s="146">
        <v>0</v>
      </c>
      <c r="AJ164" s="146">
        <v>0</v>
      </c>
      <c r="AK164" s="146">
        <v>0</v>
      </c>
      <c r="AL164" s="146">
        <v>0</v>
      </c>
      <c r="AM164" s="146">
        <v>0</v>
      </c>
      <c r="AN164" s="146">
        <v>0</v>
      </c>
      <c r="AO164" s="146">
        <v>0</v>
      </c>
      <c r="AP164" s="146">
        <v>0</v>
      </c>
      <c r="AQ164" s="146">
        <v>0</v>
      </c>
      <c r="AR164" s="146">
        <v>0</v>
      </c>
      <c r="AS164" s="146">
        <v>4.2</v>
      </c>
      <c r="AT164" s="146">
        <v>0</v>
      </c>
      <c r="AU164" s="146">
        <v>0</v>
      </c>
      <c r="AV164" s="154">
        <v>15</v>
      </c>
      <c r="AW164" s="154">
        <v>10</v>
      </c>
      <c r="AX164" s="154">
        <v>10</v>
      </c>
      <c r="AY164" s="154">
        <v>5</v>
      </c>
      <c r="AZ164" s="88" t="s">
        <v>268</v>
      </c>
    </row>
    <row r="165" spans="1:52" s="42" customFormat="1" ht="18.75" x14ac:dyDescent="0.3">
      <c r="A165" s="115" t="str">
        <f t="shared" si="10"/>
        <v xml:space="preserve">    </v>
      </c>
      <c r="B165" s="83">
        <v>173</v>
      </c>
      <c r="C165" s="84" t="s">
        <v>251</v>
      </c>
      <c r="D165" s="145" t="s">
        <v>150</v>
      </c>
      <c r="E165" s="76" t="s">
        <v>121</v>
      </c>
      <c r="F165" s="146" t="s">
        <v>122</v>
      </c>
      <c r="G165" s="85">
        <v>4</v>
      </c>
      <c r="H165" s="153">
        <v>0</v>
      </c>
      <c r="I165" s="104">
        <v>4</v>
      </c>
      <c r="J165" s="39">
        <v>1</v>
      </c>
      <c r="K165" s="147">
        <v>0</v>
      </c>
      <c r="L165" s="147">
        <v>4</v>
      </c>
      <c r="M165" s="147">
        <v>0</v>
      </c>
      <c r="N165" s="147">
        <v>0</v>
      </c>
      <c r="O165" s="101">
        <v>10</v>
      </c>
      <c r="P165" s="103">
        <v>0</v>
      </c>
      <c r="Q165" s="103">
        <v>0</v>
      </c>
      <c r="R165" s="39">
        <v>2</v>
      </c>
      <c r="S165" s="39">
        <v>2</v>
      </c>
      <c r="T165" s="146">
        <v>0</v>
      </c>
      <c r="U165" s="146">
        <v>0</v>
      </c>
      <c r="V165" s="146">
        <v>0</v>
      </c>
      <c r="W165" s="146">
        <v>0</v>
      </c>
      <c r="X165" s="146">
        <v>0</v>
      </c>
      <c r="Y165" s="146">
        <v>0</v>
      </c>
      <c r="Z165" s="146">
        <v>0</v>
      </c>
      <c r="AA165" s="146">
        <v>0</v>
      </c>
      <c r="AB165" s="146">
        <v>0</v>
      </c>
      <c r="AC165" s="146">
        <v>0</v>
      </c>
      <c r="AD165" s="146">
        <v>0</v>
      </c>
      <c r="AE165" s="146">
        <v>0</v>
      </c>
      <c r="AF165" s="146">
        <v>0</v>
      </c>
      <c r="AG165" s="146">
        <v>0</v>
      </c>
      <c r="AH165" s="146">
        <v>0</v>
      </c>
      <c r="AI165" s="146">
        <v>0</v>
      </c>
      <c r="AJ165" s="146">
        <v>0</v>
      </c>
      <c r="AK165" s="146">
        <v>0</v>
      </c>
      <c r="AL165" s="146">
        <v>0</v>
      </c>
      <c r="AM165" s="146">
        <v>0</v>
      </c>
      <c r="AN165" s="146">
        <v>0</v>
      </c>
      <c r="AO165" s="146">
        <v>0</v>
      </c>
      <c r="AP165" s="146">
        <v>0</v>
      </c>
      <c r="AQ165" s="146">
        <v>0</v>
      </c>
      <c r="AR165" s="146">
        <v>0</v>
      </c>
      <c r="AS165" s="146">
        <v>0</v>
      </c>
      <c r="AT165" s="146">
        <v>0</v>
      </c>
      <c r="AU165" s="146">
        <v>0</v>
      </c>
      <c r="AV165" s="154">
        <v>0</v>
      </c>
      <c r="AW165" s="154">
        <v>0</v>
      </c>
      <c r="AX165" s="154">
        <v>0</v>
      </c>
      <c r="AY165" s="154">
        <v>0</v>
      </c>
      <c r="AZ165" s="88" t="s">
        <v>268</v>
      </c>
    </row>
    <row r="166" spans="1:52" s="42" customFormat="1" ht="18.75" x14ac:dyDescent="0.3">
      <c r="A166" s="115" t="str">
        <f t="shared" si="10"/>
        <v xml:space="preserve">    </v>
      </c>
      <c r="B166" s="83">
        <v>174</v>
      </c>
      <c r="C166" s="84" t="s">
        <v>251</v>
      </c>
      <c r="D166" s="145" t="s">
        <v>151</v>
      </c>
      <c r="E166" s="76" t="s">
        <v>121</v>
      </c>
      <c r="F166" s="146" t="s">
        <v>122</v>
      </c>
      <c r="G166" s="85">
        <v>5</v>
      </c>
      <c r="H166" s="85">
        <v>0</v>
      </c>
      <c r="I166" s="85">
        <v>5</v>
      </c>
      <c r="J166" s="39">
        <v>2</v>
      </c>
      <c r="K166" s="147">
        <v>0</v>
      </c>
      <c r="L166" s="147">
        <v>5</v>
      </c>
      <c r="M166" s="147">
        <v>0</v>
      </c>
      <c r="N166" s="147">
        <v>0</v>
      </c>
      <c r="O166" s="87">
        <v>0</v>
      </c>
      <c r="P166" s="85">
        <v>0</v>
      </c>
      <c r="Q166" s="85">
        <v>0</v>
      </c>
      <c r="R166" s="39">
        <v>0</v>
      </c>
      <c r="S166" s="39">
        <v>0</v>
      </c>
      <c r="T166" s="146">
        <v>0</v>
      </c>
      <c r="U166" s="146">
        <v>0</v>
      </c>
      <c r="V166" s="146">
        <v>0</v>
      </c>
      <c r="W166" s="146">
        <v>0</v>
      </c>
      <c r="X166" s="146">
        <v>0</v>
      </c>
      <c r="Y166" s="146">
        <v>0</v>
      </c>
      <c r="Z166" s="146">
        <v>0</v>
      </c>
      <c r="AA166" s="146">
        <v>0</v>
      </c>
      <c r="AB166" s="146">
        <v>0</v>
      </c>
      <c r="AC166" s="146">
        <v>0</v>
      </c>
      <c r="AD166" s="146">
        <v>0</v>
      </c>
      <c r="AE166" s="146">
        <v>0</v>
      </c>
      <c r="AF166" s="146">
        <v>0</v>
      </c>
      <c r="AG166" s="146">
        <v>0</v>
      </c>
      <c r="AH166" s="146">
        <v>0</v>
      </c>
      <c r="AI166" s="146">
        <v>0</v>
      </c>
      <c r="AJ166" s="146">
        <v>0</v>
      </c>
      <c r="AK166" s="146">
        <v>0</v>
      </c>
      <c r="AL166" s="146">
        <v>0</v>
      </c>
      <c r="AM166" s="146">
        <v>0</v>
      </c>
      <c r="AN166" s="146">
        <v>0</v>
      </c>
      <c r="AO166" s="146">
        <v>0</v>
      </c>
      <c r="AP166" s="146">
        <v>0</v>
      </c>
      <c r="AQ166" s="146">
        <v>0</v>
      </c>
      <c r="AR166" s="146">
        <v>0</v>
      </c>
      <c r="AS166" s="146">
        <v>0</v>
      </c>
      <c r="AT166" s="146">
        <v>0</v>
      </c>
      <c r="AU166" s="146">
        <v>0</v>
      </c>
      <c r="AV166" s="154">
        <v>0</v>
      </c>
      <c r="AW166" s="154">
        <v>0</v>
      </c>
      <c r="AX166" s="154">
        <v>0</v>
      </c>
      <c r="AY166" s="154">
        <v>0</v>
      </c>
      <c r="AZ166" s="88" t="s">
        <v>268</v>
      </c>
    </row>
    <row r="167" spans="1:52" s="42" customFormat="1" ht="18.75" x14ac:dyDescent="0.3">
      <c r="A167" s="115" t="str">
        <f t="shared" si="10"/>
        <v xml:space="preserve">    </v>
      </c>
      <c r="B167" s="83">
        <v>175</v>
      </c>
      <c r="C167" s="84" t="s">
        <v>251</v>
      </c>
      <c r="D167" s="145" t="s">
        <v>180</v>
      </c>
      <c r="E167" s="76" t="s">
        <v>121</v>
      </c>
      <c r="F167" s="146" t="s">
        <v>122</v>
      </c>
      <c r="G167" s="85">
        <v>9</v>
      </c>
      <c r="H167" s="85">
        <v>0</v>
      </c>
      <c r="I167" s="85">
        <v>9</v>
      </c>
      <c r="J167" s="39">
        <v>1</v>
      </c>
      <c r="K167" s="147">
        <v>0</v>
      </c>
      <c r="L167" s="147">
        <v>9</v>
      </c>
      <c r="M167" s="147">
        <v>0</v>
      </c>
      <c r="N167" s="147">
        <v>0</v>
      </c>
      <c r="O167" s="87">
        <v>11</v>
      </c>
      <c r="P167" s="85">
        <v>0</v>
      </c>
      <c r="Q167" s="85">
        <v>0</v>
      </c>
      <c r="R167" s="39">
        <v>2</v>
      </c>
      <c r="S167" s="39">
        <v>2</v>
      </c>
      <c r="T167" s="146">
        <v>0</v>
      </c>
      <c r="U167" s="146">
        <v>0</v>
      </c>
      <c r="V167" s="146">
        <v>0</v>
      </c>
      <c r="W167" s="146">
        <v>0</v>
      </c>
      <c r="X167" s="146">
        <v>0</v>
      </c>
      <c r="Y167" s="146">
        <v>0</v>
      </c>
      <c r="Z167" s="146">
        <v>0</v>
      </c>
      <c r="AA167" s="146">
        <v>0</v>
      </c>
      <c r="AB167" s="146">
        <v>0</v>
      </c>
      <c r="AC167" s="146">
        <v>0</v>
      </c>
      <c r="AD167" s="146">
        <v>0</v>
      </c>
      <c r="AE167" s="146">
        <v>0</v>
      </c>
      <c r="AF167" s="146">
        <v>0</v>
      </c>
      <c r="AG167" s="146">
        <v>0</v>
      </c>
      <c r="AH167" s="146">
        <v>0</v>
      </c>
      <c r="AI167" s="146">
        <v>0</v>
      </c>
      <c r="AJ167" s="146">
        <v>0</v>
      </c>
      <c r="AK167" s="146">
        <v>0</v>
      </c>
      <c r="AL167" s="146">
        <v>0</v>
      </c>
      <c r="AM167" s="146">
        <v>0</v>
      </c>
      <c r="AN167" s="146">
        <v>0</v>
      </c>
      <c r="AO167" s="146">
        <v>0</v>
      </c>
      <c r="AP167" s="146">
        <v>0</v>
      </c>
      <c r="AQ167" s="146">
        <v>0</v>
      </c>
      <c r="AR167" s="146">
        <v>0</v>
      </c>
      <c r="AS167" s="146">
        <v>0</v>
      </c>
      <c r="AT167" s="146">
        <v>0</v>
      </c>
      <c r="AU167" s="146">
        <v>0</v>
      </c>
      <c r="AV167" s="154">
        <v>0</v>
      </c>
      <c r="AW167" s="154">
        <v>0</v>
      </c>
      <c r="AX167" s="154">
        <v>0</v>
      </c>
      <c r="AY167" s="154">
        <v>0</v>
      </c>
      <c r="AZ167" s="88" t="s">
        <v>268</v>
      </c>
    </row>
    <row r="168" spans="1:52" s="42" customFormat="1" ht="18.75" x14ac:dyDescent="0.3">
      <c r="A168" s="115" t="str">
        <f t="shared" si="10"/>
        <v xml:space="preserve">    </v>
      </c>
      <c r="B168" s="83">
        <v>176</v>
      </c>
      <c r="C168" s="84" t="s">
        <v>251</v>
      </c>
      <c r="D168" s="145" t="s">
        <v>181</v>
      </c>
      <c r="E168" s="76" t="s">
        <v>121</v>
      </c>
      <c r="F168" s="146" t="s">
        <v>122</v>
      </c>
      <c r="G168" s="85">
        <v>6</v>
      </c>
      <c r="H168" s="85">
        <v>0</v>
      </c>
      <c r="I168" s="85">
        <v>6</v>
      </c>
      <c r="J168" s="39">
        <v>1</v>
      </c>
      <c r="K168" s="147">
        <v>0</v>
      </c>
      <c r="L168" s="147">
        <v>6</v>
      </c>
      <c r="M168" s="147">
        <v>0</v>
      </c>
      <c r="N168" s="147">
        <v>0</v>
      </c>
      <c r="O168" s="87">
        <v>12</v>
      </c>
      <c r="P168" s="85">
        <v>0</v>
      </c>
      <c r="Q168" s="85">
        <v>0</v>
      </c>
      <c r="R168" s="39">
        <v>2</v>
      </c>
      <c r="S168" s="39">
        <v>2</v>
      </c>
      <c r="T168" s="146">
        <v>0</v>
      </c>
      <c r="U168" s="146">
        <v>0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146">
        <v>0</v>
      </c>
      <c r="AD168" s="146">
        <v>0</v>
      </c>
      <c r="AE168" s="146">
        <v>0</v>
      </c>
      <c r="AF168" s="146">
        <v>0</v>
      </c>
      <c r="AG168" s="146">
        <v>0</v>
      </c>
      <c r="AH168" s="14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0</v>
      </c>
      <c r="AP168" s="146">
        <v>0</v>
      </c>
      <c r="AQ168" s="146">
        <v>0</v>
      </c>
      <c r="AR168" s="146">
        <v>0</v>
      </c>
      <c r="AS168" s="146">
        <v>0</v>
      </c>
      <c r="AT168" s="146">
        <v>0</v>
      </c>
      <c r="AU168" s="146">
        <v>0</v>
      </c>
      <c r="AV168" s="154">
        <v>0</v>
      </c>
      <c r="AW168" s="154">
        <v>0</v>
      </c>
      <c r="AX168" s="154">
        <v>0</v>
      </c>
      <c r="AY168" s="154">
        <v>0</v>
      </c>
      <c r="AZ168" s="88" t="s">
        <v>268</v>
      </c>
    </row>
    <row r="169" spans="1:52" s="42" customFormat="1" ht="18.75" x14ac:dyDescent="0.3">
      <c r="A169" s="115" t="str">
        <f t="shared" si="10"/>
        <v xml:space="preserve">    </v>
      </c>
      <c r="B169" s="83">
        <v>177</v>
      </c>
      <c r="C169" s="84" t="s">
        <v>251</v>
      </c>
      <c r="D169" s="145" t="s">
        <v>252</v>
      </c>
      <c r="E169" s="76" t="s">
        <v>121</v>
      </c>
      <c r="F169" s="146" t="s">
        <v>122</v>
      </c>
      <c r="G169" s="85">
        <v>15</v>
      </c>
      <c r="H169" s="85">
        <v>0</v>
      </c>
      <c r="I169" s="85">
        <v>15</v>
      </c>
      <c r="J169" s="39">
        <v>1</v>
      </c>
      <c r="K169" s="147">
        <v>0</v>
      </c>
      <c r="L169" s="147">
        <v>15</v>
      </c>
      <c r="M169" s="147">
        <v>0</v>
      </c>
      <c r="N169" s="147">
        <v>0</v>
      </c>
      <c r="O169" s="87">
        <v>9</v>
      </c>
      <c r="P169" s="85">
        <v>0</v>
      </c>
      <c r="Q169" s="85">
        <v>0</v>
      </c>
      <c r="R169" s="39">
        <v>2</v>
      </c>
      <c r="S169" s="39">
        <v>2</v>
      </c>
      <c r="T169" s="146">
        <v>0</v>
      </c>
      <c r="U169" s="146">
        <v>0</v>
      </c>
      <c r="V169" s="146">
        <v>0</v>
      </c>
      <c r="W169" s="146">
        <v>0</v>
      </c>
      <c r="X169" s="146">
        <v>0</v>
      </c>
      <c r="Y169" s="146">
        <v>0</v>
      </c>
      <c r="Z169" s="146">
        <v>0</v>
      </c>
      <c r="AA169" s="146">
        <v>0</v>
      </c>
      <c r="AB169" s="146">
        <v>0</v>
      </c>
      <c r="AC169" s="146">
        <v>0</v>
      </c>
      <c r="AD169" s="146">
        <v>0</v>
      </c>
      <c r="AE169" s="146">
        <v>0</v>
      </c>
      <c r="AF169" s="146">
        <v>0</v>
      </c>
      <c r="AG169" s="146">
        <v>0</v>
      </c>
      <c r="AH169" s="146">
        <v>0</v>
      </c>
      <c r="AI169" s="146">
        <v>0</v>
      </c>
      <c r="AJ169" s="146">
        <v>0</v>
      </c>
      <c r="AK169" s="146">
        <v>0</v>
      </c>
      <c r="AL169" s="146">
        <v>0</v>
      </c>
      <c r="AM169" s="146">
        <v>0</v>
      </c>
      <c r="AN169" s="146">
        <v>0</v>
      </c>
      <c r="AO169" s="146">
        <v>0</v>
      </c>
      <c r="AP169" s="146">
        <v>0</v>
      </c>
      <c r="AQ169" s="146">
        <v>0</v>
      </c>
      <c r="AR169" s="146">
        <v>0</v>
      </c>
      <c r="AS169" s="146">
        <v>0</v>
      </c>
      <c r="AT169" s="146">
        <v>0</v>
      </c>
      <c r="AU169" s="146">
        <v>0</v>
      </c>
      <c r="AV169" s="154">
        <v>0</v>
      </c>
      <c r="AW169" s="154">
        <v>0</v>
      </c>
      <c r="AX169" s="154">
        <v>0</v>
      </c>
      <c r="AY169" s="154">
        <v>0</v>
      </c>
      <c r="AZ169" s="88" t="s">
        <v>268</v>
      </c>
    </row>
    <row r="170" spans="1:52" s="42" customFormat="1" ht="18.75" x14ac:dyDescent="0.3">
      <c r="A170" s="115" t="str">
        <f t="shared" si="10"/>
        <v xml:space="preserve">  33  </v>
      </c>
      <c r="B170" s="83">
        <v>178</v>
      </c>
      <c r="C170" s="84" t="s">
        <v>253</v>
      </c>
      <c r="D170" s="145" t="s">
        <v>44</v>
      </c>
      <c r="E170" s="76" t="s">
        <v>121</v>
      </c>
      <c r="F170" s="146" t="s">
        <v>122</v>
      </c>
      <c r="G170" s="85">
        <v>7.3205556204400004</v>
      </c>
      <c r="H170" s="86">
        <v>7.3205556204400004</v>
      </c>
      <c r="I170" s="78">
        <v>0</v>
      </c>
      <c r="J170" s="39">
        <v>1</v>
      </c>
      <c r="K170" s="147">
        <v>10</v>
      </c>
      <c r="L170" s="147">
        <v>0</v>
      </c>
      <c r="M170" s="147">
        <v>0</v>
      </c>
      <c r="N170" s="147">
        <v>0</v>
      </c>
      <c r="O170" s="87">
        <v>11</v>
      </c>
      <c r="P170" s="85">
        <v>10</v>
      </c>
      <c r="Q170" s="85">
        <v>100</v>
      </c>
      <c r="R170" s="39">
        <v>2</v>
      </c>
      <c r="S170" s="39">
        <v>2</v>
      </c>
      <c r="T170" s="146">
        <v>0</v>
      </c>
      <c r="U170" s="146">
        <v>0</v>
      </c>
      <c r="V170" s="146">
        <v>0</v>
      </c>
      <c r="W170" s="146">
        <v>0</v>
      </c>
      <c r="X170" s="146">
        <v>0</v>
      </c>
      <c r="Y170" s="146">
        <v>0</v>
      </c>
      <c r="Z170" s="146">
        <v>0</v>
      </c>
      <c r="AA170" s="146">
        <v>0</v>
      </c>
      <c r="AB170" s="146">
        <v>0</v>
      </c>
      <c r="AC170" s="146">
        <v>0</v>
      </c>
      <c r="AD170" s="146">
        <v>0</v>
      </c>
      <c r="AE170" s="146">
        <v>0</v>
      </c>
      <c r="AF170" s="146">
        <v>0</v>
      </c>
      <c r="AG170" s="146">
        <v>0</v>
      </c>
      <c r="AH170" s="146">
        <v>0</v>
      </c>
      <c r="AI170" s="146">
        <v>0</v>
      </c>
      <c r="AJ170" s="146">
        <v>0</v>
      </c>
      <c r="AK170" s="146">
        <v>0</v>
      </c>
      <c r="AL170" s="146">
        <v>0</v>
      </c>
      <c r="AM170" s="146">
        <v>0</v>
      </c>
      <c r="AN170" s="146">
        <v>0</v>
      </c>
      <c r="AO170" s="146">
        <v>0</v>
      </c>
      <c r="AP170" s="146">
        <v>0</v>
      </c>
      <c r="AQ170" s="155">
        <v>6</v>
      </c>
      <c r="AR170" s="146">
        <v>0</v>
      </c>
      <c r="AS170" s="146">
        <v>0</v>
      </c>
      <c r="AT170" s="146">
        <v>0</v>
      </c>
      <c r="AU170" s="146">
        <v>0</v>
      </c>
      <c r="AV170" s="154">
        <v>15</v>
      </c>
      <c r="AW170" s="154">
        <v>10</v>
      </c>
      <c r="AX170" s="154">
        <v>10</v>
      </c>
      <c r="AY170" s="154">
        <v>5</v>
      </c>
      <c r="AZ170" s="88" t="s">
        <v>268</v>
      </c>
    </row>
    <row r="171" spans="1:52" s="42" customFormat="1" ht="18.75" x14ac:dyDescent="0.3">
      <c r="A171" s="115" t="str">
        <f t="shared" ref="A171:A189" si="11">IF(J171=1,IF(K171&gt;0,IF(L171&gt;0,IF(N171&gt;0,11,11),IF(N171&gt;0,11,"")),IF(L171&gt;0,IF(N171&gt;0,11,""),IF(N171=0,22,""))),IF(L171&gt;0,IF(N171&gt;0,IF(P171&gt;0,66,""),IF(P171&gt;0,66,"")),IF(P171&gt;0,66,"")))&amp;" "&amp;IF(J171=1,IF(K171=0,IF(L171&gt;0,IF(N171&gt;0,IF(P171&gt;0,66,""),IF(P171&gt;0,66,"")),IF(P171&gt;0,66,"")),""),IF(P171&gt;0,66,""))&amp;" "&amp;IF(J171=1,IF(K171&gt;0,IF(P171&gt;0,IF(O171&lt;=7,IF(Q171=100,"","33"),IF(O171&lt;=25,IF(Q171&gt;0,IF(Q171&lt;100,"",33),IF(Q171=0,"","33")))),IF(O171&gt;25,"",33)),""),IF(J171&gt;1,IF(P171&gt;0,"55",""),IF(J171=0,IF(P171&gt;0,"55","00"))))&amp;" "&amp;IF(P171&gt;0,IF(R171&gt;0,IF(S171&gt;0,"",88),77),"")&amp;" "&amp;IF(J171=1,IF(P171&gt;0,IF(AV171+AW171+AX171+AY171=0,99,""),""),"")</f>
        <v xml:space="preserve">  33  </v>
      </c>
      <c r="B171" s="83">
        <v>179</v>
      </c>
      <c r="C171" s="84" t="s">
        <v>254</v>
      </c>
      <c r="D171" s="145" t="s">
        <v>44</v>
      </c>
      <c r="E171" s="76" t="s">
        <v>121</v>
      </c>
      <c r="F171" s="146" t="s">
        <v>122</v>
      </c>
      <c r="G171" s="85">
        <v>15.1263171846</v>
      </c>
      <c r="H171" s="86">
        <v>15.1263171846</v>
      </c>
      <c r="I171" s="78">
        <v>0</v>
      </c>
      <c r="J171" s="39">
        <v>1</v>
      </c>
      <c r="K171" s="147">
        <v>8</v>
      </c>
      <c r="L171" s="147">
        <v>0</v>
      </c>
      <c r="M171" s="147">
        <v>0</v>
      </c>
      <c r="N171" s="147">
        <v>0</v>
      </c>
      <c r="O171" s="87">
        <v>10</v>
      </c>
      <c r="P171" s="85">
        <v>8</v>
      </c>
      <c r="Q171" s="77">
        <v>100</v>
      </c>
      <c r="R171" s="39">
        <v>2</v>
      </c>
      <c r="S171" s="39">
        <v>2</v>
      </c>
      <c r="T171" s="146">
        <v>0</v>
      </c>
      <c r="U171" s="146">
        <v>0</v>
      </c>
      <c r="V171" s="146">
        <v>0</v>
      </c>
      <c r="W171" s="146">
        <v>0</v>
      </c>
      <c r="X171" s="146">
        <v>0</v>
      </c>
      <c r="Y171" s="146">
        <v>0</v>
      </c>
      <c r="Z171" s="146">
        <v>0</v>
      </c>
      <c r="AA171" s="146">
        <v>0</v>
      </c>
      <c r="AB171" s="146">
        <v>0</v>
      </c>
      <c r="AC171" s="146">
        <v>0</v>
      </c>
      <c r="AD171" s="146">
        <v>0</v>
      </c>
      <c r="AE171" s="146">
        <v>0</v>
      </c>
      <c r="AF171" s="146">
        <v>0</v>
      </c>
      <c r="AG171" s="146">
        <v>0</v>
      </c>
      <c r="AH171" s="146">
        <v>0</v>
      </c>
      <c r="AI171" s="146">
        <v>0</v>
      </c>
      <c r="AJ171" s="146">
        <v>0</v>
      </c>
      <c r="AK171" s="146">
        <v>0</v>
      </c>
      <c r="AL171" s="146">
        <v>0</v>
      </c>
      <c r="AM171" s="146">
        <v>0</v>
      </c>
      <c r="AN171" s="146">
        <v>0</v>
      </c>
      <c r="AO171" s="146">
        <v>0</v>
      </c>
      <c r="AP171" s="146">
        <v>0</v>
      </c>
      <c r="AQ171" s="146">
        <v>0</v>
      </c>
      <c r="AR171" s="146">
        <v>0</v>
      </c>
      <c r="AS171" s="146">
        <v>4.8</v>
      </c>
      <c r="AT171" s="146">
        <v>0</v>
      </c>
      <c r="AU171" s="146">
        <v>0</v>
      </c>
      <c r="AV171" s="154">
        <v>15</v>
      </c>
      <c r="AW171" s="154">
        <v>10</v>
      </c>
      <c r="AX171" s="154">
        <v>10</v>
      </c>
      <c r="AY171" s="154">
        <v>5</v>
      </c>
      <c r="AZ171" s="88" t="s">
        <v>268</v>
      </c>
    </row>
    <row r="172" spans="1:52" s="42" customFormat="1" ht="18.75" x14ac:dyDescent="0.3">
      <c r="A172" s="115" t="str">
        <f t="shared" si="11"/>
        <v xml:space="preserve">  33  </v>
      </c>
      <c r="B172" s="83">
        <v>180</v>
      </c>
      <c r="C172" s="84" t="s">
        <v>255</v>
      </c>
      <c r="D172" s="145" t="s">
        <v>44</v>
      </c>
      <c r="E172" s="76" t="s">
        <v>121</v>
      </c>
      <c r="F172" s="146" t="s">
        <v>122</v>
      </c>
      <c r="G172" s="85">
        <v>24.837425080900001</v>
      </c>
      <c r="H172" s="78">
        <v>24.837425080900001</v>
      </c>
      <c r="I172" s="78">
        <v>0</v>
      </c>
      <c r="J172" s="39">
        <v>1</v>
      </c>
      <c r="K172" s="147">
        <v>20</v>
      </c>
      <c r="L172" s="147">
        <v>0</v>
      </c>
      <c r="M172" s="147">
        <v>0</v>
      </c>
      <c r="N172" s="147">
        <v>0</v>
      </c>
      <c r="O172" s="39">
        <v>8</v>
      </c>
      <c r="P172" s="77">
        <v>20</v>
      </c>
      <c r="Q172" s="77">
        <v>100</v>
      </c>
      <c r="R172" s="39">
        <v>2</v>
      </c>
      <c r="S172" s="39">
        <v>2</v>
      </c>
      <c r="T172" s="146">
        <v>0</v>
      </c>
      <c r="U172" s="146">
        <v>0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146">
        <v>0</v>
      </c>
      <c r="AD172" s="146">
        <v>0</v>
      </c>
      <c r="AE172" s="146">
        <v>0</v>
      </c>
      <c r="AF172" s="146">
        <v>0</v>
      </c>
      <c r="AG172" s="146">
        <v>0</v>
      </c>
      <c r="AH172" s="146">
        <v>0</v>
      </c>
      <c r="AI172" s="146">
        <v>0</v>
      </c>
      <c r="AJ172" s="146">
        <v>0</v>
      </c>
      <c r="AK172" s="146">
        <v>0</v>
      </c>
      <c r="AL172" s="146">
        <v>0</v>
      </c>
      <c r="AM172" s="146">
        <v>12</v>
      </c>
      <c r="AN172" s="146">
        <v>0</v>
      </c>
      <c r="AO172" s="146">
        <v>0</v>
      </c>
      <c r="AP172" s="146">
        <v>0</v>
      </c>
      <c r="AQ172" s="146">
        <v>0</v>
      </c>
      <c r="AR172" s="146">
        <v>0</v>
      </c>
      <c r="AS172" s="146">
        <v>0</v>
      </c>
      <c r="AT172" s="146">
        <v>0</v>
      </c>
      <c r="AU172" s="146">
        <v>0</v>
      </c>
      <c r="AV172" s="154">
        <v>15</v>
      </c>
      <c r="AW172" s="154">
        <v>10</v>
      </c>
      <c r="AX172" s="154">
        <v>10</v>
      </c>
      <c r="AY172" s="154">
        <v>5</v>
      </c>
      <c r="AZ172" s="88" t="s">
        <v>268</v>
      </c>
    </row>
    <row r="173" spans="1:52" s="42" customFormat="1" ht="18.75" x14ac:dyDescent="0.3">
      <c r="A173" s="115" t="str">
        <f t="shared" si="11"/>
        <v xml:space="preserve">    </v>
      </c>
      <c r="B173" s="83">
        <v>181</v>
      </c>
      <c r="C173" s="84" t="s">
        <v>256</v>
      </c>
      <c r="D173" s="145" t="s">
        <v>44</v>
      </c>
      <c r="E173" s="76" t="s">
        <v>121</v>
      </c>
      <c r="F173" s="146" t="s">
        <v>122</v>
      </c>
      <c r="G173" s="85">
        <v>25.66768233578</v>
      </c>
      <c r="H173" s="78">
        <v>21.072466648900001</v>
      </c>
      <c r="I173" s="78">
        <v>4.5952156868800005</v>
      </c>
      <c r="J173" s="39">
        <v>1</v>
      </c>
      <c r="K173" s="147">
        <v>5</v>
      </c>
      <c r="L173" s="147">
        <v>0</v>
      </c>
      <c r="M173" s="147">
        <v>0</v>
      </c>
      <c r="N173" s="147">
        <v>0</v>
      </c>
      <c r="O173" s="39">
        <v>7</v>
      </c>
      <c r="P173" s="77">
        <v>5</v>
      </c>
      <c r="Q173" s="77">
        <v>100</v>
      </c>
      <c r="R173" s="39">
        <v>2</v>
      </c>
      <c r="S173" s="39">
        <v>2</v>
      </c>
      <c r="T173" s="146">
        <v>0</v>
      </c>
      <c r="U173" s="146">
        <v>0</v>
      </c>
      <c r="V173" s="146">
        <v>0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146">
        <v>0</v>
      </c>
      <c r="AD173" s="146">
        <v>0</v>
      </c>
      <c r="AE173" s="146">
        <v>0</v>
      </c>
      <c r="AF173" s="146">
        <v>0</v>
      </c>
      <c r="AG173" s="146">
        <v>0</v>
      </c>
      <c r="AH173" s="146">
        <v>0</v>
      </c>
      <c r="AI173" s="146">
        <v>0</v>
      </c>
      <c r="AJ173" s="146">
        <v>0</v>
      </c>
      <c r="AK173" s="146">
        <v>0</v>
      </c>
      <c r="AL173" s="146">
        <v>0</v>
      </c>
      <c r="AM173" s="146">
        <v>0</v>
      </c>
      <c r="AN173" s="146">
        <v>0</v>
      </c>
      <c r="AO173" s="146">
        <v>0</v>
      </c>
      <c r="AP173" s="146">
        <v>0</v>
      </c>
      <c r="AQ173" s="146">
        <v>0</v>
      </c>
      <c r="AR173" s="146">
        <v>5</v>
      </c>
      <c r="AS173" s="146">
        <v>0</v>
      </c>
      <c r="AT173" s="146">
        <v>0</v>
      </c>
      <c r="AU173" s="146">
        <v>0</v>
      </c>
      <c r="AV173" s="154">
        <v>15</v>
      </c>
      <c r="AW173" s="154">
        <v>10</v>
      </c>
      <c r="AX173" s="154">
        <v>10</v>
      </c>
      <c r="AY173" s="154">
        <v>5</v>
      </c>
      <c r="AZ173" s="88" t="s">
        <v>268</v>
      </c>
    </row>
    <row r="174" spans="1:52" s="42" customFormat="1" ht="18.75" x14ac:dyDescent="0.3">
      <c r="A174" s="115" t="str">
        <f t="shared" si="11"/>
        <v xml:space="preserve">    </v>
      </c>
      <c r="B174" s="83">
        <v>182</v>
      </c>
      <c r="C174" s="84" t="s">
        <v>257</v>
      </c>
      <c r="D174" s="145" t="s">
        <v>44</v>
      </c>
      <c r="E174" s="76" t="s">
        <v>121</v>
      </c>
      <c r="F174" s="146" t="s">
        <v>122</v>
      </c>
      <c r="G174" s="85">
        <v>82.718464219596996</v>
      </c>
      <c r="H174" s="86">
        <v>31.014610886</v>
      </c>
      <c r="I174" s="78">
        <v>51.703853333596996</v>
      </c>
      <c r="J174" s="39">
        <v>2</v>
      </c>
      <c r="K174" s="147">
        <v>8</v>
      </c>
      <c r="L174" s="147">
        <v>0</v>
      </c>
      <c r="M174" s="147">
        <v>0</v>
      </c>
      <c r="N174" s="147">
        <v>0</v>
      </c>
      <c r="O174" s="39">
        <v>0</v>
      </c>
      <c r="P174" s="77">
        <v>0</v>
      </c>
      <c r="Q174" s="77">
        <v>0</v>
      </c>
      <c r="R174" s="39">
        <v>0</v>
      </c>
      <c r="S174" s="39">
        <v>0</v>
      </c>
      <c r="T174" s="146">
        <v>0</v>
      </c>
      <c r="U174" s="146">
        <v>0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0</v>
      </c>
      <c r="AB174" s="146">
        <v>0</v>
      </c>
      <c r="AC174" s="146">
        <v>0</v>
      </c>
      <c r="AD174" s="146">
        <v>0</v>
      </c>
      <c r="AE174" s="146">
        <v>0</v>
      </c>
      <c r="AF174" s="146">
        <v>0</v>
      </c>
      <c r="AG174" s="146">
        <v>0</v>
      </c>
      <c r="AH174" s="146">
        <v>0</v>
      </c>
      <c r="AI174" s="146">
        <v>0</v>
      </c>
      <c r="AJ174" s="146">
        <v>0</v>
      </c>
      <c r="AK174" s="146">
        <v>0</v>
      </c>
      <c r="AL174" s="146">
        <v>0</v>
      </c>
      <c r="AM174" s="146">
        <v>0</v>
      </c>
      <c r="AN174" s="146">
        <v>0</v>
      </c>
      <c r="AO174" s="146">
        <v>0</v>
      </c>
      <c r="AP174" s="146">
        <v>0</v>
      </c>
      <c r="AQ174" s="146">
        <v>0</v>
      </c>
      <c r="AR174" s="146">
        <v>0</v>
      </c>
      <c r="AS174" s="146">
        <v>0</v>
      </c>
      <c r="AT174" s="146">
        <v>0</v>
      </c>
      <c r="AU174" s="146">
        <v>0</v>
      </c>
      <c r="AV174" s="154">
        <v>0</v>
      </c>
      <c r="AW174" s="154">
        <v>0</v>
      </c>
      <c r="AX174" s="154">
        <v>0</v>
      </c>
      <c r="AY174" s="154">
        <v>0</v>
      </c>
      <c r="AZ174" s="88" t="s">
        <v>268</v>
      </c>
    </row>
    <row r="175" spans="1:52" s="42" customFormat="1" ht="18.75" x14ac:dyDescent="0.3">
      <c r="A175" s="115" t="str">
        <f t="shared" si="11"/>
        <v xml:space="preserve">  33  </v>
      </c>
      <c r="B175" s="83">
        <v>183</v>
      </c>
      <c r="C175" s="84" t="s">
        <v>258</v>
      </c>
      <c r="D175" s="145" t="s">
        <v>44</v>
      </c>
      <c r="E175" s="76" t="s">
        <v>121</v>
      </c>
      <c r="F175" s="146" t="s">
        <v>122</v>
      </c>
      <c r="G175" s="85">
        <v>117.872808488</v>
      </c>
      <c r="H175" s="86">
        <v>117.872808488</v>
      </c>
      <c r="I175" s="78">
        <v>0</v>
      </c>
      <c r="J175" s="39">
        <v>1</v>
      </c>
      <c r="K175" s="147">
        <v>30</v>
      </c>
      <c r="L175" s="147">
        <v>0</v>
      </c>
      <c r="M175" s="147">
        <v>0</v>
      </c>
      <c r="N175" s="147">
        <v>0</v>
      </c>
      <c r="O175" s="87">
        <v>10</v>
      </c>
      <c r="P175" s="85">
        <v>30</v>
      </c>
      <c r="Q175" s="77">
        <v>100</v>
      </c>
      <c r="R175" s="39">
        <v>2</v>
      </c>
      <c r="S175" s="39">
        <v>2</v>
      </c>
      <c r="T175" s="146">
        <v>0</v>
      </c>
      <c r="U175" s="146">
        <v>0</v>
      </c>
      <c r="V175" s="146">
        <v>0</v>
      </c>
      <c r="W175" s="146">
        <v>0</v>
      </c>
      <c r="X175" s="146">
        <v>0</v>
      </c>
      <c r="Y175" s="146">
        <v>0</v>
      </c>
      <c r="Z175" s="146">
        <v>0</v>
      </c>
      <c r="AA175" s="146">
        <v>0</v>
      </c>
      <c r="AB175" s="146">
        <v>0</v>
      </c>
      <c r="AC175" s="146">
        <v>0</v>
      </c>
      <c r="AD175" s="146">
        <v>0</v>
      </c>
      <c r="AE175" s="146">
        <v>0</v>
      </c>
      <c r="AF175" s="146">
        <v>0</v>
      </c>
      <c r="AG175" s="146">
        <v>0</v>
      </c>
      <c r="AH175" s="146">
        <v>0</v>
      </c>
      <c r="AI175" s="146">
        <v>0</v>
      </c>
      <c r="AJ175" s="146">
        <v>10</v>
      </c>
      <c r="AK175" s="146">
        <v>8</v>
      </c>
      <c r="AL175" s="146">
        <v>0</v>
      </c>
      <c r="AM175" s="146">
        <v>0</v>
      </c>
      <c r="AN175" s="146">
        <v>0</v>
      </c>
      <c r="AO175" s="146">
        <v>0</v>
      </c>
      <c r="AP175" s="146">
        <v>0</v>
      </c>
      <c r="AQ175" s="146">
        <v>0</v>
      </c>
      <c r="AR175" s="146">
        <v>0</v>
      </c>
      <c r="AS175" s="146">
        <v>0</v>
      </c>
      <c r="AT175" s="146">
        <v>0</v>
      </c>
      <c r="AU175" s="146">
        <v>0</v>
      </c>
      <c r="AV175" s="154">
        <v>15</v>
      </c>
      <c r="AW175" s="154">
        <v>10</v>
      </c>
      <c r="AX175" s="154">
        <v>10</v>
      </c>
      <c r="AY175" s="154">
        <v>5</v>
      </c>
      <c r="AZ175" s="88" t="s">
        <v>268</v>
      </c>
    </row>
    <row r="176" spans="1:52" s="42" customFormat="1" ht="18.75" x14ac:dyDescent="0.3">
      <c r="A176" s="115" t="str">
        <f t="shared" si="11"/>
        <v xml:space="preserve">  33  </v>
      </c>
      <c r="B176" s="83">
        <v>185</v>
      </c>
      <c r="C176" s="84" t="s">
        <v>259</v>
      </c>
      <c r="D176" s="145" t="s">
        <v>150</v>
      </c>
      <c r="E176" s="76" t="s">
        <v>121</v>
      </c>
      <c r="F176" s="146" t="s">
        <v>122</v>
      </c>
      <c r="G176" s="85">
        <v>8</v>
      </c>
      <c r="H176" s="85">
        <v>8</v>
      </c>
      <c r="I176" s="78">
        <v>0</v>
      </c>
      <c r="J176" s="39">
        <v>1</v>
      </c>
      <c r="K176" s="147">
        <v>8</v>
      </c>
      <c r="L176" s="147">
        <v>0</v>
      </c>
      <c r="M176" s="147">
        <v>0</v>
      </c>
      <c r="N176" s="147">
        <v>0</v>
      </c>
      <c r="O176" s="87">
        <v>15</v>
      </c>
      <c r="P176" s="85">
        <v>8</v>
      </c>
      <c r="Q176" s="85">
        <v>100</v>
      </c>
      <c r="R176" s="39">
        <v>2</v>
      </c>
      <c r="S176" s="39">
        <v>2</v>
      </c>
      <c r="T176" s="146">
        <v>0</v>
      </c>
      <c r="U176" s="146">
        <v>0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0</v>
      </c>
      <c r="AB176" s="146">
        <v>0</v>
      </c>
      <c r="AC176" s="146">
        <v>0</v>
      </c>
      <c r="AD176" s="146">
        <v>0</v>
      </c>
      <c r="AE176" s="146">
        <v>0</v>
      </c>
      <c r="AF176" s="146">
        <v>0</v>
      </c>
      <c r="AG176" s="146">
        <v>0</v>
      </c>
      <c r="AH176" s="146">
        <v>0</v>
      </c>
      <c r="AI176" s="146">
        <v>0</v>
      </c>
      <c r="AJ176" s="146">
        <v>0</v>
      </c>
      <c r="AK176" s="146">
        <v>0</v>
      </c>
      <c r="AL176" s="146">
        <v>0</v>
      </c>
      <c r="AM176" s="146">
        <v>0</v>
      </c>
      <c r="AN176" s="146">
        <v>0</v>
      </c>
      <c r="AO176" s="146">
        <v>0</v>
      </c>
      <c r="AP176" s="146">
        <v>0</v>
      </c>
      <c r="AQ176" s="146">
        <v>0</v>
      </c>
      <c r="AR176" s="146">
        <v>0</v>
      </c>
      <c r="AS176" s="146">
        <v>4.8</v>
      </c>
      <c r="AT176" s="146">
        <v>0</v>
      </c>
      <c r="AU176" s="146">
        <v>0</v>
      </c>
      <c r="AV176" s="154">
        <v>15</v>
      </c>
      <c r="AW176" s="154">
        <v>10</v>
      </c>
      <c r="AX176" s="154">
        <v>10</v>
      </c>
      <c r="AY176" s="154">
        <v>5</v>
      </c>
      <c r="AZ176" s="88" t="s">
        <v>268</v>
      </c>
    </row>
    <row r="177" spans="1:52" s="42" customFormat="1" ht="18.75" x14ac:dyDescent="0.3">
      <c r="A177" s="115" t="str">
        <f t="shared" si="11"/>
        <v xml:space="preserve">  33  </v>
      </c>
      <c r="B177" s="83">
        <v>186</v>
      </c>
      <c r="C177" s="84" t="s">
        <v>259</v>
      </c>
      <c r="D177" s="145" t="s">
        <v>151</v>
      </c>
      <c r="E177" s="76" t="s">
        <v>121</v>
      </c>
      <c r="F177" s="146" t="s">
        <v>122</v>
      </c>
      <c r="G177" s="85">
        <v>6</v>
      </c>
      <c r="H177" s="85">
        <v>6</v>
      </c>
      <c r="I177" s="78">
        <v>0</v>
      </c>
      <c r="J177" s="39">
        <v>1</v>
      </c>
      <c r="K177" s="147">
        <v>6</v>
      </c>
      <c r="L177" s="147">
        <v>0</v>
      </c>
      <c r="M177" s="147">
        <v>0</v>
      </c>
      <c r="N177" s="147">
        <v>0</v>
      </c>
      <c r="O177" s="87">
        <v>8</v>
      </c>
      <c r="P177" s="85">
        <v>6</v>
      </c>
      <c r="Q177" s="85">
        <v>100</v>
      </c>
      <c r="R177" s="39">
        <v>2</v>
      </c>
      <c r="S177" s="39">
        <v>2</v>
      </c>
      <c r="T177" s="146">
        <v>0</v>
      </c>
      <c r="U177" s="146">
        <v>0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146">
        <v>0</v>
      </c>
      <c r="AD177" s="146">
        <v>0</v>
      </c>
      <c r="AE177" s="146">
        <v>0</v>
      </c>
      <c r="AF177" s="146">
        <v>0</v>
      </c>
      <c r="AG177" s="146">
        <v>0</v>
      </c>
      <c r="AH177" s="146">
        <v>0</v>
      </c>
      <c r="AI177" s="146">
        <v>0</v>
      </c>
      <c r="AJ177" s="146">
        <v>0</v>
      </c>
      <c r="AK177" s="146">
        <v>0</v>
      </c>
      <c r="AL177" s="146">
        <v>0</v>
      </c>
      <c r="AM177" s="146">
        <v>0</v>
      </c>
      <c r="AN177" s="146">
        <v>0</v>
      </c>
      <c r="AO177" s="146">
        <v>0</v>
      </c>
      <c r="AP177" s="146">
        <v>0</v>
      </c>
      <c r="AQ177" s="146">
        <v>0</v>
      </c>
      <c r="AR177" s="146">
        <v>0</v>
      </c>
      <c r="AS177" s="146">
        <v>3.6</v>
      </c>
      <c r="AT177" s="146">
        <v>0</v>
      </c>
      <c r="AU177" s="146">
        <v>0</v>
      </c>
      <c r="AV177" s="154">
        <v>15</v>
      </c>
      <c r="AW177" s="154">
        <v>10</v>
      </c>
      <c r="AX177" s="154">
        <v>10</v>
      </c>
      <c r="AY177" s="154">
        <v>5</v>
      </c>
      <c r="AZ177" s="88" t="s">
        <v>268</v>
      </c>
    </row>
    <row r="178" spans="1:52" s="42" customFormat="1" ht="18.75" x14ac:dyDescent="0.3">
      <c r="A178" s="115" t="str">
        <f t="shared" si="11"/>
        <v xml:space="preserve">    </v>
      </c>
      <c r="B178" s="83">
        <v>187</v>
      </c>
      <c r="C178" s="84" t="s">
        <v>259</v>
      </c>
      <c r="D178" s="145" t="s">
        <v>180</v>
      </c>
      <c r="E178" s="76" t="s">
        <v>121</v>
      </c>
      <c r="F178" s="146" t="s">
        <v>122</v>
      </c>
      <c r="G178" s="85">
        <v>4</v>
      </c>
      <c r="H178" s="85">
        <v>4</v>
      </c>
      <c r="I178" s="78">
        <v>0</v>
      </c>
      <c r="J178" s="39">
        <v>1</v>
      </c>
      <c r="K178" s="147">
        <v>4</v>
      </c>
      <c r="L178" s="147">
        <v>0</v>
      </c>
      <c r="M178" s="147">
        <v>0</v>
      </c>
      <c r="N178" s="147">
        <v>0</v>
      </c>
      <c r="O178" s="87">
        <v>6</v>
      </c>
      <c r="P178" s="85">
        <v>4</v>
      </c>
      <c r="Q178" s="85">
        <v>100</v>
      </c>
      <c r="R178" s="39">
        <v>2</v>
      </c>
      <c r="S178" s="39">
        <v>2</v>
      </c>
      <c r="T178" s="146">
        <v>0</v>
      </c>
      <c r="U178" s="146">
        <v>0</v>
      </c>
      <c r="V178" s="146">
        <v>0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146">
        <v>0</v>
      </c>
      <c r="AD178" s="146">
        <v>0</v>
      </c>
      <c r="AE178" s="146">
        <v>0</v>
      </c>
      <c r="AF178" s="146">
        <v>0</v>
      </c>
      <c r="AG178" s="146">
        <v>0</v>
      </c>
      <c r="AH178" s="146">
        <v>0</v>
      </c>
      <c r="AI178" s="146">
        <v>0</v>
      </c>
      <c r="AJ178" s="146">
        <v>0</v>
      </c>
      <c r="AK178" s="146">
        <v>0</v>
      </c>
      <c r="AL178" s="146">
        <v>0</v>
      </c>
      <c r="AM178" s="146">
        <v>0</v>
      </c>
      <c r="AN178" s="146">
        <v>0</v>
      </c>
      <c r="AO178" s="146">
        <v>0</v>
      </c>
      <c r="AP178" s="146">
        <v>0</v>
      </c>
      <c r="AQ178" s="146">
        <v>0</v>
      </c>
      <c r="AR178" s="146">
        <v>0</v>
      </c>
      <c r="AS178" s="146">
        <v>4</v>
      </c>
      <c r="AT178" s="146">
        <v>0</v>
      </c>
      <c r="AU178" s="146">
        <v>0</v>
      </c>
      <c r="AV178" s="154">
        <v>15</v>
      </c>
      <c r="AW178" s="154">
        <v>10</v>
      </c>
      <c r="AX178" s="154">
        <v>10</v>
      </c>
      <c r="AY178" s="154">
        <v>5</v>
      </c>
      <c r="AZ178" s="88" t="s">
        <v>268</v>
      </c>
    </row>
    <row r="179" spans="1:52" s="42" customFormat="1" ht="18.75" x14ac:dyDescent="0.3">
      <c r="A179" s="115" t="str">
        <f t="shared" si="11"/>
        <v xml:space="preserve">    </v>
      </c>
      <c r="B179" s="83">
        <v>188</v>
      </c>
      <c r="C179" s="84" t="s">
        <v>260</v>
      </c>
      <c r="D179" s="145" t="s">
        <v>44</v>
      </c>
      <c r="E179" s="76" t="s">
        <v>121</v>
      </c>
      <c r="F179" s="146" t="s">
        <v>122</v>
      </c>
      <c r="G179" s="85">
        <v>112.510080176</v>
      </c>
      <c r="H179" s="86">
        <v>112.510080176</v>
      </c>
      <c r="I179" s="78">
        <v>0</v>
      </c>
      <c r="J179" s="39">
        <v>2</v>
      </c>
      <c r="K179" s="147">
        <v>5</v>
      </c>
      <c r="L179" s="147">
        <v>0</v>
      </c>
      <c r="M179" s="147">
        <v>0</v>
      </c>
      <c r="N179" s="147">
        <v>0</v>
      </c>
      <c r="O179" s="87">
        <v>0</v>
      </c>
      <c r="P179" s="85">
        <v>0</v>
      </c>
      <c r="Q179" s="77">
        <v>0</v>
      </c>
      <c r="R179" s="39">
        <v>0</v>
      </c>
      <c r="S179" s="39">
        <v>0</v>
      </c>
      <c r="T179" s="146">
        <v>0</v>
      </c>
      <c r="U179" s="146">
        <v>0</v>
      </c>
      <c r="V179" s="146">
        <v>0</v>
      </c>
      <c r="W179" s="146">
        <v>0</v>
      </c>
      <c r="X179" s="146">
        <v>0</v>
      </c>
      <c r="Y179" s="146">
        <v>0</v>
      </c>
      <c r="Z179" s="146">
        <v>0</v>
      </c>
      <c r="AA179" s="146">
        <v>0</v>
      </c>
      <c r="AB179" s="146">
        <v>0</v>
      </c>
      <c r="AC179" s="146">
        <v>0</v>
      </c>
      <c r="AD179" s="146">
        <v>0</v>
      </c>
      <c r="AE179" s="146">
        <v>0</v>
      </c>
      <c r="AF179" s="146">
        <v>0</v>
      </c>
      <c r="AG179" s="146">
        <v>0</v>
      </c>
      <c r="AH179" s="146">
        <v>0</v>
      </c>
      <c r="AI179" s="146">
        <v>0</v>
      </c>
      <c r="AJ179" s="146">
        <v>0</v>
      </c>
      <c r="AK179" s="146">
        <v>0</v>
      </c>
      <c r="AL179" s="146">
        <v>0</v>
      </c>
      <c r="AM179" s="146">
        <v>0</v>
      </c>
      <c r="AN179" s="146">
        <v>0</v>
      </c>
      <c r="AO179" s="146">
        <v>0</v>
      </c>
      <c r="AP179" s="146">
        <v>0</v>
      </c>
      <c r="AQ179" s="146">
        <v>0</v>
      </c>
      <c r="AR179" s="146">
        <v>0</v>
      </c>
      <c r="AS179" s="146">
        <v>0</v>
      </c>
      <c r="AT179" s="146">
        <v>0</v>
      </c>
      <c r="AU179" s="146">
        <v>0</v>
      </c>
      <c r="AV179" s="154">
        <v>0</v>
      </c>
      <c r="AW179" s="154">
        <v>0</v>
      </c>
      <c r="AX179" s="154">
        <v>0</v>
      </c>
      <c r="AY179" s="154">
        <v>0</v>
      </c>
      <c r="AZ179" s="88" t="s">
        <v>268</v>
      </c>
    </row>
    <row r="180" spans="1:52" s="42" customFormat="1" ht="18.75" x14ac:dyDescent="0.3">
      <c r="A180" s="115" t="str">
        <f t="shared" si="11"/>
        <v xml:space="preserve">  33  </v>
      </c>
      <c r="B180" s="83">
        <v>190</v>
      </c>
      <c r="C180" s="84" t="s">
        <v>261</v>
      </c>
      <c r="D180" s="145" t="s">
        <v>150</v>
      </c>
      <c r="E180" s="76" t="s">
        <v>121</v>
      </c>
      <c r="F180" s="146" t="s">
        <v>122</v>
      </c>
      <c r="G180" s="85">
        <v>7</v>
      </c>
      <c r="H180" s="85">
        <v>7</v>
      </c>
      <c r="I180" s="78">
        <v>0</v>
      </c>
      <c r="J180" s="39">
        <v>1</v>
      </c>
      <c r="K180" s="147">
        <v>7</v>
      </c>
      <c r="L180" s="147">
        <v>0</v>
      </c>
      <c r="M180" s="147">
        <v>0</v>
      </c>
      <c r="N180" s="147">
        <v>0</v>
      </c>
      <c r="O180" s="87">
        <v>8</v>
      </c>
      <c r="P180" s="85">
        <v>7</v>
      </c>
      <c r="Q180" s="85">
        <v>100</v>
      </c>
      <c r="R180" s="39">
        <v>2</v>
      </c>
      <c r="S180" s="39">
        <v>2</v>
      </c>
      <c r="T180" s="146">
        <v>0</v>
      </c>
      <c r="U180" s="146">
        <v>0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146">
        <v>0</v>
      </c>
      <c r="AD180" s="146">
        <v>0</v>
      </c>
      <c r="AE180" s="146">
        <v>0</v>
      </c>
      <c r="AF180" s="146">
        <v>0</v>
      </c>
      <c r="AG180" s="146">
        <v>0</v>
      </c>
      <c r="AH180" s="146">
        <v>0</v>
      </c>
      <c r="AI180" s="146">
        <v>0</v>
      </c>
      <c r="AJ180" s="146">
        <v>0</v>
      </c>
      <c r="AK180" s="146">
        <v>0</v>
      </c>
      <c r="AL180" s="146">
        <v>0</v>
      </c>
      <c r="AM180" s="146">
        <v>0</v>
      </c>
      <c r="AN180" s="146">
        <v>0</v>
      </c>
      <c r="AO180" s="146">
        <v>0</v>
      </c>
      <c r="AP180" s="146">
        <v>0</v>
      </c>
      <c r="AQ180" s="146">
        <v>0</v>
      </c>
      <c r="AR180" s="146">
        <v>0</v>
      </c>
      <c r="AS180" s="146">
        <v>4.2</v>
      </c>
      <c r="AT180" s="146">
        <v>0</v>
      </c>
      <c r="AU180" s="146">
        <v>0</v>
      </c>
      <c r="AV180" s="154">
        <v>15</v>
      </c>
      <c r="AW180" s="154">
        <v>10</v>
      </c>
      <c r="AX180" s="154">
        <v>10</v>
      </c>
      <c r="AY180" s="154">
        <v>5</v>
      </c>
      <c r="AZ180" s="88" t="s">
        <v>268</v>
      </c>
    </row>
    <row r="181" spans="1:52" s="42" customFormat="1" ht="18.75" x14ac:dyDescent="0.3">
      <c r="A181" s="115" t="str">
        <f t="shared" si="11"/>
        <v xml:space="preserve">    </v>
      </c>
      <c r="B181" s="83">
        <v>191</v>
      </c>
      <c r="C181" s="84" t="s">
        <v>261</v>
      </c>
      <c r="D181" s="145" t="s">
        <v>151</v>
      </c>
      <c r="E181" s="76" t="s">
        <v>121</v>
      </c>
      <c r="F181" s="146" t="s">
        <v>122</v>
      </c>
      <c r="G181" s="85">
        <v>4</v>
      </c>
      <c r="H181" s="85">
        <v>4</v>
      </c>
      <c r="I181" s="78">
        <v>0</v>
      </c>
      <c r="J181" s="39">
        <v>1</v>
      </c>
      <c r="K181" s="147">
        <v>4</v>
      </c>
      <c r="L181" s="147">
        <v>0</v>
      </c>
      <c r="M181" s="147">
        <v>0</v>
      </c>
      <c r="N181" s="147">
        <v>0</v>
      </c>
      <c r="O181" s="87">
        <v>4</v>
      </c>
      <c r="P181" s="85">
        <v>4</v>
      </c>
      <c r="Q181" s="85">
        <v>100</v>
      </c>
      <c r="R181" s="39">
        <v>2</v>
      </c>
      <c r="S181" s="39">
        <v>2</v>
      </c>
      <c r="T181" s="146">
        <v>0</v>
      </c>
      <c r="U181" s="146">
        <v>0</v>
      </c>
      <c r="V181" s="146">
        <v>0</v>
      </c>
      <c r="W181" s="146">
        <v>0</v>
      </c>
      <c r="X181" s="146">
        <v>0</v>
      </c>
      <c r="Y181" s="146">
        <v>0</v>
      </c>
      <c r="Z181" s="146">
        <v>0</v>
      </c>
      <c r="AA181" s="146">
        <v>0</v>
      </c>
      <c r="AB181" s="146">
        <v>0</v>
      </c>
      <c r="AC181" s="146">
        <v>0</v>
      </c>
      <c r="AD181" s="146">
        <v>0</v>
      </c>
      <c r="AE181" s="146">
        <v>0</v>
      </c>
      <c r="AF181" s="146">
        <v>0</v>
      </c>
      <c r="AG181" s="146">
        <v>0</v>
      </c>
      <c r="AH181" s="146">
        <v>0</v>
      </c>
      <c r="AI181" s="146">
        <v>0</v>
      </c>
      <c r="AJ181" s="146">
        <v>0</v>
      </c>
      <c r="AK181" s="146">
        <v>0</v>
      </c>
      <c r="AL181" s="146">
        <v>0</v>
      </c>
      <c r="AM181" s="146">
        <v>0</v>
      </c>
      <c r="AN181" s="146">
        <v>0</v>
      </c>
      <c r="AO181" s="146">
        <v>0</v>
      </c>
      <c r="AP181" s="146">
        <v>0</v>
      </c>
      <c r="AQ181" s="146">
        <v>0</v>
      </c>
      <c r="AR181" s="146">
        <v>0</v>
      </c>
      <c r="AS181" s="146">
        <v>4</v>
      </c>
      <c r="AT181" s="146">
        <v>0</v>
      </c>
      <c r="AU181" s="146">
        <v>0</v>
      </c>
      <c r="AV181" s="154">
        <v>15</v>
      </c>
      <c r="AW181" s="154">
        <v>10</v>
      </c>
      <c r="AX181" s="154">
        <v>10</v>
      </c>
      <c r="AY181" s="154">
        <v>5</v>
      </c>
      <c r="AZ181" s="88" t="s">
        <v>268</v>
      </c>
    </row>
    <row r="182" spans="1:52" s="42" customFormat="1" ht="18.75" x14ac:dyDescent="0.3">
      <c r="A182" s="115" t="str">
        <f t="shared" si="11"/>
        <v xml:space="preserve">    </v>
      </c>
      <c r="B182" s="83">
        <v>192</v>
      </c>
      <c r="C182" s="84" t="s">
        <v>261</v>
      </c>
      <c r="D182" s="145" t="s">
        <v>180</v>
      </c>
      <c r="E182" s="76" t="s">
        <v>121</v>
      </c>
      <c r="F182" s="146" t="s">
        <v>122</v>
      </c>
      <c r="G182" s="77">
        <v>14</v>
      </c>
      <c r="H182" s="77">
        <v>14</v>
      </c>
      <c r="I182" s="78">
        <v>0</v>
      </c>
      <c r="J182" s="39">
        <v>1</v>
      </c>
      <c r="K182" s="147">
        <v>14</v>
      </c>
      <c r="L182" s="147">
        <v>0</v>
      </c>
      <c r="M182" s="147">
        <v>0</v>
      </c>
      <c r="N182" s="147">
        <v>0</v>
      </c>
      <c r="O182" s="39">
        <v>4</v>
      </c>
      <c r="P182" s="77">
        <v>14</v>
      </c>
      <c r="Q182" s="77">
        <v>100</v>
      </c>
      <c r="R182" s="39">
        <v>2</v>
      </c>
      <c r="S182" s="39">
        <v>2</v>
      </c>
      <c r="T182" s="146">
        <v>0</v>
      </c>
      <c r="U182" s="146">
        <v>0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146">
        <v>0</v>
      </c>
      <c r="AD182" s="146">
        <v>0</v>
      </c>
      <c r="AE182" s="146">
        <v>0</v>
      </c>
      <c r="AF182" s="146">
        <v>0</v>
      </c>
      <c r="AG182" s="146">
        <v>0</v>
      </c>
      <c r="AH182" s="146">
        <v>0</v>
      </c>
      <c r="AI182" s="146">
        <v>0</v>
      </c>
      <c r="AJ182" s="146">
        <v>0</v>
      </c>
      <c r="AK182" s="146">
        <v>0</v>
      </c>
      <c r="AL182" s="146">
        <v>10</v>
      </c>
      <c r="AM182" s="146">
        <v>4</v>
      </c>
      <c r="AN182" s="146">
        <v>0</v>
      </c>
      <c r="AO182" s="146">
        <v>0</v>
      </c>
      <c r="AP182" s="146">
        <v>0</v>
      </c>
      <c r="AQ182" s="146">
        <v>0</v>
      </c>
      <c r="AR182" s="146">
        <v>0</v>
      </c>
      <c r="AS182" s="146">
        <v>0</v>
      </c>
      <c r="AT182" s="146">
        <v>0</v>
      </c>
      <c r="AU182" s="146">
        <v>0</v>
      </c>
      <c r="AV182" s="154">
        <v>15</v>
      </c>
      <c r="AW182" s="154">
        <v>10</v>
      </c>
      <c r="AX182" s="154">
        <v>10</v>
      </c>
      <c r="AY182" s="154">
        <v>5</v>
      </c>
      <c r="AZ182" s="88" t="s">
        <v>268</v>
      </c>
    </row>
    <row r="183" spans="1:52" s="42" customFormat="1" ht="18.75" x14ac:dyDescent="0.3">
      <c r="A183" s="115" t="str">
        <f t="shared" si="11"/>
        <v xml:space="preserve">    </v>
      </c>
      <c r="B183" s="83">
        <v>193</v>
      </c>
      <c r="C183" s="84" t="s">
        <v>262</v>
      </c>
      <c r="D183" s="145" t="s">
        <v>44</v>
      </c>
      <c r="E183" s="76" t="s">
        <v>121</v>
      </c>
      <c r="F183" s="146" t="s">
        <v>122</v>
      </c>
      <c r="G183" s="85">
        <v>82.1212452762</v>
      </c>
      <c r="H183" s="78">
        <v>82.1212452762</v>
      </c>
      <c r="I183" s="78">
        <v>0</v>
      </c>
      <c r="J183" s="39">
        <v>2</v>
      </c>
      <c r="K183" s="147">
        <v>10</v>
      </c>
      <c r="L183" s="147">
        <v>0</v>
      </c>
      <c r="M183" s="147">
        <v>0</v>
      </c>
      <c r="N183" s="147">
        <v>0</v>
      </c>
      <c r="O183" s="39">
        <v>0</v>
      </c>
      <c r="P183" s="77">
        <v>0</v>
      </c>
      <c r="Q183" s="77">
        <v>0</v>
      </c>
      <c r="R183" s="39">
        <v>0</v>
      </c>
      <c r="S183" s="39">
        <v>0</v>
      </c>
      <c r="T183" s="146">
        <v>0</v>
      </c>
      <c r="U183" s="146">
        <v>0</v>
      </c>
      <c r="V183" s="146">
        <v>0</v>
      </c>
      <c r="W183" s="146">
        <v>0</v>
      </c>
      <c r="X183" s="146">
        <v>0</v>
      </c>
      <c r="Y183" s="146">
        <v>0</v>
      </c>
      <c r="Z183" s="146">
        <v>0</v>
      </c>
      <c r="AA183" s="146">
        <v>0</v>
      </c>
      <c r="AB183" s="146">
        <v>0</v>
      </c>
      <c r="AC183" s="146">
        <v>0</v>
      </c>
      <c r="AD183" s="146">
        <v>0</v>
      </c>
      <c r="AE183" s="146">
        <v>0</v>
      </c>
      <c r="AF183" s="146">
        <v>0</v>
      </c>
      <c r="AG183" s="146">
        <v>0</v>
      </c>
      <c r="AH183" s="146">
        <v>0</v>
      </c>
      <c r="AI183" s="146">
        <v>0</v>
      </c>
      <c r="AJ183" s="146">
        <v>0</v>
      </c>
      <c r="AK183" s="146">
        <v>0</v>
      </c>
      <c r="AL183" s="146">
        <v>0</v>
      </c>
      <c r="AM183" s="146">
        <v>0</v>
      </c>
      <c r="AN183" s="146">
        <v>0</v>
      </c>
      <c r="AO183" s="146">
        <v>0</v>
      </c>
      <c r="AP183" s="146">
        <v>0</v>
      </c>
      <c r="AQ183" s="146">
        <v>0</v>
      </c>
      <c r="AR183" s="146">
        <v>0</v>
      </c>
      <c r="AS183" s="146">
        <v>0</v>
      </c>
      <c r="AT183" s="146">
        <v>0</v>
      </c>
      <c r="AU183" s="146">
        <v>0</v>
      </c>
      <c r="AV183" s="154">
        <v>0</v>
      </c>
      <c r="AW183" s="154">
        <v>0</v>
      </c>
      <c r="AX183" s="154">
        <v>0</v>
      </c>
      <c r="AY183" s="154">
        <v>0</v>
      </c>
      <c r="AZ183" s="88" t="s">
        <v>268</v>
      </c>
    </row>
    <row r="184" spans="1:52" s="42" customFormat="1" ht="18.75" x14ac:dyDescent="0.3">
      <c r="A184" s="115" t="str">
        <f t="shared" si="11"/>
        <v xml:space="preserve">  33  </v>
      </c>
      <c r="B184" s="83">
        <v>194</v>
      </c>
      <c r="C184" s="84" t="s">
        <v>263</v>
      </c>
      <c r="D184" s="145" t="s">
        <v>44</v>
      </c>
      <c r="E184" s="76" t="s">
        <v>121</v>
      </c>
      <c r="F184" s="146" t="s">
        <v>122</v>
      </c>
      <c r="G184" s="85">
        <v>60.124283632999997</v>
      </c>
      <c r="H184" s="86">
        <v>60.124283632999997</v>
      </c>
      <c r="I184" s="78">
        <v>0</v>
      </c>
      <c r="J184" s="39">
        <v>1</v>
      </c>
      <c r="K184" s="147">
        <v>25</v>
      </c>
      <c r="L184" s="147">
        <v>0</v>
      </c>
      <c r="M184" s="147">
        <v>0</v>
      </c>
      <c r="N184" s="147">
        <v>0</v>
      </c>
      <c r="O184" s="87">
        <v>12</v>
      </c>
      <c r="P184" s="85">
        <v>25</v>
      </c>
      <c r="Q184" s="77">
        <v>100</v>
      </c>
      <c r="R184" s="39">
        <v>2</v>
      </c>
      <c r="S184" s="39">
        <v>2</v>
      </c>
      <c r="T184" s="146">
        <v>0</v>
      </c>
      <c r="U184" s="146">
        <v>0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146">
        <v>0</v>
      </c>
      <c r="AD184" s="146">
        <v>0</v>
      </c>
      <c r="AE184" s="146">
        <v>0</v>
      </c>
      <c r="AF184" s="146">
        <v>0</v>
      </c>
      <c r="AG184" s="146">
        <v>0</v>
      </c>
      <c r="AH184" s="146">
        <v>0</v>
      </c>
      <c r="AI184" s="146">
        <v>0</v>
      </c>
      <c r="AJ184" s="146">
        <v>0</v>
      </c>
      <c r="AK184" s="146">
        <v>0</v>
      </c>
      <c r="AL184" s="155">
        <v>10</v>
      </c>
      <c r="AM184" s="155">
        <v>5</v>
      </c>
      <c r="AN184" s="146">
        <v>0</v>
      </c>
      <c r="AO184" s="146">
        <v>0</v>
      </c>
      <c r="AP184" s="146">
        <v>0</v>
      </c>
      <c r="AQ184" s="146">
        <v>0</v>
      </c>
      <c r="AR184" s="146">
        <v>0</v>
      </c>
      <c r="AS184" s="146">
        <v>0</v>
      </c>
      <c r="AT184" s="146">
        <v>0</v>
      </c>
      <c r="AU184" s="146">
        <v>0</v>
      </c>
      <c r="AV184" s="154">
        <v>15</v>
      </c>
      <c r="AW184" s="154">
        <v>10</v>
      </c>
      <c r="AX184" s="154">
        <v>10</v>
      </c>
      <c r="AY184" s="154">
        <v>5</v>
      </c>
      <c r="AZ184" s="88" t="s">
        <v>268</v>
      </c>
    </row>
    <row r="185" spans="1:52" s="42" customFormat="1" ht="18.75" x14ac:dyDescent="0.3">
      <c r="A185" s="115" t="str">
        <f t="shared" si="11"/>
        <v xml:space="preserve">  33  </v>
      </c>
      <c r="B185" s="83">
        <v>196</v>
      </c>
      <c r="C185" s="84" t="s">
        <v>264</v>
      </c>
      <c r="D185" s="145" t="s">
        <v>150</v>
      </c>
      <c r="E185" s="76" t="s">
        <v>121</v>
      </c>
      <c r="F185" s="146" t="s">
        <v>122</v>
      </c>
      <c r="G185" s="85">
        <v>12</v>
      </c>
      <c r="H185" s="85">
        <v>12</v>
      </c>
      <c r="I185" s="78">
        <v>0</v>
      </c>
      <c r="J185" s="39">
        <v>1</v>
      </c>
      <c r="K185" s="147">
        <v>12</v>
      </c>
      <c r="L185" s="147">
        <v>0</v>
      </c>
      <c r="M185" s="147">
        <v>0</v>
      </c>
      <c r="N185" s="147">
        <v>0</v>
      </c>
      <c r="O185" s="87">
        <v>12</v>
      </c>
      <c r="P185" s="85">
        <v>12</v>
      </c>
      <c r="Q185" s="85">
        <v>100</v>
      </c>
      <c r="R185" s="39">
        <v>2</v>
      </c>
      <c r="S185" s="39">
        <v>2</v>
      </c>
      <c r="T185" s="146">
        <v>0</v>
      </c>
      <c r="U185" s="146">
        <v>0</v>
      </c>
      <c r="V185" s="146">
        <v>0</v>
      </c>
      <c r="W185" s="146">
        <v>0</v>
      </c>
      <c r="X185" s="146">
        <v>0</v>
      </c>
      <c r="Y185" s="146">
        <v>0</v>
      </c>
      <c r="Z185" s="146">
        <v>0</v>
      </c>
      <c r="AA185" s="146">
        <v>0</v>
      </c>
      <c r="AB185" s="146">
        <v>0</v>
      </c>
      <c r="AC185" s="146">
        <v>0</v>
      </c>
      <c r="AD185" s="146">
        <v>0</v>
      </c>
      <c r="AE185" s="146">
        <v>0</v>
      </c>
      <c r="AF185" s="146">
        <v>0</v>
      </c>
      <c r="AG185" s="146">
        <v>0</v>
      </c>
      <c r="AH185" s="146">
        <v>0</v>
      </c>
      <c r="AI185" s="146">
        <v>0</v>
      </c>
      <c r="AJ185" s="146">
        <v>0</v>
      </c>
      <c r="AK185" s="146">
        <v>0</v>
      </c>
      <c r="AL185" s="146">
        <v>0</v>
      </c>
      <c r="AM185" s="146">
        <v>0</v>
      </c>
      <c r="AN185" s="146">
        <v>0</v>
      </c>
      <c r="AO185" s="146">
        <v>0</v>
      </c>
      <c r="AP185" s="146">
        <v>7.2</v>
      </c>
      <c r="AQ185" s="146">
        <v>0</v>
      </c>
      <c r="AR185" s="146">
        <v>0</v>
      </c>
      <c r="AS185" s="146">
        <v>0</v>
      </c>
      <c r="AT185" s="146">
        <v>0</v>
      </c>
      <c r="AU185" s="146">
        <v>0</v>
      </c>
      <c r="AV185" s="154">
        <v>15</v>
      </c>
      <c r="AW185" s="154">
        <v>10</v>
      </c>
      <c r="AX185" s="154">
        <v>10</v>
      </c>
      <c r="AY185" s="154">
        <v>5</v>
      </c>
      <c r="AZ185" s="88" t="s">
        <v>268</v>
      </c>
    </row>
    <row r="186" spans="1:52" s="42" customFormat="1" ht="18.75" x14ac:dyDescent="0.3">
      <c r="A186" s="115" t="str">
        <f t="shared" si="11"/>
        <v xml:space="preserve">    </v>
      </c>
      <c r="B186" s="83">
        <v>197</v>
      </c>
      <c r="C186" s="84" t="s">
        <v>264</v>
      </c>
      <c r="D186" s="145" t="s">
        <v>151</v>
      </c>
      <c r="E186" s="76" t="s">
        <v>121</v>
      </c>
      <c r="F186" s="146" t="s">
        <v>122</v>
      </c>
      <c r="G186" s="85">
        <v>5</v>
      </c>
      <c r="H186" s="85">
        <v>5</v>
      </c>
      <c r="I186" s="78">
        <v>0</v>
      </c>
      <c r="J186" s="39">
        <v>1</v>
      </c>
      <c r="K186" s="147">
        <v>5</v>
      </c>
      <c r="L186" s="147">
        <v>0</v>
      </c>
      <c r="M186" s="147">
        <v>0</v>
      </c>
      <c r="N186" s="147">
        <v>0</v>
      </c>
      <c r="O186" s="87">
        <v>3</v>
      </c>
      <c r="P186" s="85">
        <v>5</v>
      </c>
      <c r="Q186" s="77">
        <v>100</v>
      </c>
      <c r="R186" s="39">
        <v>2</v>
      </c>
      <c r="S186" s="39">
        <v>2</v>
      </c>
      <c r="T186" s="146">
        <v>0</v>
      </c>
      <c r="U186" s="146">
        <v>0</v>
      </c>
      <c r="V186" s="146">
        <v>0</v>
      </c>
      <c r="W186" s="146">
        <v>0</v>
      </c>
      <c r="X186" s="146">
        <v>0</v>
      </c>
      <c r="Y186" s="146">
        <v>0</v>
      </c>
      <c r="Z186" s="146">
        <v>0</v>
      </c>
      <c r="AA186" s="146">
        <v>0</v>
      </c>
      <c r="AB186" s="146">
        <v>0</v>
      </c>
      <c r="AC186" s="146">
        <v>0</v>
      </c>
      <c r="AD186" s="146">
        <v>0</v>
      </c>
      <c r="AE186" s="146">
        <v>0</v>
      </c>
      <c r="AF186" s="146">
        <v>0</v>
      </c>
      <c r="AG186" s="146">
        <v>0</v>
      </c>
      <c r="AH186" s="146">
        <v>0</v>
      </c>
      <c r="AI186" s="146">
        <v>0</v>
      </c>
      <c r="AJ186" s="146">
        <v>0</v>
      </c>
      <c r="AK186" s="146">
        <v>0</v>
      </c>
      <c r="AL186" s="146">
        <v>0</v>
      </c>
      <c r="AM186" s="146">
        <v>0</v>
      </c>
      <c r="AN186" s="146">
        <v>0</v>
      </c>
      <c r="AO186" s="146">
        <v>0</v>
      </c>
      <c r="AP186" s="146">
        <v>0</v>
      </c>
      <c r="AQ186" s="146">
        <v>0</v>
      </c>
      <c r="AR186" s="146">
        <v>5</v>
      </c>
      <c r="AS186" s="146">
        <v>0</v>
      </c>
      <c r="AT186" s="146">
        <v>0</v>
      </c>
      <c r="AU186" s="146">
        <v>0</v>
      </c>
      <c r="AV186" s="154">
        <v>15</v>
      </c>
      <c r="AW186" s="154">
        <v>10</v>
      </c>
      <c r="AX186" s="154">
        <v>10</v>
      </c>
      <c r="AY186" s="154">
        <v>5</v>
      </c>
      <c r="AZ186" s="88" t="s">
        <v>268</v>
      </c>
    </row>
    <row r="187" spans="1:52" s="42" customFormat="1" ht="18.75" x14ac:dyDescent="0.3">
      <c r="A187" s="115" t="str">
        <f t="shared" si="11"/>
        <v xml:space="preserve">  33  </v>
      </c>
      <c r="B187" s="83">
        <v>198</v>
      </c>
      <c r="C187" s="84" t="s">
        <v>264</v>
      </c>
      <c r="D187" s="145" t="s">
        <v>180</v>
      </c>
      <c r="E187" s="76" t="s">
        <v>121</v>
      </c>
      <c r="F187" s="146" t="s">
        <v>122</v>
      </c>
      <c r="G187" s="85">
        <v>5</v>
      </c>
      <c r="H187" s="85">
        <v>5</v>
      </c>
      <c r="I187" s="78">
        <v>0</v>
      </c>
      <c r="J187" s="39">
        <v>1</v>
      </c>
      <c r="K187" s="147">
        <v>5</v>
      </c>
      <c r="L187" s="147">
        <v>0</v>
      </c>
      <c r="M187" s="147">
        <v>0</v>
      </c>
      <c r="N187" s="147">
        <v>0</v>
      </c>
      <c r="O187" s="87">
        <v>9</v>
      </c>
      <c r="P187" s="85">
        <v>5</v>
      </c>
      <c r="Q187" s="77">
        <v>100</v>
      </c>
      <c r="R187" s="39">
        <v>2</v>
      </c>
      <c r="S187" s="39">
        <v>2</v>
      </c>
      <c r="T187" s="146">
        <v>0</v>
      </c>
      <c r="U187" s="146">
        <v>0</v>
      </c>
      <c r="V187" s="146">
        <v>0</v>
      </c>
      <c r="W187" s="146">
        <v>0</v>
      </c>
      <c r="X187" s="146">
        <v>0</v>
      </c>
      <c r="Y187" s="146">
        <v>0</v>
      </c>
      <c r="Z187" s="146">
        <v>0</v>
      </c>
      <c r="AA187" s="146">
        <v>0</v>
      </c>
      <c r="AB187" s="146">
        <v>0</v>
      </c>
      <c r="AC187" s="146">
        <v>0</v>
      </c>
      <c r="AD187" s="146">
        <v>0</v>
      </c>
      <c r="AE187" s="146">
        <v>0</v>
      </c>
      <c r="AF187" s="146">
        <v>0</v>
      </c>
      <c r="AG187" s="146">
        <v>0</v>
      </c>
      <c r="AH187" s="146">
        <v>0</v>
      </c>
      <c r="AI187" s="146">
        <v>0</v>
      </c>
      <c r="AJ187" s="146">
        <v>0</v>
      </c>
      <c r="AK187" s="146">
        <v>0</v>
      </c>
      <c r="AL187" s="146">
        <v>0</v>
      </c>
      <c r="AM187" s="146">
        <v>0</v>
      </c>
      <c r="AN187" s="146">
        <v>0</v>
      </c>
      <c r="AO187" s="146">
        <v>0</v>
      </c>
      <c r="AP187" s="146">
        <v>0</v>
      </c>
      <c r="AQ187" s="146">
        <v>0</v>
      </c>
      <c r="AR187" s="146">
        <v>0</v>
      </c>
      <c r="AS187" s="146">
        <v>3</v>
      </c>
      <c r="AT187" s="146">
        <v>0</v>
      </c>
      <c r="AU187" s="146">
        <v>0</v>
      </c>
      <c r="AV187" s="154">
        <v>15</v>
      </c>
      <c r="AW187" s="154">
        <v>10</v>
      </c>
      <c r="AX187" s="154">
        <v>10</v>
      </c>
      <c r="AY187" s="154">
        <v>5</v>
      </c>
      <c r="AZ187" s="88" t="s">
        <v>268</v>
      </c>
    </row>
    <row r="188" spans="1:52" s="42" customFormat="1" ht="18.75" x14ac:dyDescent="0.3">
      <c r="A188" s="115" t="str">
        <f t="shared" si="11"/>
        <v xml:space="preserve">    </v>
      </c>
      <c r="B188" s="83">
        <v>199</v>
      </c>
      <c r="C188" s="84" t="s">
        <v>264</v>
      </c>
      <c r="D188" s="145" t="s">
        <v>181</v>
      </c>
      <c r="E188" s="76" t="s">
        <v>121</v>
      </c>
      <c r="F188" s="146" t="s">
        <v>122</v>
      </c>
      <c r="G188" s="85">
        <v>15</v>
      </c>
      <c r="H188" s="77">
        <v>15</v>
      </c>
      <c r="I188" s="78">
        <v>0</v>
      </c>
      <c r="J188" s="39">
        <v>1</v>
      </c>
      <c r="K188" s="147">
        <v>15</v>
      </c>
      <c r="L188" s="147">
        <v>0</v>
      </c>
      <c r="M188" s="147">
        <v>0</v>
      </c>
      <c r="N188" s="147">
        <v>0</v>
      </c>
      <c r="O188" s="39">
        <v>2</v>
      </c>
      <c r="P188" s="77">
        <v>15</v>
      </c>
      <c r="Q188" s="77">
        <v>100</v>
      </c>
      <c r="R188" s="39">
        <v>2</v>
      </c>
      <c r="S188" s="39">
        <v>2</v>
      </c>
      <c r="T188" s="146">
        <v>0</v>
      </c>
      <c r="U188" s="146">
        <v>0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146">
        <v>0</v>
      </c>
      <c r="AG188" s="146">
        <v>0</v>
      </c>
      <c r="AH188" s="146">
        <v>0</v>
      </c>
      <c r="AI188" s="146">
        <v>0</v>
      </c>
      <c r="AJ188" s="146">
        <v>0</v>
      </c>
      <c r="AK188" s="146">
        <v>0</v>
      </c>
      <c r="AL188" s="155">
        <v>10</v>
      </c>
      <c r="AM188" s="155">
        <v>5</v>
      </c>
      <c r="AN188" s="146">
        <v>0</v>
      </c>
      <c r="AO188" s="146">
        <v>0</v>
      </c>
      <c r="AP188" s="146">
        <v>0</v>
      </c>
      <c r="AQ188" s="146">
        <v>0</v>
      </c>
      <c r="AR188" s="146">
        <v>0</v>
      </c>
      <c r="AS188" s="146">
        <v>0</v>
      </c>
      <c r="AT188" s="146">
        <v>0</v>
      </c>
      <c r="AU188" s="146">
        <v>0</v>
      </c>
      <c r="AV188" s="154">
        <v>15</v>
      </c>
      <c r="AW188" s="154">
        <v>10</v>
      </c>
      <c r="AX188" s="154">
        <v>10</v>
      </c>
      <c r="AY188" s="154">
        <v>5</v>
      </c>
      <c r="AZ188" s="88" t="s">
        <v>268</v>
      </c>
    </row>
    <row r="189" spans="1:52" ht="18.75" x14ac:dyDescent="0.3">
      <c r="A189" s="65" t="str">
        <f t="shared" si="11"/>
        <v xml:space="preserve">    </v>
      </c>
      <c r="B189" s="83">
        <v>200</v>
      </c>
      <c r="C189" s="84" t="s">
        <v>265</v>
      </c>
      <c r="D189" s="145" t="s">
        <v>44</v>
      </c>
      <c r="E189" s="76" t="s">
        <v>121</v>
      </c>
      <c r="F189" s="146" t="s">
        <v>122</v>
      </c>
      <c r="G189" s="85">
        <v>29.4648225587</v>
      </c>
      <c r="H189" s="86">
        <v>29.4648225587</v>
      </c>
      <c r="I189" s="78">
        <v>0</v>
      </c>
      <c r="J189" s="39">
        <v>2</v>
      </c>
      <c r="K189" s="147">
        <v>20</v>
      </c>
      <c r="L189" s="147">
        <v>0</v>
      </c>
      <c r="M189" s="147">
        <v>0</v>
      </c>
      <c r="N189" s="147">
        <v>0</v>
      </c>
      <c r="O189" s="87">
        <v>0</v>
      </c>
      <c r="P189" s="85">
        <v>0</v>
      </c>
      <c r="Q189" s="85">
        <v>0</v>
      </c>
      <c r="R189" s="39">
        <v>0</v>
      </c>
      <c r="S189" s="39">
        <v>0</v>
      </c>
      <c r="T189" s="146">
        <v>0</v>
      </c>
      <c r="U189" s="146">
        <v>0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146">
        <v>0</v>
      </c>
      <c r="AD189" s="146">
        <v>0</v>
      </c>
      <c r="AE189" s="146">
        <v>0</v>
      </c>
      <c r="AF189" s="146">
        <v>0</v>
      </c>
      <c r="AG189" s="146">
        <v>0</v>
      </c>
      <c r="AH189" s="146">
        <v>0</v>
      </c>
      <c r="AI189" s="146">
        <v>0</v>
      </c>
      <c r="AJ189" s="146">
        <v>0</v>
      </c>
      <c r="AK189" s="146">
        <v>0</v>
      </c>
      <c r="AL189" s="146">
        <v>0</v>
      </c>
      <c r="AM189" s="146">
        <v>0</v>
      </c>
      <c r="AN189" s="146">
        <v>0</v>
      </c>
      <c r="AO189" s="146">
        <v>0</v>
      </c>
      <c r="AP189" s="146">
        <v>0</v>
      </c>
      <c r="AQ189" s="146">
        <v>0</v>
      </c>
      <c r="AR189" s="146">
        <v>0</v>
      </c>
      <c r="AS189" s="146">
        <v>0</v>
      </c>
      <c r="AT189" s="146">
        <v>0</v>
      </c>
      <c r="AU189" s="146">
        <v>0</v>
      </c>
      <c r="AV189" s="154">
        <v>0</v>
      </c>
      <c r="AW189" s="154">
        <v>0</v>
      </c>
      <c r="AX189" s="154">
        <v>0</v>
      </c>
      <c r="AY189" s="154">
        <v>0</v>
      </c>
      <c r="AZ189" s="88" t="s">
        <v>268</v>
      </c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AL2:AQ2"/>
    <mergeCell ref="AR2:AT2"/>
    <mergeCell ref="AG3:AQ3"/>
    <mergeCell ref="AR3:AT3"/>
    <mergeCell ref="AU3:AV3"/>
    <mergeCell ref="AE4:AQ4"/>
    <mergeCell ref="F2:J4"/>
  </mergeCells>
  <conditionalFormatting sqref="T74:AY74 T10:AU73 T75:AU189">
    <cfRule type="cellIs" dxfId="1" priority="1" operator="greaterThan">
      <formula>0</formula>
    </cfRule>
    <cfRule type="cellIs" dxfId="0" priority="2" operator="greaterThan">
      <formula>0</formula>
    </cfRule>
  </conditionalFormatting>
  <dataValidations count="7">
    <dataValidation type="whole" allowBlank="1" showInputMessage="1" showErrorMessage="1" error="กรอกเฉพาะ 0 1 2" sqref="S2:S4 R190:R1048576">
      <formula1>0</formula1>
      <formula2>2</formula2>
    </dataValidation>
    <dataValidation type="whole" allowBlank="1" showInputMessage="1" showErrorMessage="1" error="กรอกเฉพาะ 0 1 2 3" sqref="S190:S1048576">
      <formula1>0</formula1>
      <formula2>3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6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textLength" operator="equal" allowBlank="1" showInputMessage="1" showErrorMessage="1" error="กรอกรหัสผิดพลาด" sqref="C190:C1048576">
      <formula1>9</formula1>
    </dataValidation>
    <dataValidation type="whole" allowBlank="1" showInputMessage="1" showErrorMessage="1" error="กรอกเฉพาะ 0 1 2 3 9" sqref="J190:J1048576">
      <formula1>0</formula1>
      <formula2>9</formula2>
    </dataValidation>
  </dataValidations>
  <printOptions horizontalCentered="1"/>
  <pageMargins left="0.19685039370078741" right="0.19685039370078741" top="0.59055118110236227" bottom="0.28999999999999998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9"/>
  <sheetViews>
    <sheetView view="pageBreakPreview" topLeftCell="A172" zoomScaleNormal="90" zoomScaleSheetLayoutView="100" workbookViewId="0">
      <selection activeCell="O4" sqref="O4"/>
    </sheetView>
  </sheetViews>
  <sheetFormatPr defaultColWidth="8.875" defaultRowHeight="15" x14ac:dyDescent="0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7.625" style="13" customWidth="1"/>
    <col min="16" max="16" width="9.125" style="11" customWidth="1"/>
    <col min="17" max="17" width="7" style="113" customWidth="1"/>
    <col min="18" max="18" width="8" style="11" customWidth="1"/>
    <col min="19" max="19" width="10.25" style="11" customWidth="1"/>
    <col min="20" max="20" width="4" style="11" customWidth="1"/>
    <col min="21" max="21" width="4.375" style="11" customWidth="1"/>
    <col min="22" max="22" width="3.75" style="11" customWidth="1"/>
    <col min="23" max="23" width="4.125" style="11" customWidth="1"/>
    <col min="24" max="24" width="3.75" style="11" customWidth="1"/>
    <col min="25" max="25" width="4" style="11" customWidth="1"/>
    <col min="26" max="26" width="3.5" style="11" customWidth="1"/>
    <col min="27" max="27" width="3.875" style="11" customWidth="1"/>
    <col min="28" max="28" width="3.5" style="11" customWidth="1"/>
    <col min="29" max="29" width="3.875" style="11" customWidth="1"/>
    <col min="30" max="30" width="3.75" style="11" customWidth="1"/>
    <col min="31" max="31" width="4.25" style="11" customWidth="1"/>
    <col min="32" max="32" width="4" style="11" customWidth="1"/>
    <col min="33" max="34" width="3.875" style="11" customWidth="1"/>
    <col min="35" max="35" width="3.5" style="11" customWidth="1"/>
    <col min="36" max="36" width="3.75" style="11" customWidth="1"/>
    <col min="37" max="37" width="4" style="11" customWidth="1"/>
    <col min="38" max="38" width="3.5" style="11" customWidth="1"/>
    <col min="39" max="39" width="4" style="11" customWidth="1"/>
    <col min="40" max="40" width="3.5" style="11" customWidth="1"/>
    <col min="41" max="41" width="3.75" style="11" customWidth="1"/>
    <col min="42" max="42" width="3.5" style="11" customWidth="1"/>
    <col min="43" max="43" width="4.25" style="11" customWidth="1"/>
    <col min="44" max="44" width="4.125" style="11" customWidth="1"/>
    <col min="45" max="45" width="4.25" style="11" customWidth="1"/>
    <col min="46" max="46" width="4.875" style="11" customWidth="1"/>
    <col min="47" max="47" width="3.625" style="11" customWidth="1"/>
    <col min="48" max="48" width="20.25" style="11" bestFit="1" customWidth="1"/>
    <col min="49" max="16384" width="8.875" style="11"/>
  </cols>
  <sheetData>
    <row r="1" spans="1:48" s="1" customFormat="1" ht="28.5" x14ac:dyDescent="0.45">
      <c r="B1" s="234" t="s">
        <v>30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</row>
    <row r="2" spans="1:48" customFormat="1" ht="23.25" x14ac:dyDescent="0.35">
      <c r="B2" s="238" t="s">
        <v>1</v>
      </c>
      <c r="C2" s="238"/>
      <c r="D2" s="238"/>
      <c r="E2" s="238"/>
      <c r="F2" s="241" t="s">
        <v>119</v>
      </c>
      <c r="G2" s="241"/>
      <c r="H2" s="241"/>
      <c r="I2" s="241"/>
      <c r="J2" s="241"/>
      <c r="K2" s="81"/>
      <c r="L2" s="82"/>
      <c r="M2" s="82"/>
      <c r="N2" s="67"/>
      <c r="O2" s="67"/>
      <c r="P2" s="68"/>
      <c r="Q2" s="111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36" t="s">
        <v>2</v>
      </c>
      <c r="AM2" s="236"/>
      <c r="AN2" s="236"/>
      <c r="AO2" s="236"/>
      <c r="AP2" s="236"/>
      <c r="AQ2" s="236"/>
      <c r="AR2" s="239">
        <v>2034</v>
      </c>
      <c r="AS2" s="239"/>
      <c r="AT2" s="239"/>
      <c r="AU2" s="3"/>
      <c r="AV2" s="3"/>
    </row>
    <row r="3" spans="1:48" customFormat="1" ht="23.25" x14ac:dyDescent="0.35">
      <c r="B3" s="238"/>
      <c r="C3" s="238"/>
      <c r="D3" s="238"/>
      <c r="E3" s="238"/>
      <c r="F3" s="241"/>
      <c r="G3" s="241"/>
      <c r="H3" s="241"/>
      <c r="I3" s="241"/>
      <c r="J3" s="241"/>
      <c r="K3" s="81"/>
      <c r="L3" s="82"/>
      <c r="M3" s="82"/>
      <c r="N3" s="70"/>
      <c r="O3" s="70"/>
      <c r="P3" s="71"/>
      <c r="Q3" s="112"/>
      <c r="R3" s="80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36" t="s">
        <v>117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0">
        <v>10108.556491060757</v>
      </c>
      <c r="AS3" s="240"/>
      <c r="AT3" s="240"/>
      <c r="AU3" s="235" t="s">
        <v>4</v>
      </c>
      <c r="AV3" s="235"/>
    </row>
    <row r="4" spans="1:48" customFormat="1" ht="23.25" x14ac:dyDescent="0.35">
      <c r="B4" s="238"/>
      <c r="C4" s="238"/>
      <c r="D4" s="238"/>
      <c r="E4" s="238"/>
      <c r="F4" s="241"/>
      <c r="G4" s="241"/>
      <c r="H4" s="241"/>
      <c r="I4" s="241"/>
      <c r="J4" s="241"/>
      <c r="K4" s="81"/>
      <c r="L4" s="82"/>
      <c r="M4" s="82"/>
      <c r="N4" s="73"/>
      <c r="O4" s="73"/>
      <c r="P4" s="71"/>
      <c r="Q4" s="112"/>
      <c r="R4" s="80"/>
      <c r="S4" s="74"/>
      <c r="T4" s="75"/>
      <c r="U4" s="75"/>
      <c r="V4" s="5"/>
      <c r="W4" s="5"/>
      <c r="X4" s="5"/>
      <c r="Y4" s="5"/>
      <c r="Z4" s="5"/>
      <c r="AE4" s="236" t="s">
        <v>118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4176.8893198000005</v>
      </c>
      <c r="AS4" s="237"/>
      <c r="AT4" s="237"/>
      <c r="AU4" s="235" t="s">
        <v>4</v>
      </c>
      <c r="AV4" s="235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P5" s="11"/>
      <c r="Q5" s="113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70" t="s">
        <v>6</v>
      </c>
      <c r="AS5" s="270"/>
      <c r="AT5" s="270"/>
      <c r="AU5" s="270"/>
      <c r="AV5" s="270"/>
    </row>
    <row r="6" spans="1:48" ht="21" customHeight="1" x14ac:dyDescent="0.25">
      <c r="A6" s="246" t="s">
        <v>45</v>
      </c>
      <c r="B6" s="271" t="s">
        <v>7</v>
      </c>
      <c r="C6" s="271" t="s">
        <v>8</v>
      </c>
      <c r="D6" s="271" t="s">
        <v>9</v>
      </c>
      <c r="E6" s="271" t="s">
        <v>10</v>
      </c>
      <c r="F6" s="271" t="s">
        <v>11</v>
      </c>
      <c r="G6" s="249" t="s">
        <v>47</v>
      </c>
      <c r="H6" s="250"/>
      <c r="I6" s="251"/>
      <c r="J6" s="272" t="s">
        <v>12</v>
      </c>
      <c r="K6" s="253" t="s">
        <v>37</v>
      </c>
      <c r="L6" s="253"/>
      <c r="M6" s="253"/>
      <c r="N6" s="253"/>
      <c r="O6" s="272" t="s">
        <v>13</v>
      </c>
      <c r="P6" s="255" t="s">
        <v>5</v>
      </c>
      <c r="Q6" s="258" t="s">
        <v>31</v>
      </c>
      <c r="R6" s="261" t="s">
        <v>38</v>
      </c>
      <c r="S6" s="264" t="s">
        <v>39</v>
      </c>
      <c r="T6" s="267" t="s">
        <v>14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9"/>
      <c r="AV6" s="282" t="s">
        <v>48</v>
      </c>
    </row>
    <row r="7" spans="1:48" ht="18.75" customHeight="1" x14ac:dyDescent="0.25">
      <c r="A7" s="246"/>
      <c r="B7" s="271"/>
      <c r="C7" s="271"/>
      <c r="D7" s="271"/>
      <c r="E7" s="271"/>
      <c r="F7" s="271"/>
      <c r="G7" s="252" t="s">
        <v>3</v>
      </c>
      <c r="H7" s="248" t="s">
        <v>46</v>
      </c>
      <c r="I7" s="248"/>
      <c r="J7" s="273"/>
      <c r="K7" s="254" t="s">
        <v>40</v>
      </c>
      <c r="L7" s="242" t="s">
        <v>41</v>
      </c>
      <c r="M7" s="244" t="s">
        <v>42</v>
      </c>
      <c r="N7" s="245" t="s">
        <v>43</v>
      </c>
      <c r="O7" s="273"/>
      <c r="P7" s="256"/>
      <c r="Q7" s="259"/>
      <c r="R7" s="262"/>
      <c r="S7" s="265"/>
      <c r="T7" s="278" t="s">
        <v>15</v>
      </c>
      <c r="U7" s="278"/>
      <c r="V7" s="278"/>
      <c r="W7" s="278"/>
      <c r="X7" s="279" t="s">
        <v>16</v>
      </c>
      <c r="Y7" s="279"/>
      <c r="Z7" s="279"/>
      <c r="AA7" s="279"/>
      <c r="AB7" s="280" t="s">
        <v>17</v>
      </c>
      <c r="AC7" s="280"/>
      <c r="AD7" s="280"/>
      <c r="AE7" s="280"/>
      <c r="AF7" s="281" t="s">
        <v>18</v>
      </c>
      <c r="AG7" s="281"/>
      <c r="AH7" s="281"/>
      <c r="AI7" s="281"/>
      <c r="AJ7" s="275" t="s">
        <v>19</v>
      </c>
      <c r="AK7" s="275"/>
      <c r="AL7" s="275"/>
      <c r="AM7" s="275"/>
      <c r="AN7" s="276" t="s">
        <v>20</v>
      </c>
      <c r="AO7" s="276"/>
      <c r="AP7" s="276"/>
      <c r="AQ7" s="276"/>
      <c r="AR7" s="277" t="s">
        <v>21</v>
      </c>
      <c r="AS7" s="277"/>
      <c r="AT7" s="277"/>
      <c r="AU7" s="277"/>
      <c r="AV7" s="282"/>
    </row>
    <row r="8" spans="1:48" ht="21.75" customHeight="1" x14ac:dyDescent="0.25">
      <c r="A8" s="246"/>
      <c r="B8" s="271"/>
      <c r="C8" s="271"/>
      <c r="D8" s="271"/>
      <c r="E8" s="271"/>
      <c r="F8" s="271"/>
      <c r="G8" s="252"/>
      <c r="H8" s="14" t="s">
        <v>22</v>
      </c>
      <c r="I8" s="15" t="s">
        <v>23</v>
      </c>
      <c r="J8" s="274"/>
      <c r="K8" s="254"/>
      <c r="L8" s="243"/>
      <c r="M8" s="244"/>
      <c r="N8" s="245"/>
      <c r="O8" s="274"/>
      <c r="P8" s="257"/>
      <c r="Q8" s="260"/>
      <c r="R8" s="263"/>
      <c r="S8" s="266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282"/>
    </row>
    <row r="9" spans="1:48" x14ac:dyDescent="0.25">
      <c r="A9" s="247" t="s">
        <v>28</v>
      </c>
      <c r="B9" s="247"/>
      <c r="C9" s="247"/>
      <c r="D9" s="247"/>
      <c r="E9" s="247"/>
      <c r="F9" s="247"/>
      <c r="G9" s="23">
        <f>I9+H9</f>
        <v>10009.864571903257</v>
      </c>
      <c r="H9" s="24">
        <f>SUM(H10:H1989)</f>
        <v>8151.1770123140213</v>
      </c>
      <c r="I9" s="24">
        <f>SUM(I10:I1989)</f>
        <v>1858.687559589237</v>
      </c>
      <c r="J9" s="24"/>
      <c r="K9" s="24">
        <f>SUM(K10:K1989)</f>
        <v>4274</v>
      </c>
      <c r="L9" s="24">
        <f>SUM(L10:L1989)</f>
        <v>1482.25</v>
      </c>
      <c r="M9" s="24">
        <f>SUM(M10:M1989)</f>
        <v>0</v>
      </c>
      <c r="N9" s="24">
        <f>SUM(N10:N1989)</f>
        <v>0</v>
      </c>
      <c r="O9" s="24"/>
      <c r="P9" s="24">
        <f>SUM(P10:P1989)</f>
        <v>3986</v>
      </c>
      <c r="Q9" s="114">
        <f>SUM(Q10:Q1989)</f>
        <v>11600</v>
      </c>
      <c r="R9" s="24"/>
      <c r="S9" s="24"/>
      <c r="T9" s="24">
        <f t="shared" ref="T9:AU9" si="0">SUM(T10:T1989)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44"/>
    </row>
    <row r="10" spans="1:48" s="40" customFormat="1" ht="18.75" x14ac:dyDescent="0.3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3">
        <v>1</v>
      </c>
      <c r="C10" s="84" t="s">
        <v>120</v>
      </c>
      <c r="D10" s="145" t="s">
        <v>44</v>
      </c>
      <c r="E10" s="76" t="s">
        <v>121</v>
      </c>
      <c r="F10" s="146" t="s">
        <v>122</v>
      </c>
      <c r="G10" s="85">
        <v>163.8992250510662</v>
      </c>
      <c r="H10" s="86">
        <v>117.97831347899999</v>
      </c>
      <c r="I10" s="78">
        <v>45.920911572066203</v>
      </c>
      <c r="J10" s="39">
        <v>1</v>
      </c>
      <c r="K10" s="147">
        <v>0</v>
      </c>
      <c r="L10" s="147">
        <v>130</v>
      </c>
      <c r="M10" s="147">
        <v>0</v>
      </c>
      <c r="N10" s="147">
        <v>0</v>
      </c>
      <c r="O10" s="87">
        <v>10</v>
      </c>
      <c r="P10" s="85">
        <v>0</v>
      </c>
      <c r="Q10" s="85">
        <v>0</v>
      </c>
      <c r="R10" s="39">
        <v>2</v>
      </c>
      <c r="S10" s="39">
        <v>2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88" t="s">
        <v>268</v>
      </c>
    </row>
    <row r="11" spans="1:48" s="40" customFormat="1" ht="18.75" x14ac:dyDescent="0.3">
      <c r="A11" s="65" t="str">
        <f t="shared" ref="A11:A69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3">
        <v>2</v>
      </c>
      <c r="C11" s="84" t="s">
        <v>123</v>
      </c>
      <c r="D11" s="145" t="s">
        <v>44</v>
      </c>
      <c r="E11" s="76" t="s">
        <v>121</v>
      </c>
      <c r="F11" s="146" t="s">
        <v>122</v>
      </c>
      <c r="G11" s="85">
        <v>15.46108636097</v>
      </c>
      <c r="H11" s="86">
        <v>4.1122477992700004</v>
      </c>
      <c r="I11" s="78">
        <v>11.348838561699999</v>
      </c>
      <c r="J11" s="39">
        <v>1</v>
      </c>
      <c r="K11" s="147">
        <v>0</v>
      </c>
      <c r="L11" s="147">
        <v>14.75</v>
      </c>
      <c r="M11" s="147">
        <v>0</v>
      </c>
      <c r="N11" s="147">
        <v>0</v>
      </c>
      <c r="O11" s="87">
        <v>12</v>
      </c>
      <c r="P11" s="85">
        <v>0</v>
      </c>
      <c r="Q11" s="85">
        <v>0</v>
      </c>
      <c r="R11" s="39">
        <v>2</v>
      </c>
      <c r="S11" s="39">
        <v>2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88" t="s">
        <v>268</v>
      </c>
    </row>
    <row r="12" spans="1:48" s="40" customFormat="1" ht="18.75" x14ac:dyDescent="0.3">
      <c r="A12" s="65" t="str">
        <f t="shared" si="1"/>
        <v xml:space="preserve">  33 </v>
      </c>
      <c r="B12" s="83">
        <v>3</v>
      </c>
      <c r="C12" s="84" t="s">
        <v>124</v>
      </c>
      <c r="D12" s="145" t="s">
        <v>44</v>
      </c>
      <c r="E12" s="76" t="s">
        <v>121</v>
      </c>
      <c r="F12" s="146" t="s">
        <v>122</v>
      </c>
      <c r="G12" s="85">
        <v>11.0092230806</v>
      </c>
      <c r="H12" s="86">
        <v>11.0092230806</v>
      </c>
      <c r="I12" s="78">
        <v>0</v>
      </c>
      <c r="J12" s="39">
        <v>1</v>
      </c>
      <c r="K12" s="147">
        <v>7</v>
      </c>
      <c r="L12" s="147">
        <v>0</v>
      </c>
      <c r="M12" s="147">
        <v>0</v>
      </c>
      <c r="N12" s="147">
        <v>0</v>
      </c>
      <c r="O12" s="87">
        <v>15</v>
      </c>
      <c r="P12" s="85">
        <v>7</v>
      </c>
      <c r="Q12" s="85">
        <v>100</v>
      </c>
      <c r="R12" s="39">
        <v>2</v>
      </c>
      <c r="S12" s="39">
        <v>2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88" t="s">
        <v>268</v>
      </c>
    </row>
    <row r="13" spans="1:48" s="40" customFormat="1" ht="18.75" x14ac:dyDescent="0.3">
      <c r="A13" s="65" t="str">
        <f t="shared" si="1"/>
        <v xml:space="preserve">   </v>
      </c>
      <c r="B13" s="83">
        <v>4</v>
      </c>
      <c r="C13" s="84" t="s">
        <v>125</v>
      </c>
      <c r="D13" s="145" t="s">
        <v>44</v>
      </c>
      <c r="E13" s="76" t="s">
        <v>121</v>
      </c>
      <c r="F13" s="146" t="s">
        <v>122</v>
      </c>
      <c r="G13" s="85">
        <v>16.686031033637001</v>
      </c>
      <c r="H13" s="86">
        <v>3.1857828823399998</v>
      </c>
      <c r="I13" s="78">
        <v>13.500248151297001</v>
      </c>
      <c r="J13" s="39">
        <v>1</v>
      </c>
      <c r="K13" s="147">
        <v>0</v>
      </c>
      <c r="L13" s="147">
        <v>17</v>
      </c>
      <c r="M13" s="147">
        <v>0</v>
      </c>
      <c r="N13" s="147">
        <v>0</v>
      </c>
      <c r="O13" s="87">
        <v>10</v>
      </c>
      <c r="P13" s="85">
        <v>0</v>
      </c>
      <c r="Q13" s="85">
        <v>0</v>
      </c>
      <c r="R13" s="39">
        <v>2</v>
      </c>
      <c r="S13" s="39">
        <v>2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88" t="s">
        <v>268</v>
      </c>
    </row>
    <row r="14" spans="1:48" s="40" customFormat="1" ht="18.75" x14ac:dyDescent="0.3">
      <c r="A14" s="65" t="str">
        <f t="shared" si="1"/>
        <v xml:space="preserve">   </v>
      </c>
      <c r="B14" s="83">
        <v>5</v>
      </c>
      <c r="C14" s="84" t="s">
        <v>126</v>
      </c>
      <c r="D14" s="145" t="s">
        <v>44</v>
      </c>
      <c r="E14" s="76" t="s">
        <v>121</v>
      </c>
      <c r="F14" s="146" t="s">
        <v>122</v>
      </c>
      <c r="G14" s="85">
        <v>25.559287451422996</v>
      </c>
      <c r="H14" s="86">
        <v>16.141772888399998</v>
      </c>
      <c r="I14" s="78">
        <v>9.4175145630229995</v>
      </c>
      <c r="J14" s="39">
        <v>1</v>
      </c>
      <c r="K14" s="147">
        <v>0</v>
      </c>
      <c r="L14" s="147">
        <v>13.5</v>
      </c>
      <c r="M14" s="147">
        <v>0</v>
      </c>
      <c r="N14" s="147">
        <v>0</v>
      </c>
      <c r="O14" s="87">
        <v>6</v>
      </c>
      <c r="P14" s="85">
        <v>0</v>
      </c>
      <c r="Q14" s="85">
        <v>0</v>
      </c>
      <c r="R14" s="39">
        <v>2</v>
      </c>
      <c r="S14" s="39">
        <v>2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88" t="s">
        <v>268</v>
      </c>
    </row>
    <row r="15" spans="1:48" s="40" customFormat="1" ht="18.75" x14ac:dyDescent="0.3">
      <c r="A15" s="65" t="str">
        <f t="shared" si="1"/>
        <v xml:space="preserve">  33 </v>
      </c>
      <c r="B15" s="89">
        <v>6</v>
      </c>
      <c r="C15" s="90" t="s">
        <v>127</v>
      </c>
      <c r="D15" s="148" t="s">
        <v>44</v>
      </c>
      <c r="E15" s="91" t="s">
        <v>121</v>
      </c>
      <c r="F15" s="149" t="s">
        <v>122</v>
      </c>
      <c r="G15" s="92">
        <v>14.358434754099999</v>
      </c>
      <c r="H15" s="93">
        <v>14.358434754099999</v>
      </c>
      <c r="I15" s="94">
        <v>0</v>
      </c>
      <c r="J15" s="39">
        <v>1</v>
      </c>
      <c r="K15" s="147">
        <v>10</v>
      </c>
      <c r="L15" s="147">
        <v>0</v>
      </c>
      <c r="M15" s="147">
        <v>0</v>
      </c>
      <c r="N15" s="147">
        <v>0</v>
      </c>
      <c r="O15" s="95">
        <v>13</v>
      </c>
      <c r="P15" s="92">
        <v>10</v>
      </c>
      <c r="Q15" s="92">
        <v>100</v>
      </c>
      <c r="R15" s="39">
        <v>2</v>
      </c>
      <c r="S15" s="39">
        <v>2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88" t="s">
        <v>268</v>
      </c>
    </row>
    <row r="16" spans="1:48" s="40" customFormat="1" ht="18.75" x14ac:dyDescent="0.3">
      <c r="A16" s="65" t="str">
        <f t="shared" si="1"/>
        <v xml:space="preserve">  33 </v>
      </c>
      <c r="B16" s="83">
        <v>7</v>
      </c>
      <c r="C16" s="84" t="s">
        <v>128</v>
      </c>
      <c r="D16" s="145" t="s">
        <v>44</v>
      </c>
      <c r="E16" s="76" t="s">
        <v>121</v>
      </c>
      <c r="F16" s="146" t="s">
        <v>122</v>
      </c>
      <c r="G16" s="85">
        <v>6.6823966074400003</v>
      </c>
      <c r="H16" s="86">
        <v>6.6823966074400003</v>
      </c>
      <c r="I16" s="78">
        <v>0</v>
      </c>
      <c r="J16" s="39">
        <v>1</v>
      </c>
      <c r="K16" s="147">
        <v>7</v>
      </c>
      <c r="L16" s="147">
        <v>0</v>
      </c>
      <c r="M16" s="147">
        <v>0</v>
      </c>
      <c r="N16" s="147">
        <v>0</v>
      </c>
      <c r="O16" s="87">
        <v>20</v>
      </c>
      <c r="P16" s="85">
        <v>7</v>
      </c>
      <c r="Q16" s="85">
        <v>100</v>
      </c>
      <c r="R16" s="39">
        <v>2</v>
      </c>
      <c r="S16" s="39">
        <v>2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88" t="s">
        <v>268</v>
      </c>
    </row>
    <row r="17" spans="1:48" s="40" customFormat="1" ht="18.75" x14ac:dyDescent="0.3">
      <c r="A17" s="65" t="str">
        <f t="shared" si="1"/>
        <v xml:space="preserve">  33 </v>
      </c>
      <c r="B17" s="89">
        <v>8</v>
      </c>
      <c r="C17" s="90" t="s">
        <v>129</v>
      </c>
      <c r="D17" s="148" t="s">
        <v>44</v>
      </c>
      <c r="E17" s="91" t="s">
        <v>121</v>
      </c>
      <c r="F17" s="149" t="s">
        <v>122</v>
      </c>
      <c r="G17" s="92">
        <v>11.5367132876</v>
      </c>
      <c r="H17" s="93">
        <v>11.5367132876</v>
      </c>
      <c r="I17" s="94">
        <v>0</v>
      </c>
      <c r="J17" s="39">
        <v>1</v>
      </c>
      <c r="K17" s="147">
        <v>20</v>
      </c>
      <c r="L17" s="147">
        <v>0</v>
      </c>
      <c r="M17" s="147">
        <v>0</v>
      </c>
      <c r="N17" s="147">
        <v>0</v>
      </c>
      <c r="O17" s="95">
        <v>14</v>
      </c>
      <c r="P17" s="92">
        <v>20</v>
      </c>
      <c r="Q17" s="92">
        <v>100</v>
      </c>
      <c r="R17" s="39">
        <v>2</v>
      </c>
      <c r="S17" s="39">
        <v>2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88" t="s">
        <v>268</v>
      </c>
    </row>
    <row r="18" spans="1:48" s="40" customFormat="1" ht="18.75" x14ac:dyDescent="0.3">
      <c r="A18" s="65" t="str">
        <f t="shared" si="1"/>
        <v xml:space="preserve">   </v>
      </c>
      <c r="B18" s="83">
        <v>9</v>
      </c>
      <c r="C18" s="84" t="s">
        <v>130</v>
      </c>
      <c r="D18" s="145" t="s">
        <v>44</v>
      </c>
      <c r="E18" s="76" t="s">
        <v>121</v>
      </c>
      <c r="F18" s="146" t="s">
        <v>122</v>
      </c>
      <c r="G18" s="85">
        <v>13.650596894578999</v>
      </c>
      <c r="H18" s="86">
        <v>11.6643146589</v>
      </c>
      <c r="I18" s="78">
        <v>1.986282235679</v>
      </c>
      <c r="J18" s="39">
        <v>1</v>
      </c>
      <c r="K18" s="147">
        <v>0</v>
      </c>
      <c r="L18" s="147">
        <v>18</v>
      </c>
      <c r="M18" s="147">
        <v>0</v>
      </c>
      <c r="N18" s="147">
        <v>0</v>
      </c>
      <c r="O18" s="87">
        <v>15</v>
      </c>
      <c r="P18" s="85">
        <v>0</v>
      </c>
      <c r="Q18" s="85">
        <v>0</v>
      </c>
      <c r="R18" s="39">
        <v>2</v>
      </c>
      <c r="S18" s="39">
        <v>2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88" t="s">
        <v>268</v>
      </c>
    </row>
    <row r="19" spans="1:48" ht="18.75" x14ac:dyDescent="0.3">
      <c r="A19" s="65" t="str">
        <f t="shared" si="1"/>
        <v xml:space="preserve">  33 </v>
      </c>
      <c r="B19" s="89">
        <v>10</v>
      </c>
      <c r="C19" s="90" t="s">
        <v>131</v>
      </c>
      <c r="D19" s="148" t="s">
        <v>44</v>
      </c>
      <c r="E19" s="91" t="s">
        <v>121</v>
      </c>
      <c r="F19" s="149" t="s">
        <v>122</v>
      </c>
      <c r="G19" s="92">
        <v>30.030531599900002</v>
      </c>
      <c r="H19" s="93">
        <v>30.030531599900002</v>
      </c>
      <c r="I19" s="94">
        <v>0</v>
      </c>
      <c r="J19" s="39">
        <v>1</v>
      </c>
      <c r="K19" s="147">
        <v>25</v>
      </c>
      <c r="L19" s="147">
        <v>0</v>
      </c>
      <c r="M19" s="147">
        <v>0</v>
      </c>
      <c r="N19" s="147">
        <v>0</v>
      </c>
      <c r="O19" s="95">
        <v>16</v>
      </c>
      <c r="P19" s="92">
        <v>25</v>
      </c>
      <c r="Q19" s="92">
        <v>100</v>
      </c>
      <c r="R19" s="39">
        <v>2</v>
      </c>
      <c r="S19" s="39">
        <v>2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88" t="s">
        <v>268</v>
      </c>
    </row>
    <row r="20" spans="1:48" ht="18.75" x14ac:dyDescent="0.3">
      <c r="A20" s="65" t="str">
        <f t="shared" si="1"/>
        <v xml:space="preserve">  33 </v>
      </c>
      <c r="B20" s="89">
        <v>11</v>
      </c>
      <c r="C20" s="90" t="s">
        <v>132</v>
      </c>
      <c r="D20" s="148" t="s">
        <v>44</v>
      </c>
      <c r="E20" s="91" t="s">
        <v>121</v>
      </c>
      <c r="F20" s="149" t="s">
        <v>122</v>
      </c>
      <c r="G20" s="92">
        <v>24.616567579707898</v>
      </c>
      <c r="H20" s="93">
        <v>19.572020298399998</v>
      </c>
      <c r="I20" s="94">
        <v>5.0445472813079002</v>
      </c>
      <c r="J20" s="39">
        <v>1</v>
      </c>
      <c r="K20" s="147">
        <v>10</v>
      </c>
      <c r="L20" s="147">
        <v>0</v>
      </c>
      <c r="M20" s="147">
        <v>0</v>
      </c>
      <c r="N20" s="147">
        <v>0</v>
      </c>
      <c r="O20" s="95">
        <v>10</v>
      </c>
      <c r="P20" s="92">
        <v>10</v>
      </c>
      <c r="Q20" s="92">
        <v>100</v>
      </c>
      <c r="R20" s="39">
        <v>2</v>
      </c>
      <c r="S20" s="39">
        <v>2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88" t="s">
        <v>268</v>
      </c>
    </row>
    <row r="21" spans="1:48" ht="18.75" x14ac:dyDescent="0.3">
      <c r="A21" s="65" t="str">
        <f t="shared" si="1"/>
        <v xml:space="preserve">  33 </v>
      </c>
      <c r="B21" s="89">
        <v>12</v>
      </c>
      <c r="C21" s="90" t="s">
        <v>133</v>
      </c>
      <c r="D21" s="148" t="s">
        <v>44</v>
      </c>
      <c r="E21" s="91" t="s">
        <v>121</v>
      </c>
      <c r="F21" s="149" t="s">
        <v>122</v>
      </c>
      <c r="G21" s="92">
        <v>13.1762203073121</v>
      </c>
      <c r="H21" s="93">
        <v>9.5705590971899994</v>
      </c>
      <c r="I21" s="94">
        <v>3.6056612101221002</v>
      </c>
      <c r="J21" s="39">
        <v>1</v>
      </c>
      <c r="K21" s="147">
        <v>13</v>
      </c>
      <c r="L21" s="147">
        <v>0</v>
      </c>
      <c r="M21" s="147">
        <v>0</v>
      </c>
      <c r="N21" s="147">
        <v>0</v>
      </c>
      <c r="O21" s="95">
        <v>17</v>
      </c>
      <c r="P21" s="92">
        <v>13</v>
      </c>
      <c r="Q21" s="92">
        <v>100</v>
      </c>
      <c r="R21" s="39">
        <v>2</v>
      </c>
      <c r="S21" s="39">
        <v>2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88" t="s">
        <v>268</v>
      </c>
    </row>
    <row r="22" spans="1:48" ht="18.75" x14ac:dyDescent="0.3">
      <c r="A22" s="65" t="str">
        <f t="shared" si="1"/>
        <v xml:space="preserve">   </v>
      </c>
      <c r="B22" s="83">
        <v>13</v>
      </c>
      <c r="C22" s="84" t="s">
        <v>134</v>
      </c>
      <c r="D22" s="145" t="s">
        <v>44</v>
      </c>
      <c r="E22" s="76" t="s">
        <v>121</v>
      </c>
      <c r="F22" s="146" t="s">
        <v>122</v>
      </c>
      <c r="G22" s="85">
        <v>27.940528433798999</v>
      </c>
      <c r="H22" s="86">
        <v>24.767856703</v>
      </c>
      <c r="I22" s="78">
        <v>3.1726717307990002</v>
      </c>
      <c r="J22" s="39">
        <v>1</v>
      </c>
      <c r="K22" s="147">
        <v>0</v>
      </c>
      <c r="L22" s="147">
        <v>25</v>
      </c>
      <c r="M22" s="147">
        <v>0</v>
      </c>
      <c r="N22" s="147">
        <v>0</v>
      </c>
      <c r="O22" s="87">
        <v>10</v>
      </c>
      <c r="P22" s="85">
        <v>0</v>
      </c>
      <c r="Q22" s="85">
        <v>0</v>
      </c>
      <c r="R22" s="39">
        <v>2</v>
      </c>
      <c r="S22" s="39">
        <v>2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88" t="s">
        <v>268</v>
      </c>
    </row>
    <row r="23" spans="1:48" ht="18.75" x14ac:dyDescent="0.3">
      <c r="A23" s="65" t="str">
        <f t="shared" si="1"/>
        <v xml:space="preserve">  33 </v>
      </c>
      <c r="B23" s="83">
        <v>14</v>
      </c>
      <c r="C23" s="84" t="s">
        <v>135</v>
      </c>
      <c r="D23" s="145" t="s">
        <v>44</v>
      </c>
      <c r="E23" s="76" t="s">
        <v>121</v>
      </c>
      <c r="F23" s="146" t="s">
        <v>122</v>
      </c>
      <c r="G23" s="85">
        <v>52.099940011498504</v>
      </c>
      <c r="H23" s="86">
        <v>31.302256427100001</v>
      </c>
      <c r="I23" s="78">
        <v>20.797683584398502</v>
      </c>
      <c r="J23" s="39">
        <v>1</v>
      </c>
      <c r="K23" s="147">
        <v>18</v>
      </c>
      <c r="L23" s="147">
        <v>0</v>
      </c>
      <c r="M23" s="147">
        <v>0</v>
      </c>
      <c r="N23" s="147">
        <v>0</v>
      </c>
      <c r="O23" s="87">
        <v>15</v>
      </c>
      <c r="P23" s="85">
        <v>18</v>
      </c>
      <c r="Q23" s="85">
        <v>100</v>
      </c>
      <c r="R23" s="39">
        <v>2</v>
      </c>
      <c r="S23" s="39">
        <v>2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88" t="s">
        <v>268</v>
      </c>
    </row>
    <row r="24" spans="1:48" ht="18.75" x14ac:dyDescent="0.3">
      <c r="A24" s="65" t="str">
        <f t="shared" si="1"/>
        <v xml:space="preserve">  33 </v>
      </c>
      <c r="B24" s="89">
        <v>15</v>
      </c>
      <c r="C24" s="90" t="s">
        <v>136</v>
      </c>
      <c r="D24" s="148" t="s">
        <v>44</v>
      </c>
      <c r="E24" s="91" t="s">
        <v>121</v>
      </c>
      <c r="F24" s="149" t="s">
        <v>122</v>
      </c>
      <c r="G24" s="92">
        <v>63.008523042210001</v>
      </c>
      <c r="H24" s="93">
        <v>57.776129243200003</v>
      </c>
      <c r="I24" s="150">
        <v>5.2323937990100005</v>
      </c>
      <c r="J24" s="39">
        <v>1</v>
      </c>
      <c r="K24" s="147">
        <v>20</v>
      </c>
      <c r="L24" s="151">
        <v>0</v>
      </c>
      <c r="M24" s="147">
        <v>0</v>
      </c>
      <c r="N24" s="147">
        <v>0</v>
      </c>
      <c r="O24" s="95">
        <v>13</v>
      </c>
      <c r="P24" s="92">
        <v>20</v>
      </c>
      <c r="Q24" s="92">
        <v>100</v>
      </c>
      <c r="R24" s="39">
        <v>2</v>
      </c>
      <c r="S24" s="39">
        <v>2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88" t="s">
        <v>268</v>
      </c>
    </row>
    <row r="25" spans="1:48" ht="18.75" x14ac:dyDescent="0.3">
      <c r="A25" s="65" t="str">
        <f t="shared" si="1"/>
        <v xml:space="preserve">  33 </v>
      </c>
      <c r="B25" s="83">
        <v>16</v>
      </c>
      <c r="C25" s="84" t="s">
        <v>137</v>
      </c>
      <c r="D25" s="145" t="s">
        <v>44</v>
      </c>
      <c r="E25" s="76" t="s">
        <v>121</v>
      </c>
      <c r="F25" s="146" t="s">
        <v>122</v>
      </c>
      <c r="G25" s="85">
        <v>36.382384082588999</v>
      </c>
      <c r="H25" s="86">
        <v>35.944046385699998</v>
      </c>
      <c r="I25" s="78">
        <v>0.43833769688899998</v>
      </c>
      <c r="J25" s="39">
        <v>1</v>
      </c>
      <c r="K25" s="147">
        <v>40</v>
      </c>
      <c r="L25" s="147">
        <v>0</v>
      </c>
      <c r="M25" s="147">
        <v>0</v>
      </c>
      <c r="N25" s="147">
        <v>0</v>
      </c>
      <c r="O25" s="87">
        <v>15</v>
      </c>
      <c r="P25" s="85">
        <v>40</v>
      </c>
      <c r="Q25" s="85">
        <v>100</v>
      </c>
      <c r="R25" s="39">
        <v>2</v>
      </c>
      <c r="S25" s="39">
        <v>2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88" t="s">
        <v>268</v>
      </c>
    </row>
    <row r="26" spans="1:48" ht="18.75" x14ac:dyDescent="0.3">
      <c r="A26" s="65" t="str">
        <f t="shared" si="1"/>
        <v xml:space="preserve">   </v>
      </c>
      <c r="B26" s="89">
        <v>17</v>
      </c>
      <c r="C26" s="90" t="s">
        <v>138</v>
      </c>
      <c r="D26" s="148" t="s">
        <v>44</v>
      </c>
      <c r="E26" s="91" t="s">
        <v>121</v>
      </c>
      <c r="F26" s="146" t="s">
        <v>122</v>
      </c>
      <c r="G26" s="92">
        <v>12.350222045687</v>
      </c>
      <c r="H26" s="93">
        <v>11.830228569899999</v>
      </c>
      <c r="I26" s="93">
        <v>0.51999347578699995</v>
      </c>
      <c r="J26" s="39">
        <v>1</v>
      </c>
      <c r="K26" s="147">
        <v>0</v>
      </c>
      <c r="L26" s="147">
        <v>18</v>
      </c>
      <c r="M26" s="147">
        <v>0</v>
      </c>
      <c r="N26" s="147">
        <v>0</v>
      </c>
      <c r="O26" s="97">
        <v>13</v>
      </c>
      <c r="P26" s="92">
        <v>0</v>
      </c>
      <c r="Q26" s="92">
        <v>0</v>
      </c>
      <c r="R26" s="39">
        <v>2</v>
      </c>
      <c r="S26" s="39">
        <v>2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88" t="s">
        <v>268</v>
      </c>
    </row>
    <row r="27" spans="1:48" ht="18.75" x14ac:dyDescent="0.3">
      <c r="A27" s="65" t="str">
        <f t="shared" si="1"/>
        <v xml:space="preserve">  33 </v>
      </c>
      <c r="B27" s="89">
        <v>18</v>
      </c>
      <c r="C27" s="90" t="s">
        <v>139</v>
      </c>
      <c r="D27" s="148" t="s">
        <v>44</v>
      </c>
      <c r="E27" s="91" t="s">
        <v>121</v>
      </c>
      <c r="F27" s="146" t="s">
        <v>122</v>
      </c>
      <c r="G27" s="92">
        <v>23.3562930063</v>
      </c>
      <c r="H27" s="93">
        <v>23.3562930063</v>
      </c>
      <c r="I27" s="93">
        <v>0</v>
      </c>
      <c r="J27" s="39">
        <v>1</v>
      </c>
      <c r="K27" s="147">
        <v>20</v>
      </c>
      <c r="L27" s="147">
        <v>0</v>
      </c>
      <c r="M27" s="147">
        <v>0</v>
      </c>
      <c r="N27" s="147">
        <v>0</v>
      </c>
      <c r="O27" s="97">
        <v>11</v>
      </c>
      <c r="P27" s="92">
        <v>20</v>
      </c>
      <c r="Q27" s="92">
        <v>100</v>
      </c>
      <c r="R27" s="39">
        <v>2</v>
      </c>
      <c r="S27" s="39">
        <v>2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88" t="s">
        <v>268</v>
      </c>
    </row>
    <row r="28" spans="1:48" ht="18.75" x14ac:dyDescent="0.3">
      <c r="A28" s="65" t="str">
        <f t="shared" si="1"/>
        <v xml:space="preserve">   </v>
      </c>
      <c r="B28" s="83">
        <v>19</v>
      </c>
      <c r="C28" s="84" t="s">
        <v>140</v>
      </c>
      <c r="D28" s="145" t="s">
        <v>44</v>
      </c>
      <c r="E28" s="76" t="s">
        <v>121</v>
      </c>
      <c r="F28" s="146" t="s">
        <v>122</v>
      </c>
      <c r="G28" s="85">
        <v>9.4622352684509998</v>
      </c>
      <c r="H28" s="86">
        <v>2.7852095603100002</v>
      </c>
      <c r="I28" s="78">
        <v>6.6770257081409996</v>
      </c>
      <c r="J28" s="39">
        <v>1</v>
      </c>
      <c r="K28" s="147">
        <v>0</v>
      </c>
      <c r="L28" s="147">
        <v>10</v>
      </c>
      <c r="M28" s="147">
        <v>0</v>
      </c>
      <c r="N28" s="147">
        <v>0</v>
      </c>
      <c r="O28" s="87">
        <v>12</v>
      </c>
      <c r="P28" s="85">
        <v>0</v>
      </c>
      <c r="Q28" s="85">
        <v>0</v>
      </c>
      <c r="R28" s="39">
        <v>2</v>
      </c>
      <c r="S28" s="39">
        <v>2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88" t="s">
        <v>268</v>
      </c>
    </row>
    <row r="29" spans="1:48" ht="18.75" x14ac:dyDescent="0.3">
      <c r="A29" s="65" t="str">
        <f t="shared" si="1"/>
        <v xml:space="preserve">   </v>
      </c>
      <c r="B29" s="83">
        <v>20</v>
      </c>
      <c r="C29" s="84" t="s">
        <v>141</v>
      </c>
      <c r="D29" s="145" t="s">
        <v>44</v>
      </c>
      <c r="E29" s="76" t="s">
        <v>121</v>
      </c>
      <c r="F29" s="146" t="s">
        <v>122</v>
      </c>
      <c r="G29" s="85">
        <v>8.2285942269400003</v>
      </c>
      <c r="H29" s="86">
        <v>3.4666335790099998</v>
      </c>
      <c r="I29" s="78">
        <v>4.7619606479299996</v>
      </c>
      <c r="J29" s="39">
        <v>1</v>
      </c>
      <c r="K29" s="147">
        <v>0</v>
      </c>
      <c r="L29" s="147">
        <v>15</v>
      </c>
      <c r="M29" s="147">
        <v>0</v>
      </c>
      <c r="N29" s="147">
        <v>0</v>
      </c>
      <c r="O29" s="87">
        <v>14</v>
      </c>
      <c r="P29" s="85">
        <v>0</v>
      </c>
      <c r="Q29" s="85">
        <v>0</v>
      </c>
      <c r="R29" s="39">
        <v>2</v>
      </c>
      <c r="S29" s="39">
        <v>2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88" t="s">
        <v>268</v>
      </c>
    </row>
    <row r="30" spans="1:48" ht="18.75" x14ac:dyDescent="0.3">
      <c r="A30" s="65" t="str">
        <f t="shared" si="1"/>
        <v xml:space="preserve">   </v>
      </c>
      <c r="B30" s="83">
        <v>21</v>
      </c>
      <c r="C30" s="84" t="s">
        <v>142</v>
      </c>
      <c r="D30" s="145" t="s">
        <v>44</v>
      </c>
      <c r="E30" s="76" t="s">
        <v>121</v>
      </c>
      <c r="F30" s="146" t="s">
        <v>122</v>
      </c>
      <c r="G30" s="85">
        <v>6.9724500759400003</v>
      </c>
      <c r="H30" s="86">
        <v>6.9724500759400003</v>
      </c>
      <c r="I30" s="78">
        <v>0</v>
      </c>
      <c r="J30" s="39">
        <v>1</v>
      </c>
      <c r="K30" s="147">
        <v>5</v>
      </c>
      <c r="L30" s="147">
        <v>0</v>
      </c>
      <c r="M30" s="147">
        <v>0</v>
      </c>
      <c r="N30" s="147">
        <v>0</v>
      </c>
      <c r="O30" s="87">
        <v>5</v>
      </c>
      <c r="P30" s="85">
        <v>5</v>
      </c>
      <c r="Q30" s="85">
        <v>100</v>
      </c>
      <c r="R30" s="39">
        <v>2</v>
      </c>
      <c r="S30" s="39">
        <v>2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88" t="s">
        <v>268</v>
      </c>
    </row>
    <row r="31" spans="1:48" ht="18.75" x14ac:dyDescent="0.3">
      <c r="A31" s="65" t="str">
        <f t="shared" si="1"/>
        <v xml:space="preserve">   </v>
      </c>
      <c r="B31" s="83">
        <v>22</v>
      </c>
      <c r="C31" s="84" t="s">
        <v>143</v>
      </c>
      <c r="D31" s="145" t="s">
        <v>44</v>
      </c>
      <c r="E31" s="76" t="s">
        <v>121</v>
      </c>
      <c r="F31" s="146" t="s">
        <v>122</v>
      </c>
      <c r="G31" s="85">
        <v>89.620667017206017</v>
      </c>
      <c r="H31" s="86">
        <v>29.1353259196</v>
      </c>
      <c r="I31" s="78">
        <v>60.48534109760601</v>
      </c>
      <c r="J31" s="39">
        <v>1</v>
      </c>
      <c r="K31" s="147">
        <v>0</v>
      </c>
      <c r="L31" s="147">
        <v>50</v>
      </c>
      <c r="M31" s="147">
        <v>0</v>
      </c>
      <c r="N31" s="147">
        <v>0</v>
      </c>
      <c r="O31" s="87">
        <v>25</v>
      </c>
      <c r="P31" s="85">
        <v>0</v>
      </c>
      <c r="Q31" s="85">
        <v>0</v>
      </c>
      <c r="R31" s="39">
        <v>2</v>
      </c>
      <c r="S31" s="39">
        <v>2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88" t="s">
        <v>268</v>
      </c>
    </row>
    <row r="32" spans="1:48" ht="18.75" x14ac:dyDescent="0.3">
      <c r="A32" s="65" t="str">
        <f t="shared" si="1"/>
        <v xml:space="preserve">   </v>
      </c>
      <c r="B32" s="89">
        <v>23</v>
      </c>
      <c r="C32" s="90" t="s">
        <v>144</v>
      </c>
      <c r="D32" s="148" t="s">
        <v>44</v>
      </c>
      <c r="E32" s="91" t="s">
        <v>121</v>
      </c>
      <c r="F32" s="146" t="s">
        <v>122</v>
      </c>
      <c r="G32" s="92">
        <v>38.790374050643955</v>
      </c>
      <c r="H32" s="93">
        <v>33.124505429400003</v>
      </c>
      <c r="I32" s="93">
        <v>5.6658686212439502</v>
      </c>
      <c r="J32" s="39">
        <v>1</v>
      </c>
      <c r="K32" s="147">
        <v>0</v>
      </c>
      <c r="L32" s="147">
        <v>13</v>
      </c>
      <c r="M32" s="147">
        <v>0</v>
      </c>
      <c r="N32" s="147">
        <v>0</v>
      </c>
      <c r="O32" s="97">
        <v>6</v>
      </c>
      <c r="P32" s="92">
        <v>0</v>
      </c>
      <c r="Q32" s="92">
        <v>0</v>
      </c>
      <c r="R32" s="39">
        <v>2</v>
      </c>
      <c r="S32" s="39">
        <v>2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88" t="s">
        <v>268</v>
      </c>
    </row>
    <row r="33" spans="1:48" ht="18.75" x14ac:dyDescent="0.3">
      <c r="A33" s="65" t="str">
        <f t="shared" si="1"/>
        <v xml:space="preserve">  33 </v>
      </c>
      <c r="B33" s="83">
        <v>24</v>
      </c>
      <c r="C33" s="84" t="s">
        <v>145</v>
      </c>
      <c r="D33" s="145" t="s">
        <v>44</v>
      </c>
      <c r="E33" s="76" t="s">
        <v>121</v>
      </c>
      <c r="F33" s="146" t="s">
        <v>122</v>
      </c>
      <c r="G33" s="85">
        <v>26.489365998150003</v>
      </c>
      <c r="H33" s="86">
        <v>7.9768139644999998</v>
      </c>
      <c r="I33" s="78">
        <v>18.512552033650003</v>
      </c>
      <c r="J33" s="39">
        <v>1</v>
      </c>
      <c r="K33" s="147">
        <v>12</v>
      </c>
      <c r="L33" s="147">
        <v>0</v>
      </c>
      <c r="M33" s="147">
        <v>0</v>
      </c>
      <c r="N33" s="147">
        <v>0</v>
      </c>
      <c r="O33" s="87">
        <v>8</v>
      </c>
      <c r="P33" s="85">
        <v>12</v>
      </c>
      <c r="Q33" s="85">
        <v>100</v>
      </c>
      <c r="R33" s="39">
        <v>2</v>
      </c>
      <c r="S33" s="39">
        <v>2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88" t="s">
        <v>268</v>
      </c>
    </row>
    <row r="34" spans="1:48" ht="18.75" x14ac:dyDescent="0.3">
      <c r="A34" s="65" t="str">
        <f t="shared" si="1"/>
        <v xml:space="preserve">  33 </v>
      </c>
      <c r="B34" s="83">
        <v>25</v>
      </c>
      <c r="C34" s="84" t="s">
        <v>146</v>
      </c>
      <c r="D34" s="145" t="s">
        <v>44</v>
      </c>
      <c r="E34" s="76" t="s">
        <v>121</v>
      </c>
      <c r="F34" s="146" t="s">
        <v>122</v>
      </c>
      <c r="G34" s="85">
        <v>12.2200864969</v>
      </c>
      <c r="H34" s="86">
        <v>12.2200864969</v>
      </c>
      <c r="I34" s="78">
        <v>0</v>
      </c>
      <c r="J34" s="39">
        <v>1</v>
      </c>
      <c r="K34" s="147">
        <v>40</v>
      </c>
      <c r="L34" s="147">
        <v>0</v>
      </c>
      <c r="M34" s="147">
        <v>0</v>
      </c>
      <c r="N34" s="147">
        <v>0</v>
      </c>
      <c r="O34" s="87">
        <v>12</v>
      </c>
      <c r="P34" s="85">
        <v>40</v>
      </c>
      <c r="Q34" s="85">
        <v>100</v>
      </c>
      <c r="R34" s="39">
        <v>2</v>
      </c>
      <c r="S34" s="39">
        <v>2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88" t="s">
        <v>268</v>
      </c>
    </row>
    <row r="35" spans="1:48" ht="18.75" x14ac:dyDescent="0.3">
      <c r="A35" s="65" t="str">
        <f t="shared" si="1"/>
        <v xml:space="preserve">  33 </v>
      </c>
      <c r="B35" s="83">
        <v>26</v>
      </c>
      <c r="C35" s="84" t="s">
        <v>147</v>
      </c>
      <c r="D35" s="145" t="s">
        <v>44</v>
      </c>
      <c r="E35" s="76" t="s">
        <v>121</v>
      </c>
      <c r="F35" s="146" t="s">
        <v>122</v>
      </c>
      <c r="G35" s="85">
        <v>67.389269155137498</v>
      </c>
      <c r="H35" s="86">
        <v>50.1089315519</v>
      </c>
      <c r="I35" s="78">
        <v>17.280337603237498</v>
      </c>
      <c r="J35" s="39">
        <v>1</v>
      </c>
      <c r="K35" s="147">
        <v>20</v>
      </c>
      <c r="L35" s="147">
        <v>0</v>
      </c>
      <c r="M35" s="147">
        <v>0</v>
      </c>
      <c r="N35" s="147">
        <v>0</v>
      </c>
      <c r="O35" s="87">
        <v>20</v>
      </c>
      <c r="P35" s="85">
        <v>20</v>
      </c>
      <c r="Q35" s="85">
        <v>100</v>
      </c>
      <c r="R35" s="39">
        <v>2</v>
      </c>
      <c r="S35" s="39">
        <v>2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88" t="s">
        <v>268</v>
      </c>
    </row>
    <row r="36" spans="1:48" ht="18.75" x14ac:dyDescent="0.3">
      <c r="A36" s="65" t="str">
        <f t="shared" si="1"/>
        <v xml:space="preserve">  33 </v>
      </c>
      <c r="B36" s="83">
        <v>27</v>
      </c>
      <c r="C36" s="84" t="s">
        <v>148</v>
      </c>
      <c r="D36" s="145" t="s">
        <v>44</v>
      </c>
      <c r="E36" s="76" t="s">
        <v>121</v>
      </c>
      <c r="F36" s="146" t="s">
        <v>122</v>
      </c>
      <c r="G36" s="85">
        <v>18.237506606699998</v>
      </c>
      <c r="H36" s="86">
        <v>18.237506606699998</v>
      </c>
      <c r="I36" s="78">
        <v>0</v>
      </c>
      <c r="J36" s="39">
        <v>1</v>
      </c>
      <c r="K36" s="147">
        <v>20</v>
      </c>
      <c r="L36" s="147">
        <v>0</v>
      </c>
      <c r="M36" s="147">
        <v>0</v>
      </c>
      <c r="N36" s="147">
        <v>0</v>
      </c>
      <c r="O36" s="87">
        <v>17</v>
      </c>
      <c r="P36" s="85">
        <v>20</v>
      </c>
      <c r="Q36" s="85">
        <v>100</v>
      </c>
      <c r="R36" s="39">
        <v>2</v>
      </c>
      <c r="S36" s="39">
        <v>2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88" t="s">
        <v>268</v>
      </c>
    </row>
    <row r="37" spans="1:48" ht="18.75" x14ac:dyDescent="0.3">
      <c r="A37" s="65" t="str">
        <f t="shared" si="1"/>
        <v xml:space="preserve">  33 </v>
      </c>
      <c r="B37" s="83">
        <v>29</v>
      </c>
      <c r="C37" s="84" t="s">
        <v>149</v>
      </c>
      <c r="D37" s="145" t="s">
        <v>150</v>
      </c>
      <c r="E37" s="76" t="s">
        <v>121</v>
      </c>
      <c r="F37" s="146" t="s">
        <v>122</v>
      </c>
      <c r="G37" s="85">
        <v>30</v>
      </c>
      <c r="H37" s="85">
        <v>30</v>
      </c>
      <c r="I37" s="78">
        <v>0</v>
      </c>
      <c r="J37" s="39">
        <v>1</v>
      </c>
      <c r="K37" s="147">
        <v>30</v>
      </c>
      <c r="L37" s="147">
        <v>0</v>
      </c>
      <c r="M37" s="147">
        <v>0</v>
      </c>
      <c r="N37" s="147">
        <v>0</v>
      </c>
      <c r="O37" s="87">
        <v>23</v>
      </c>
      <c r="P37" s="85">
        <v>30</v>
      </c>
      <c r="Q37" s="85">
        <v>100</v>
      </c>
      <c r="R37" s="39">
        <v>2</v>
      </c>
      <c r="S37" s="39">
        <v>2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88" t="s">
        <v>268</v>
      </c>
    </row>
    <row r="38" spans="1:48" ht="18.75" x14ac:dyDescent="0.3">
      <c r="A38" s="65" t="str">
        <f t="shared" si="1"/>
        <v xml:space="preserve">  33 </v>
      </c>
      <c r="B38" s="83">
        <v>30</v>
      </c>
      <c r="C38" s="84" t="s">
        <v>149</v>
      </c>
      <c r="D38" s="145" t="s">
        <v>151</v>
      </c>
      <c r="E38" s="76" t="s">
        <v>121</v>
      </c>
      <c r="F38" s="146" t="s">
        <v>122</v>
      </c>
      <c r="G38" s="85">
        <v>12</v>
      </c>
      <c r="H38" s="85">
        <v>12</v>
      </c>
      <c r="I38" s="78">
        <v>0</v>
      </c>
      <c r="J38" s="39">
        <v>1</v>
      </c>
      <c r="K38" s="147">
        <v>12</v>
      </c>
      <c r="L38" s="147">
        <v>0</v>
      </c>
      <c r="M38" s="147">
        <v>0</v>
      </c>
      <c r="N38" s="147">
        <v>0</v>
      </c>
      <c r="O38" s="87">
        <v>10</v>
      </c>
      <c r="P38" s="85">
        <v>12</v>
      </c>
      <c r="Q38" s="85">
        <v>100</v>
      </c>
      <c r="R38" s="39">
        <v>2</v>
      </c>
      <c r="S38" s="39">
        <v>2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88" t="s">
        <v>268</v>
      </c>
    </row>
    <row r="39" spans="1:48" ht="18.75" x14ac:dyDescent="0.3">
      <c r="A39" s="65" t="str">
        <f t="shared" si="1"/>
        <v xml:space="preserve">  33 </v>
      </c>
      <c r="B39" s="89">
        <v>31</v>
      </c>
      <c r="C39" s="90" t="s">
        <v>152</v>
      </c>
      <c r="D39" s="148" t="s">
        <v>44</v>
      </c>
      <c r="E39" s="91" t="s">
        <v>121</v>
      </c>
      <c r="F39" s="146" t="s">
        <v>122</v>
      </c>
      <c r="G39" s="92">
        <v>19.049372564700001</v>
      </c>
      <c r="H39" s="93">
        <v>19.049372564700001</v>
      </c>
      <c r="I39" s="93">
        <v>0</v>
      </c>
      <c r="J39" s="39">
        <v>1</v>
      </c>
      <c r="K39" s="147">
        <v>13</v>
      </c>
      <c r="L39" s="147">
        <v>0</v>
      </c>
      <c r="M39" s="147">
        <v>0</v>
      </c>
      <c r="N39" s="147">
        <v>0</v>
      </c>
      <c r="O39" s="97">
        <v>10</v>
      </c>
      <c r="P39" s="92">
        <v>13</v>
      </c>
      <c r="Q39" s="92">
        <v>100</v>
      </c>
      <c r="R39" s="39">
        <v>2</v>
      </c>
      <c r="S39" s="39">
        <v>2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88" t="s">
        <v>268</v>
      </c>
    </row>
    <row r="40" spans="1:48" ht="18.75" x14ac:dyDescent="0.3">
      <c r="A40" s="65" t="str">
        <f t="shared" si="1"/>
        <v xml:space="preserve">  33 </v>
      </c>
      <c r="B40" s="83">
        <v>32</v>
      </c>
      <c r="C40" s="84" t="s">
        <v>153</v>
      </c>
      <c r="D40" s="145" t="s">
        <v>44</v>
      </c>
      <c r="E40" s="76" t="s">
        <v>121</v>
      </c>
      <c r="F40" s="146" t="s">
        <v>122</v>
      </c>
      <c r="G40" s="85">
        <v>7.3097631121899997</v>
      </c>
      <c r="H40" s="86">
        <v>7.3097631121899997</v>
      </c>
      <c r="I40" s="78">
        <v>0</v>
      </c>
      <c r="J40" s="39">
        <v>1</v>
      </c>
      <c r="K40" s="147">
        <v>15</v>
      </c>
      <c r="L40" s="147">
        <v>0</v>
      </c>
      <c r="M40" s="147">
        <v>0</v>
      </c>
      <c r="N40" s="147">
        <v>0</v>
      </c>
      <c r="O40" s="87">
        <v>25</v>
      </c>
      <c r="P40" s="85">
        <v>15</v>
      </c>
      <c r="Q40" s="85">
        <v>100</v>
      </c>
      <c r="R40" s="39">
        <v>2</v>
      </c>
      <c r="S40" s="39">
        <v>2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88" t="s">
        <v>268</v>
      </c>
    </row>
    <row r="41" spans="1:48" ht="18.75" x14ac:dyDescent="0.3">
      <c r="A41" s="65" t="str">
        <f t="shared" si="1"/>
        <v xml:space="preserve">  33 </v>
      </c>
      <c r="B41" s="89">
        <v>33</v>
      </c>
      <c r="C41" s="90" t="s">
        <v>154</v>
      </c>
      <c r="D41" s="148" t="s">
        <v>44</v>
      </c>
      <c r="E41" s="91" t="s">
        <v>121</v>
      </c>
      <c r="F41" s="149" t="s">
        <v>122</v>
      </c>
      <c r="G41" s="92">
        <v>13.856570127299999</v>
      </c>
      <c r="H41" s="93">
        <v>13.856570127299999</v>
      </c>
      <c r="I41" s="94">
        <v>0</v>
      </c>
      <c r="J41" s="39">
        <v>1</v>
      </c>
      <c r="K41" s="147">
        <v>40</v>
      </c>
      <c r="L41" s="147">
        <v>0</v>
      </c>
      <c r="M41" s="147">
        <v>0</v>
      </c>
      <c r="N41" s="147">
        <v>0</v>
      </c>
      <c r="O41" s="95">
        <v>22</v>
      </c>
      <c r="P41" s="92">
        <v>40</v>
      </c>
      <c r="Q41" s="92">
        <v>100</v>
      </c>
      <c r="R41" s="39">
        <v>2</v>
      </c>
      <c r="S41" s="39">
        <v>2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88" t="s">
        <v>268</v>
      </c>
    </row>
    <row r="42" spans="1:48" ht="18.75" x14ac:dyDescent="0.3">
      <c r="A42" s="65" t="str">
        <f t="shared" si="1"/>
        <v xml:space="preserve">   </v>
      </c>
      <c r="B42" s="89">
        <v>35</v>
      </c>
      <c r="C42" s="90" t="s">
        <v>155</v>
      </c>
      <c r="D42" s="148" t="s">
        <v>150</v>
      </c>
      <c r="E42" s="91" t="s">
        <v>121</v>
      </c>
      <c r="F42" s="149" t="s">
        <v>122</v>
      </c>
      <c r="G42" s="92">
        <v>40</v>
      </c>
      <c r="H42" s="92">
        <v>0</v>
      </c>
      <c r="I42" s="92">
        <v>40</v>
      </c>
      <c r="J42" s="39">
        <v>1</v>
      </c>
      <c r="K42" s="147">
        <v>0</v>
      </c>
      <c r="L42" s="147">
        <v>40</v>
      </c>
      <c r="M42" s="147">
        <v>0</v>
      </c>
      <c r="N42" s="147">
        <v>0</v>
      </c>
      <c r="O42" s="95">
        <v>22</v>
      </c>
      <c r="P42" s="92">
        <v>0</v>
      </c>
      <c r="Q42" s="92">
        <v>0</v>
      </c>
      <c r="R42" s="39">
        <v>2</v>
      </c>
      <c r="S42" s="39">
        <v>2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88" t="s">
        <v>268</v>
      </c>
    </row>
    <row r="43" spans="1:48" ht="18.75" x14ac:dyDescent="0.3">
      <c r="A43" s="65" t="str">
        <f t="shared" si="1"/>
        <v xml:space="preserve">   </v>
      </c>
      <c r="B43" s="83">
        <v>36</v>
      </c>
      <c r="C43" s="84" t="s">
        <v>155</v>
      </c>
      <c r="D43" s="145" t="s">
        <v>151</v>
      </c>
      <c r="E43" s="76" t="s">
        <v>121</v>
      </c>
      <c r="F43" s="146" t="s">
        <v>122</v>
      </c>
      <c r="G43" s="85">
        <v>7</v>
      </c>
      <c r="H43" s="85">
        <v>7</v>
      </c>
      <c r="I43" s="85">
        <v>0</v>
      </c>
      <c r="J43" s="39">
        <v>1</v>
      </c>
      <c r="K43" s="147">
        <v>7</v>
      </c>
      <c r="L43" s="147">
        <v>0</v>
      </c>
      <c r="M43" s="147">
        <v>0</v>
      </c>
      <c r="N43" s="147">
        <v>0</v>
      </c>
      <c r="O43" s="87">
        <v>1</v>
      </c>
      <c r="P43" s="85">
        <v>7</v>
      </c>
      <c r="Q43" s="85">
        <v>100</v>
      </c>
      <c r="R43" s="39">
        <v>2</v>
      </c>
      <c r="S43" s="39">
        <v>2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88" t="s">
        <v>268</v>
      </c>
    </row>
    <row r="44" spans="1:48" ht="18.75" x14ac:dyDescent="0.3">
      <c r="A44" s="65" t="str">
        <f t="shared" si="1"/>
        <v xml:space="preserve">  33 </v>
      </c>
      <c r="B44" s="83">
        <v>37</v>
      </c>
      <c r="C44" s="84" t="s">
        <v>156</v>
      </c>
      <c r="D44" s="145" t="s">
        <v>44</v>
      </c>
      <c r="E44" s="76" t="s">
        <v>121</v>
      </c>
      <c r="F44" s="146" t="s">
        <v>122</v>
      </c>
      <c r="G44" s="85">
        <v>18.935408982397501</v>
      </c>
      <c r="H44" s="86">
        <v>18.841639111700001</v>
      </c>
      <c r="I44" s="78">
        <v>9.3769870697499993E-2</v>
      </c>
      <c r="J44" s="39">
        <v>1</v>
      </c>
      <c r="K44" s="147">
        <v>12</v>
      </c>
      <c r="L44" s="147">
        <v>0</v>
      </c>
      <c r="M44" s="147">
        <v>0</v>
      </c>
      <c r="N44" s="147">
        <v>0</v>
      </c>
      <c r="O44" s="87">
        <v>15</v>
      </c>
      <c r="P44" s="85">
        <v>12</v>
      </c>
      <c r="Q44" s="85">
        <v>100</v>
      </c>
      <c r="R44" s="39">
        <v>2</v>
      </c>
      <c r="S44" s="39">
        <v>2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88" t="s">
        <v>268</v>
      </c>
    </row>
    <row r="45" spans="1:48" ht="18.75" x14ac:dyDescent="0.3">
      <c r="A45" s="65" t="str">
        <f t="shared" si="1"/>
        <v xml:space="preserve">  33 </v>
      </c>
      <c r="B45" s="83">
        <v>38</v>
      </c>
      <c r="C45" s="84" t="s">
        <v>157</v>
      </c>
      <c r="D45" s="145" t="s">
        <v>44</v>
      </c>
      <c r="E45" s="76" t="s">
        <v>121</v>
      </c>
      <c r="F45" s="146" t="s">
        <v>122</v>
      </c>
      <c r="G45" s="85">
        <v>41.198620600646997</v>
      </c>
      <c r="H45" s="86">
        <v>37.8067136608</v>
      </c>
      <c r="I45" s="78">
        <v>3.3919069398469999</v>
      </c>
      <c r="J45" s="39">
        <v>1</v>
      </c>
      <c r="K45" s="147">
        <v>20</v>
      </c>
      <c r="L45" s="147">
        <v>0</v>
      </c>
      <c r="M45" s="147">
        <v>0</v>
      </c>
      <c r="N45" s="147">
        <v>0</v>
      </c>
      <c r="O45" s="87">
        <v>20</v>
      </c>
      <c r="P45" s="85">
        <v>20</v>
      </c>
      <c r="Q45" s="85">
        <v>100</v>
      </c>
      <c r="R45" s="39">
        <v>2</v>
      </c>
      <c r="S45" s="39">
        <v>2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88" t="s">
        <v>268</v>
      </c>
    </row>
    <row r="46" spans="1:48" ht="18.75" x14ac:dyDescent="0.3">
      <c r="A46" s="65" t="str">
        <f t="shared" si="1"/>
        <v xml:space="preserve">   </v>
      </c>
      <c r="B46" s="83">
        <v>40</v>
      </c>
      <c r="C46" s="84" t="s">
        <v>158</v>
      </c>
      <c r="D46" s="145" t="s">
        <v>150</v>
      </c>
      <c r="E46" s="76" t="s">
        <v>121</v>
      </c>
      <c r="F46" s="146" t="s">
        <v>122</v>
      </c>
      <c r="G46" s="85">
        <v>42</v>
      </c>
      <c r="H46" s="85">
        <v>0</v>
      </c>
      <c r="I46" s="85">
        <v>42</v>
      </c>
      <c r="J46" s="39">
        <v>1</v>
      </c>
      <c r="K46" s="147">
        <v>0</v>
      </c>
      <c r="L46" s="147">
        <v>42</v>
      </c>
      <c r="M46" s="147">
        <v>0</v>
      </c>
      <c r="N46" s="147">
        <v>0</v>
      </c>
      <c r="O46" s="87">
        <v>20</v>
      </c>
      <c r="P46" s="85">
        <v>0</v>
      </c>
      <c r="Q46" s="85">
        <v>0</v>
      </c>
      <c r="R46" s="39">
        <v>2</v>
      </c>
      <c r="S46" s="39">
        <v>2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88" t="s">
        <v>268</v>
      </c>
    </row>
    <row r="47" spans="1:48" ht="18.75" x14ac:dyDescent="0.3">
      <c r="A47" s="65" t="str">
        <f t="shared" si="1"/>
        <v xml:space="preserve">   </v>
      </c>
      <c r="B47" s="89">
        <v>41</v>
      </c>
      <c r="C47" s="90" t="s">
        <v>158</v>
      </c>
      <c r="D47" s="148" t="s">
        <v>151</v>
      </c>
      <c r="E47" s="91" t="s">
        <v>121</v>
      </c>
      <c r="F47" s="146" t="s">
        <v>122</v>
      </c>
      <c r="G47" s="92">
        <v>7</v>
      </c>
      <c r="H47" s="92">
        <v>7</v>
      </c>
      <c r="I47" s="92">
        <v>0</v>
      </c>
      <c r="J47" s="39">
        <v>1</v>
      </c>
      <c r="K47" s="147">
        <v>7</v>
      </c>
      <c r="L47" s="147">
        <v>0</v>
      </c>
      <c r="M47" s="147">
        <v>0</v>
      </c>
      <c r="N47" s="147">
        <v>0</v>
      </c>
      <c r="O47" s="97">
        <v>3</v>
      </c>
      <c r="P47" s="92">
        <v>7</v>
      </c>
      <c r="Q47" s="92">
        <v>100</v>
      </c>
      <c r="R47" s="39">
        <v>2</v>
      </c>
      <c r="S47" s="39">
        <v>2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88" t="s">
        <v>268</v>
      </c>
    </row>
    <row r="48" spans="1:48" ht="18.75" x14ac:dyDescent="0.3">
      <c r="A48" s="65"/>
      <c r="B48" s="83">
        <v>42</v>
      </c>
      <c r="C48" s="84" t="s">
        <v>159</v>
      </c>
      <c r="D48" s="145" t="s">
        <v>44</v>
      </c>
      <c r="E48" s="76" t="s">
        <v>121</v>
      </c>
      <c r="F48" s="146" t="s">
        <v>122</v>
      </c>
      <c r="G48" s="85">
        <v>11.064962790599999</v>
      </c>
      <c r="H48" s="86">
        <v>11.064962790599999</v>
      </c>
      <c r="I48" s="78">
        <v>0</v>
      </c>
      <c r="J48" s="39">
        <v>1</v>
      </c>
      <c r="K48" s="147">
        <v>25</v>
      </c>
      <c r="L48" s="147">
        <v>0</v>
      </c>
      <c r="M48" s="147">
        <v>0</v>
      </c>
      <c r="N48" s="147">
        <v>0</v>
      </c>
      <c r="O48" s="87">
        <v>27</v>
      </c>
      <c r="P48" s="85">
        <v>25</v>
      </c>
      <c r="Q48" s="85">
        <v>100</v>
      </c>
      <c r="R48" s="39">
        <v>2</v>
      </c>
      <c r="S48" s="39">
        <v>2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88" t="s">
        <v>268</v>
      </c>
    </row>
    <row r="49" spans="1:48" ht="18.75" x14ac:dyDescent="0.3">
      <c r="A49" s="65" t="str">
        <f t="shared" si="1"/>
        <v xml:space="preserve">   </v>
      </c>
      <c r="B49" s="89">
        <v>43</v>
      </c>
      <c r="C49" s="90" t="s">
        <v>160</v>
      </c>
      <c r="D49" s="148" t="s">
        <v>44</v>
      </c>
      <c r="E49" s="91" t="s">
        <v>121</v>
      </c>
      <c r="F49" s="146" t="s">
        <v>122</v>
      </c>
      <c r="G49" s="92">
        <v>18.139941788851999</v>
      </c>
      <c r="H49" s="93">
        <v>10.308863090799999</v>
      </c>
      <c r="I49" s="94">
        <v>7.831078698052</v>
      </c>
      <c r="J49" s="39">
        <v>1</v>
      </c>
      <c r="K49" s="147">
        <v>0</v>
      </c>
      <c r="L49" s="147">
        <v>12</v>
      </c>
      <c r="M49" s="147">
        <v>0</v>
      </c>
      <c r="N49" s="147">
        <v>0</v>
      </c>
      <c r="O49" s="97">
        <v>5</v>
      </c>
      <c r="P49" s="99">
        <v>0</v>
      </c>
      <c r="Q49" s="92">
        <v>0</v>
      </c>
      <c r="R49" s="39">
        <v>2</v>
      </c>
      <c r="S49" s="39">
        <v>2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88" t="s">
        <v>268</v>
      </c>
    </row>
    <row r="50" spans="1:48" ht="18.75" x14ac:dyDescent="0.3">
      <c r="A50" s="65" t="str">
        <f t="shared" si="1"/>
        <v xml:space="preserve">   </v>
      </c>
      <c r="B50" s="89">
        <v>44</v>
      </c>
      <c r="C50" s="90" t="s">
        <v>161</v>
      </c>
      <c r="D50" s="148" t="s">
        <v>44</v>
      </c>
      <c r="E50" s="91" t="s">
        <v>121</v>
      </c>
      <c r="F50" s="146" t="s">
        <v>122</v>
      </c>
      <c r="G50" s="92">
        <v>42.940660918900001</v>
      </c>
      <c r="H50" s="93">
        <v>42.940660918900001</v>
      </c>
      <c r="I50" s="94">
        <v>0</v>
      </c>
      <c r="J50" s="39">
        <v>1</v>
      </c>
      <c r="K50" s="147">
        <v>0</v>
      </c>
      <c r="L50" s="147">
        <v>95</v>
      </c>
      <c r="M50" s="147">
        <v>0</v>
      </c>
      <c r="N50" s="147">
        <v>0</v>
      </c>
      <c r="O50" s="100">
        <v>27</v>
      </c>
      <c r="P50" s="99">
        <v>0</v>
      </c>
      <c r="Q50" s="92">
        <v>0</v>
      </c>
      <c r="R50" s="39">
        <v>2</v>
      </c>
      <c r="S50" s="39">
        <v>2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88" t="s">
        <v>268</v>
      </c>
    </row>
    <row r="51" spans="1:48" ht="18.75" x14ac:dyDescent="0.3">
      <c r="A51" s="65" t="str">
        <f t="shared" si="1"/>
        <v xml:space="preserve">  33 </v>
      </c>
      <c r="B51" s="83">
        <v>45</v>
      </c>
      <c r="C51" s="84" t="s">
        <v>162</v>
      </c>
      <c r="D51" s="145" t="s">
        <v>44</v>
      </c>
      <c r="E51" s="76" t="s">
        <v>121</v>
      </c>
      <c r="F51" s="146" t="s">
        <v>122</v>
      </c>
      <c r="G51" s="85">
        <v>9.8962320304400002</v>
      </c>
      <c r="H51" s="86">
        <v>9.8962320304400002</v>
      </c>
      <c r="I51" s="78">
        <v>0</v>
      </c>
      <c r="J51" s="39">
        <v>1</v>
      </c>
      <c r="K51" s="147">
        <v>40</v>
      </c>
      <c r="L51" s="147">
        <v>0</v>
      </c>
      <c r="M51" s="147">
        <v>0</v>
      </c>
      <c r="N51" s="147">
        <v>0</v>
      </c>
      <c r="O51" s="87">
        <v>21</v>
      </c>
      <c r="P51" s="85">
        <v>40</v>
      </c>
      <c r="Q51" s="85">
        <v>100</v>
      </c>
      <c r="R51" s="39">
        <v>2</v>
      </c>
      <c r="S51" s="39">
        <v>2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88" t="s">
        <v>268</v>
      </c>
    </row>
    <row r="52" spans="1:48" ht="18.75" x14ac:dyDescent="0.3">
      <c r="A52" s="65" t="str">
        <f t="shared" si="1"/>
        <v xml:space="preserve">  33 </v>
      </c>
      <c r="B52" s="83">
        <v>46</v>
      </c>
      <c r="C52" s="84" t="s">
        <v>163</v>
      </c>
      <c r="D52" s="145" t="s">
        <v>44</v>
      </c>
      <c r="E52" s="76" t="s">
        <v>121</v>
      </c>
      <c r="F52" s="146" t="s">
        <v>122</v>
      </c>
      <c r="G52" s="85">
        <v>154.85017892759453</v>
      </c>
      <c r="H52" s="86">
        <v>106.758536961</v>
      </c>
      <c r="I52" s="78">
        <v>48.091641966594509</v>
      </c>
      <c r="J52" s="39">
        <v>1</v>
      </c>
      <c r="K52" s="147">
        <v>40</v>
      </c>
      <c r="L52" s="147">
        <v>0</v>
      </c>
      <c r="M52" s="147">
        <v>0</v>
      </c>
      <c r="N52" s="147">
        <v>0</v>
      </c>
      <c r="O52" s="101">
        <v>21</v>
      </c>
      <c r="P52" s="85">
        <v>40</v>
      </c>
      <c r="Q52" s="85">
        <v>100</v>
      </c>
      <c r="R52" s="39">
        <v>2</v>
      </c>
      <c r="S52" s="39">
        <v>2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88" t="s">
        <v>268</v>
      </c>
    </row>
    <row r="53" spans="1:48" ht="18.75" x14ac:dyDescent="0.3">
      <c r="A53" s="65" t="str">
        <f t="shared" si="1"/>
        <v xml:space="preserve">  33 </v>
      </c>
      <c r="B53" s="83">
        <v>48</v>
      </c>
      <c r="C53" s="84" t="s">
        <v>164</v>
      </c>
      <c r="D53" s="145" t="s">
        <v>150</v>
      </c>
      <c r="E53" s="76" t="s">
        <v>121</v>
      </c>
      <c r="F53" s="146" t="s">
        <v>122</v>
      </c>
      <c r="G53" s="85">
        <v>30</v>
      </c>
      <c r="H53" s="85">
        <v>30</v>
      </c>
      <c r="I53" s="85">
        <v>0</v>
      </c>
      <c r="J53" s="39">
        <v>1</v>
      </c>
      <c r="K53" s="147">
        <v>30</v>
      </c>
      <c r="L53" s="147">
        <v>0</v>
      </c>
      <c r="M53" s="147">
        <v>0</v>
      </c>
      <c r="N53" s="147">
        <v>0</v>
      </c>
      <c r="O53" s="87">
        <v>25</v>
      </c>
      <c r="P53" s="85">
        <v>30</v>
      </c>
      <c r="Q53" s="85">
        <v>100</v>
      </c>
      <c r="R53" s="39">
        <v>2</v>
      </c>
      <c r="S53" s="39">
        <v>2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88" t="s">
        <v>268</v>
      </c>
    </row>
    <row r="54" spans="1:48" ht="18.75" x14ac:dyDescent="0.3">
      <c r="A54" s="65" t="str">
        <f t="shared" si="1"/>
        <v xml:space="preserve">   </v>
      </c>
      <c r="B54" s="83">
        <v>49</v>
      </c>
      <c r="C54" s="84" t="s">
        <v>164</v>
      </c>
      <c r="D54" s="145" t="s">
        <v>151</v>
      </c>
      <c r="E54" s="76" t="s">
        <v>121</v>
      </c>
      <c r="F54" s="146" t="s">
        <v>122</v>
      </c>
      <c r="G54" s="85">
        <v>25</v>
      </c>
      <c r="H54" s="85">
        <v>0</v>
      </c>
      <c r="I54" s="85">
        <v>25</v>
      </c>
      <c r="J54" s="39">
        <v>2</v>
      </c>
      <c r="K54" s="147">
        <v>0</v>
      </c>
      <c r="L54" s="147">
        <v>25</v>
      </c>
      <c r="M54" s="147">
        <v>0</v>
      </c>
      <c r="N54" s="147">
        <v>0</v>
      </c>
      <c r="O54" s="87">
        <v>0</v>
      </c>
      <c r="P54" s="85">
        <v>0</v>
      </c>
      <c r="Q54" s="85">
        <v>0</v>
      </c>
      <c r="R54" s="39">
        <v>0</v>
      </c>
      <c r="S54" s="39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88" t="s">
        <v>268</v>
      </c>
    </row>
    <row r="55" spans="1:48" ht="18.75" x14ac:dyDescent="0.3">
      <c r="A55" s="65" t="str">
        <f t="shared" si="1"/>
        <v xml:space="preserve">   </v>
      </c>
      <c r="B55" s="83">
        <v>50</v>
      </c>
      <c r="C55" s="84" t="s">
        <v>165</v>
      </c>
      <c r="D55" s="145" t="s">
        <v>44</v>
      </c>
      <c r="E55" s="76" t="s">
        <v>121</v>
      </c>
      <c r="F55" s="146" t="s">
        <v>122</v>
      </c>
      <c r="G55" s="85">
        <v>10.205494025194001</v>
      </c>
      <c r="H55" s="86">
        <v>9.3972314102500007</v>
      </c>
      <c r="I55" s="78">
        <v>0.80826261494399998</v>
      </c>
      <c r="J55" s="39">
        <v>1</v>
      </c>
      <c r="K55" s="147">
        <v>0</v>
      </c>
      <c r="L55" s="147">
        <v>38</v>
      </c>
      <c r="M55" s="147">
        <v>0</v>
      </c>
      <c r="N55" s="147">
        <v>0</v>
      </c>
      <c r="O55" s="87">
        <v>13</v>
      </c>
      <c r="P55" s="85">
        <v>0</v>
      </c>
      <c r="Q55" s="85">
        <v>0</v>
      </c>
      <c r="R55" s="39">
        <v>2</v>
      </c>
      <c r="S55" s="39">
        <v>2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88" t="s">
        <v>268</v>
      </c>
    </row>
    <row r="56" spans="1:48" ht="18.75" x14ac:dyDescent="0.3">
      <c r="A56" s="65" t="str">
        <f t="shared" si="1"/>
        <v xml:space="preserve">   </v>
      </c>
      <c r="B56" s="83">
        <v>51</v>
      </c>
      <c r="C56" s="84" t="s">
        <v>165</v>
      </c>
      <c r="D56" s="145" t="s">
        <v>150</v>
      </c>
      <c r="E56" s="76" t="s">
        <v>121</v>
      </c>
      <c r="F56" s="146" t="s">
        <v>122</v>
      </c>
      <c r="G56" s="147">
        <v>25</v>
      </c>
      <c r="H56" s="86">
        <v>0</v>
      </c>
      <c r="I56" s="147">
        <v>25</v>
      </c>
      <c r="J56" s="39">
        <v>1</v>
      </c>
      <c r="K56" s="147">
        <v>0</v>
      </c>
      <c r="L56" s="147">
        <v>25</v>
      </c>
      <c r="M56" s="147">
        <v>0</v>
      </c>
      <c r="N56" s="147">
        <v>0</v>
      </c>
      <c r="O56" s="87">
        <v>22</v>
      </c>
      <c r="P56" s="85">
        <v>0</v>
      </c>
      <c r="Q56" s="85">
        <v>0</v>
      </c>
      <c r="R56" s="39">
        <v>2</v>
      </c>
      <c r="S56" s="39">
        <v>2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88" t="s">
        <v>268</v>
      </c>
    </row>
    <row r="57" spans="1:48" ht="18.75" x14ac:dyDescent="0.3">
      <c r="A57" s="65" t="str">
        <f t="shared" si="1"/>
        <v xml:space="preserve">   </v>
      </c>
      <c r="B57" s="83">
        <v>52</v>
      </c>
      <c r="C57" s="84" t="s">
        <v>165</v>
      </c>
      <c r="D57" s="145" t="s">
        <v>151</v>
      </c>
      <c r="E57" s="76" t="s">
        <v>121</v>
      </c>
      <c r="F57" s="146" t="s">
        <v>122</v>
      </c>
      <c r="G57" s="147">
        <v>13</v>
      </c>
      <c r="H57" s="86">
        <v>0</v>
      </c>
      <c r="I57" s="147">
        <v>13</v>
      </c>
      <c r="J57" s="39">
        <v>1</v>
      </c>
      <c r="K57" s="147">
        <v>0</v>
      </c>
      <c r="L57" s="147">
        <v>13</v>
      </c>
      <c r="M57" s="147">
        <v>0</v>
      </c>
      <c r="N57" s="147">
        <v>0</v>
      </c>
      <c r="O57" s="101">
        <v>4</v>
      </c>
      <c r="P57" s="85">
        <v>0</v>
      </c>
      <c r="Q57" s="85">
        <v>0</v>
      </c>
      <c r="R57" s="39">
        <v>2</v>
      </c>
      <c r="S57" s="39">
        <v>2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88" t="s">
        <v>268</v>
      </c>
    </row>
    <row r="58" spans="1:48" ht="18.75" x14ac:dyDescent="0.3">
      <c r="A58" s="65" t="str">
        <f t="shared" si="1"/>
        <v xml:space="preserve">  33 </v>
      </c>
      <c r="B58" s="83">
        <v>53</v>
      </c>
      <c r="C58" s="84" t="s">
        <v>166</v>
      </c>
      <c r="D58" s="145" t="s">
        <v>44</v>
      </c>
      <c r="E58" s="76" t="s">
        <v>121</v>
      </c>
      <c r="F58" s="146" t="s">
        <v>122</v>
      </c>
      <c r="G58" s="85">
        <v>55.093817250299999</v>
      </c>
      <c r="H58" s="86">
        <v>55.093817250299999</v>
      </c>
      <c r="I58" s="78">
        <v>0</v>
      </c>
      <c r="J58" s="39">
        <v>1</v>
      </c>
      <c r="K58" s="147">
        <v>10</v>
      </c>
      <c r="L58" s="147">
        <v>0</v>
      </c>
      <c r="M58" s="147">
        <v>0</v>
      </c>
      <c r="N58" s="147">
        <v>0</v>
      </c>
      <c r="O58" s="87">
        <v>20</v>
      </c>
      <c r="P58" s="85">
        <v>10</v>
      </c>
      <c r="Q58" s="85">
        <v>100</v>
      </c>
      <c r="R58" s="39">
        <v>2</v>
      </c>
      <c r="S58" s="39">
        <v>2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88" t="s">
        <v>268</v>
      </c>
    </row>
    <row r="59" spans="1:48" ht="18.75" x14ac:dyDescent="0.3">
      <c r="A59" s="65" t="str">
        <f t="shared" si="1"/>
        <v xml:space="preserve">   </v>
      </c>
      <c r="B59" s="83">
        <v>54</v>
      </c>
      <c r="C59" s="84" t="s">
        <v>167</v>
      </c>
      <c r="D59" s="145" t="s">
        <v>44</v>
      </c>
      <c r="E59" s="76" t="s">
        <v>121</v>
      </c>
      <c r="F59" s="146" t="s">
        <v>122</v>
      </c>
      <c r="G59" s="85">
        <v>12.0067045643</v>
      </c>
      <c r="H59" s="86">
        <v>12.0067045643</v>
      </c>
      <c r="I59" s="78">
        <v>0</v>
      </c>
      <c r="J59" s="39">
        <v>1</v>
      </c>
      <c r="K59" s="147">
        <v>0</v>
      </c>
      <c r="L59" s="147">
        <v>10</v>
      </c>
      <c r="M59" s="147">
        <v>0</v>
      </c>
      <c r="N59" s="147">
        <v>0</v>
      </c>
      <c r="O59" s="87">
        <v>15</v>
      </c>
      <c r="P59" s="85">
        <v>0</v>
      </c>
      <c r="Q59" s="85">
        <v>0</v>
      </c>
      <c r="R59" s="39">
        <v>2</v>
      </c>
      <c r="S59" s="39">
        <v>2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88" t="s">
        <v>268</v>
      </c>
    </row>
    <row r="60" spans="1:48" ht="18.75" x14ac:dyDescent="0.3">
      <c r="A60" s="65" t="str">
        <f t="shared" si="1"/>
        <v xml:space="preserve">   </v>
      </c>
      <c r="B60" s="83">
        <v>56</v>
      </c>
      <c r="C60" s="84" t="s">
        <v>168</v>
      </c>
      <c r="D60" s="145" t="s">
        <v>150</v>
      </c>
      <c r="E60" s="76" t="s">
        <v>121</v>
      </c>
      <c r="F60" s="146" t="s">
        <v>122</v>
      </c>
      <c r="G60" s="85">
        <v>30</v>
      </c>
      <c r="H60" s="85">
        <v>0</v>
      </c>
      <c r="I60" s="85">
        <v>30</v>
      </c>
      <c r="J60" s="39">
        <v>1</v>
      </c>
      <c r="K60" s="147">
        <v>0</v>
      </c>
      <c r="L60" s="147">
        <v>30</v>
      </c>
      <c r="M60" s="147">
        <v>0</v>
      </c>
      <c r="N60" s="147">
        <v>0</v>
      </c>
      <c r="O60" s="87">
        <v>27</v>
      </c>
      <c r="P60" s="85">
        <v>0</v>
      </c>
      <c r="Q60" s="85">
        <v>0</v>
      </c>
      <c r="R60" s="39">
        <v>2</v>
      </c>
      <c r="S60" s="39">
        <v>2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88" t="s">
        <v>268</v>
      </c>
    </row>
    <row r="61" spans="1:48" ht="18.75" x14ac:dyDescent="0.3">
      <c r="A61" s="65" t="str">
        <f t="shared" si="1"/>
        <v xml:space="preserve">  33 </v>
      </c>
      <c r="B61" s="83">
        <v>57</v>
      </c>
      <c r="C61" s="84" t="s">
        <v>168</v>
      </c>
      <c r="D61" s="145" t="s">
        <v>151</v>
      </c>
      <c r="E61" s="76" t="s">
        <v>121</v>
      </c>
      <c r="F61" s="146" t="s">
        <v>122</v>
      </c>
      <c r="G61" s="85">
        <v>5</v>
      </c>
      <c r="H61" s="85">
        <v>5</v>
      </c>
      <c r="I61" s="85">
        <v>0</v>
      </c>
      <c r="J61" s="39">
        <v>1</v>
      </c>
      <c r="K61" s="147">
        <v>5</v>
      </c>
      <c r="L61" s="147">
        <v>0</v>
      </c>
      <c r="M61" s="147">
        <v>0</v>
      </c>
      <c r="N61" s="147">
        <v>0</v>
      </c>
      <c r="O61" s="87">
        <v>10</v>
      </c>
      <c r="P61" s="85">
        <v>5</v>
      </c>
      <c r="Q61" s="85">
        <v>100</v>
      </c>
      <c r="R61" s="39">
        <v>2</v>
      </c>
      <c r="S61" s="39">
        <v>2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88" t="s">
        <v>268</v>
      </c>
    </row>
    <row r="62" spans="1:48" ht="18.75" x14ac:dyDescent="0.3">
      <c r="A62" s="65" t="str">
        <f t="shared" si="1"/>
        <v xml:space="preserve">  33 </v>
      </c>
      <c r="B62" s="83">
        <v>58</v>
      </c>
      <c r="C62" s="84" t="s">
        <v>169</v>
      </c>
      <c r="D62" s="145" t="s">
        <v>44</v>
      </c>
      <c r="E62" s="76" t="s">
        <v>121</v>
      </c>
      <c r="F62" s="146" t="s">
        <v>122</v>
      </c>
      <c r="G62" s="85">
        <v>9.5170262283099998</v>
      </c>
      <c r="H62" s="86">
        <v>9.5170262283099998</v>
      </c>
      <c r="I62" s="78">
        <v>0</v>
      </c>
      <c r="J62" s="39">
        <v>1</v>
      </c>
      <c r="K62" s="147">
        <v>7</v>
      </c>
      <c r="L62" s="147">
        <v>0</v>
      </c>
      <c r="M62" s="147">
        <v>0</v>
      </c>
      <c r="N62" s="147">
        <v>0</v>
      </c>
      <c r="O62" s="87">
        <v>8</v>
      </c>
      <c r="P62" s="85">
        <v>7</v>
      </c>
      <c r="Q62" s="85">
        <v>100</v>
      </c>
      <c r="R62" s="39">
        <v>2</v>
      </c>
      <c r="S62" s="39">
        <v>2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88" t="s">
        <v>268</v>
      </c>
    </row>
    <row r="63" spans="1:48" ht="18.75" x14ac:dyDescent="0.3">
      <c r="A63" s="65" t="str">
        <f t="shared" si="1"/>
        <v xml:space="preserve">   </v>
      </c>
      <c r="B63" s="83">
        <v>59</v>
      </c>
      <c r="C63" s="84" t="s">
        <v>170</v>
      </c>
      <c r="D63" s="145" t="s">
        <v>44</v>
      </c>
      <c r="E63" s="76" t="s">
        <v>121</v>
      </c>
      <c r="F63" s="146" t="s">
        <v>122</v>
      </c>
      <c r="G63" s="85">
        <v>12.896922998399999</v>
      </c>
      <c r="H63" s="86">
        <v>12.896922998399999</v>
      </c>
      <c r="I63" s="78">
        <v>0</v>
      </c>
      <c r="J63" s="39">
        <v>1</v>
      </c>
      <c r="K63" s="147">
        <v>0</v>
      </c>
      <c r="L63" s="147">
        <v>12</v>
      </c>
      <c r="M63" s="147">
        <v>0</v>
      </c>
      <c r="N63" s="147">
        <v>0</v>
      </c>
      <c r="O63" s="87">
        <v>20</v>
      </c>
      <c r="P63" s="85">
        <v>0</v>
      </c>
      <c r="Q63" s="85">
        <v>0</v>
      </c>
      <c r="R63" s="39">
        <v>2</v>
      </c>
      <c r="S63" s="39">
        <v>2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88" t="s">
        <v>268</v>
      </c>
    </row>
    <row r="64" spans="1:48" ht="18.75" x14ac:dyDescent="0.3">
      <c r="A64" s="65" t="str">
        <f t="shared" si="1"/>
        <v xml:space="preserve">   </v>
      </c>
      <c r="B64" s="83">
        <v>60</v>
      </c>
      <c r="C64" s="84" t="s">
        <v>171</v>
      </c>
      <c r="D64" s="145" t="s">
        <v>44</v>
      </c>
      <c r="E64" s="76" t="s">
        <v>121</v>
      </c>
      <c r="F64" s="146" t="s">
        <v>122</v>
      </c>
      <c r="G64" s="85">
        <v>491.38567588501553</v>
      </c>
      <c r="H64" s="86">
        <v>343.02202832799998</v>
      </c>
      <c r="I64" s="78">
        <v>148.36364755701558</v>
      </c>
      <c r="J64" s="39">
        <v>1</v>
      </c>
      <c r="K64" s="147">
        <v>0</v>
      </c>
      <c r="L64" s="147">
        <v>100</v>
      </c>
      <c r="M64" s="147">
        <v>0</v>
      </c>
      <c r="N64" s="147">
        <v>0</v>
      </c>
      <c r="O64" s="87">
        <v>15</v>
      </c>
      <c r="P64" s="85">
        <v>0</v>
      </c>
      <c r="Q64" s="85">
        <v>0</v>
      </c>
      <c r="R64" s="39">
        <v>2</v>
      </c>
      <c r="S64" s="39">
        <v>2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88" t="s">
        <v>268</v>
      </c>
    </row>
    <row r="65" spans="1:48" ht="18.75" x14ac:dyDescent="0.3">
      <c r="A65" s="65" t="str">
        <f t="shared" si="1"/>
        <v xml:space="preserve">  33 </v>
      </c>
      <c r="B65" s="83">
        <v>61</v>
      </c>
      <c r="C65" s="84" t="s">
        <v>172</v>
      </c>
      <c r="D65" s="145" t="s">
        <v>44</v>
      </c>
      <c r="E65" s="76" t="s">
        <v>121</v>
      </c>
      <c r="F65" s="146" t="s">
        <v>122</v>
      </c>
      <c r="G65" s="85">
        <v>12.87681550454</v>
      </c>
      <c r="H65" s="86">
        <v>11.607275384099999</v>
      </c>
      <c r="I65" s="78">
        <v>1.2695401204400001</v>
      </c>
      <c r="J65" s="39">
        <v>1</v>
      </c>
      <c r="K65" s="147">
        <v>40</v>
      </c>
      <c r="L65" s="147">
        <v>0</v>
      </c>
      <c r="M65" s="147">
        <v>0</v>
      </c>
      <c r="N65" s="147">
        <v>0</v>
      </c>
      <c r="O65" s="87">
        <v>15</v>
      </c>
      <c r="P65" s="85">
        <v>40</v>
      </c>
      <c r="Q65" s="85">
        <v>100</v>
      </c>
      <c r="R65" s="39">
        <v>2</v>
      </c>
      <c r="S65" s="39">
        <v>2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88" t="s">
        <v>268</v>
      </c>
    </row>
    <row r="66" spans="1:48" ht="18.75" x14ac:dyDescent="0.3">
      <c r="A66" s="65" t="str">
        <f t="shared" si="1"/>
        <v xml:space="preserve">   </v>
      </c>
      <c r="B66" s="83">
        <v>62</v>
      </c>
      <c r="C66" s="84" t="s">
        <v>173</v>
      </c>
      <c r="D66" s="145" t="s">
        <v>44</v>
      </c>
      <c r="E66" s="76" t="s">
        <v>121</v>
      </c>
      <c r="F66" s="146" t="s">
        <v>122</v>
      </c>
      <c r="G66" s="85">
        <v>59.36710118317</v>
      </c>
      <c r="H66" s="86">
        <v>46.502528572099997</v>
      </c>
      <c r="I66" s="78">
        <v>12.864572611070001</v>
      </c>
      <c r="J66" s="39">
        <v>1</v>
      </c>
      <c r="K66" s="147">
        <v>0</v>
      </c>
      <c r="L66" s="147">
        <v>30</v>
      </c>
      <c r="M66" s="147">
        <v>0</v>
      </c>
      <c r="N66" s="147">
        <v>0</v>
      </c>
      <c r="O66" s="87">
        <v>25</v>
      </c>
      <c r="P66" s="85">
        <v>0</v>
      </c>
      <c r="Q66" s="85">
        <v>0</v>
      </c>
      <c r="R66" s="39">
        <v>2</v>
      </c>
      <c r="S66" s="39">
        <v>2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88" t="s">
        <v>268</v>
      </c>
    </row>
    <row r="67" spans="1:48" ht="18.75" x14ac:dyDescent="0.3">
      <c r="A67" s="65" t="str">
        <f t="shared" si="1"/>
        <v xml:space="preserve">  33 </v>
      </c>
      <c r="B67" s="83">
        <v>63</v>
      </c>
      <c r="C67" s="84" t="s">
        <v>174</v>
      </c>
      <c r="D67" s="145" t="s">
        <v>44</v>
      </c>
      <c r="E67" s="76" t="s">
        <v>121</v>
      </c>
      <c r="F67" s="146" t="s">
        <v>122</v>
      </c>
      <c r="G67" s="85">
        <v>6.0070387851589997</v>
      </c>
      <c r="H67" s="86">
        <v>0.77899804536899997</v>
      </c>
      <c r="I67" s="78">
        <v>5.2280407397899999</v>
      </c>
      <c r="J67" s="39">
        <v>1</v>
      </c>
      <c r="K67" s="147">
        <v>40</v>
      </c>
      <c r="L67" s="147">
        <v>0</v>
      </c>
      <c r="M67" s="147">
        <v>0</v>
      </c>
      <c r="N67" s="147">
        <v>0</v>
      </c>
      <c r="O67" s="87">
        <v>15</v>
      </c>
      <c r="P67" s="85">
        <v>40</v>
      </c>
      <c r="Q67" s="85">
        <v>100</v>
      </c>
      <c r="R67" s="39">
        <v>2</v>
      </c>
      <c r="S67" s="39">
        <v>2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88" t="s">
        <v>268</v>
      </c>
    </row>
    <row r="68" spans="1:48" ht="18.75" x14ac:dyDescent="0.3">
      <c r="A68" s="65" t="str">
        <f t="shared" si="1"/>
        <v xml:space="preserve">  33 </v>
      </c>
      <c r="B68" s="83">
        <v>64</v>
      </c>
      <c r="C68" s="84" t="s">
        <v>175</v>
      </c>
      <c r="D68" s="145" t="s">
        <v>44</v>
      </c>
      <c r="E68" s="76" t="s">
        <v>121</v>
      </c>
      <c r="F68" s="146" t="s">
        <v>122</v>
      </c>
      <c r="G68" s="85">
        <v>9.3033149870600003</v>
      </c>
      <c r="H68" s="86">
        <v>9.3033149870600003</v>
      </c>
      <c r="I68" s="78">
        <v>0</v>
      </c>
      <c r="J68" s="39">
        <v>1</v>
      </c>
      <c r="K68" s="147">
        <v>30</v>
      </c>
      <c r="L68" s="147">
        <v>0</v>
      </c>
      <c r="M68" s="147">
        <v>0</v>
      </c>
      <c r="N68" s="147">
        <v>0</v>
      </c>
      <c r="O68" s="87">
        <v>8</v>
      </c>
      <c r="P68" s="85">
        <v>30</v>
      </c>
      <c r="Q68" s="85">
        <v>100</v>
      </c>
      <c r="R68" s="39">
        <v>2</v>
      </c>
      <c r="S68" s="39">
        <v>2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88" t="s">
        <v>268</v>
      </c>
    </row>
    <row r="69" spans="1:48" ht="18.75" x14ac:dyDescent="0.3">
      <c r="A69" s="65" t="str">
        <f t="shared" si="1"/>
        <v xml:space="preserve">   </v>
      </c>
      <c r="B69" s="83">
        <v>65</v>
      </c>
      <c r="C69" s="84" t="s">
        <v>176</v>
      </c>
      <c r="D69" s="145" t="s">
        <v>44</v>
      </c>
      <c r="E69" s="76" t="s">
        <v>121</v>
      </c>
      <c r="F69" s="146" t="s">
        <v>122</v>
      </c>
      <c r="G69" s="85">
        <v>66.679715624234632</v>
      </c>
      <c r="H69" s="86">
        <v>62.836464454999998</v>
      </c>
      <c r="I69" s="78">
        <v>3.8432511692346303</v>
      </c>
      <c r="J69" s="39">
        <v>1</v>
      </c>
      <c r="K69" s="147">
        <v>25</v>
      </c>
      <c r="L69" s="147">
        <v>0</v>
      </c>
      <c r="M69" s="147">
        <v>0</v>
      </c>
      <c r="N69" s="147">
        <v>0</v>
      </c>
      <c r="O69" s="87">
        <v>6</v>
      </c>
      <c r="P69" s="85">
        <v>25</v>
      </c>
      <c r="Q69" s="85">
        <v>100</v>
      </c>
      <c r="R69" s="39">
        <v>2</v>
      </c>
      <c r="S69" s="39">
        <v>2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88" t="s">
        <v>268</v>
      </c>
    </row>
    <row r="70" spans="1:48" ht="18.75" x14ac:dyDescent="0.3">
      <c r="A70" s="65" t="str">
        <f t="shared" ref="A70:A126" si="2">IF(J70=1,IF(K70&gt;0,IF(L70&gt;0,IF(N70&gt;0,11,11),IF(N70&gt;0,11,"")),IF(L70&gt;0,IF(N70&gt;0,11,""),IF(N70=0,22,""))),IF(L70&gt;0,IF(N70&gt;0,IF(P70&gt;0,66,""),IF(P70&gt;0,66,"")),IF(P70&gt;0,66,"")))&amp;" "&amp;IF(J70=1,IF(K70=0,IF(L70&gt;0,IF(N70&gt;0,IF(P70&gt;0,66,""),IF(P70&gt;0,66,"")),IF(P70&gt;0,66,"")),""),IF(P70&gt;0,66,""))&amp;" "&amp;IF(J70=1,IF(K70&gt;0,IF(P70&gt;0,IF(O70&lt;=7,IF(Q70=100,"","33"),IF(O70&lt;=25,IF(Q70&gt;0,IF(Q70&lt;100,"",33),IF(Q70=0,"","33")))),IF(O70&gt;25,"",33)),""),IF(J70&gt;1,IF(P70&gt;0,"55",""),IF(J70=0,IF(P70&gt;0,"55","00"))))&amp;" "&amp;IF(P70&gt;0,IF(R70&gt;0,IF(S70&gt;0,"",88),77),"")</f>
        <v xml:space="preserve">   </v>
      </c>
      <c r="B70" s="83">
        <v>66</v>
      </c>
      <c r="C70" s="84" t="s">
        <v>177</v>
      </c>
      <c r="D70" s="145" t="s">
        <v>44</v>
      </c>
      <c r="E70" s="76" t="s">
        <v>121</v>
      </c>
      <c r="F70" s="146" t="s">
        <v>122</v>
      </c>
      <c r="G70" s="85">
        <v>13.06090063854</v>
      </c>
      <c r="H70" s="86">
        <v>6.8778038078100003</v>
      </c>
      <c r="I70" s="78">
        <v>6.1830968307299994</v>
      </c>
      <c r="J70" s="39">
        <v>1</v>
      </c>
      <c r="K70" s="147">
        <v>27</v>
      </c>
      <c r="L70" s="147">
        <v>0</v>
      </c>
      <c r="M70" s="147">
        <v>0</v>
      </c>
      <c r="N70" s="147">
        <v>0</v>
      </c>
      <c r="O70" s="87">
        <v>6</v>
      </c>
      <c r="P70" s="85">
        <v>27</v>
      </c>
      <c r="Q70" s="85">
        <v>100</v>
      </c>
      <c r="R70" s="39">
        <v>2</v>
      </c>
      <c r="S70" s="39">
        <v>2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88" t="s">
        <v>268</v>
      </c>
    </row>
    <row r="71" spans="1:48" ht="18.75" x14ac:dyDescent="0.3">
      <c r="A71" s="65" t="str">
        <f t="shared" si="2"/>
        <v xml:space="preserve">  33 </v>
      </c>
      <c r="B71" s="83">
        <v>67</v>
      </c>
      <c r="C71" s="84" t="s">
        <v>177</v>
      </c>
      <c r="D71" s="145" t="s">
        <v>150</v>
      </c>
      <c r="E71" s="76" t="s">
        <v>121</v>
      </c>
      <c r="F71" s="146" t="s">
        <v>122</v>
      </c>
      <c r="G71" s="147">
        <v>22</v>
      </c>
      <c r="H71" s="147">
        <v>22</v>
      </c>
      <c r="I71" s="78">
        <v>0</v>
      </c>
      <c r="J71" s="39">
        <v>1</v>
      </c>
      <c r="K71" s="147">
        <v>22</v>
      </c>
      <c r="L71" s="147">
        <v>0</v>
      </c>
      <c r="M71" s="147">
        <v>0</v>
      </c>
      <c r="N71" s="147">
        <v>0</v>
      </c>
      <c r="O71" s="87">
        <v>10</v>
      </c>
      <c r="P71" s="85">
        <v>22</v>
      </c>
      <c r="Q71" s="85">
        <v>100</v>
      </c>
      <c r="R71" s="39">
        <v>2</v>
      </c>
      <c r="S71" s="39">
        <v>2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88" t="s">
        <v>268</v>
      </c>
    </row>
    <row r="72" spans="1:48" ht="18.75" x14ac:dyDescent="0.3">
      <c r="A72" s="65" t="str">
        <f t="shared" si="2"/>
        <v xml:space="preserve">   </v>
      </c>
      <c r="B72" s="83">
        <v>68</v>
      </c>
      <c r="C72" s="84" t="s">
        <v>177</v>
      </c>
      <c r="D72" s="145" t="s">
        <v>151</v>
      </c>
      <c r="E72" s="76" t="s">
        <v>121</v>
      </c>
      <c r="F72" s="146" t="s">
        <v>122</v>
      </c>
      <c r="G72" s="147">
        <v>5</v>
      </c>
      <c r="H72" s="147">
        <v>5</v>
      </c>
      <c r="I72" s="78">
        <v>0</v>
      </c>
      <c r="J72" s="39">
        <v>1</v>
      </c>
      <c r="K72" s="147">
        <v>5</v>
      </c>
      <c r="L72" s="147">
        <v>0</v>
      </c>
      <c r="M72" s="147">
        <v>0</v>
      </c>
      <c r="N72" s="147">
        <v>0</v>
      </c>
      <c r="O72" s="87">
        <v>2</v>
      </c>
      <c r="P72" s="85">
        <v>5</v>
      </c>
      <c r="Q72" s="85">
        <v>100</v>
      </c>
      <c r="R72" s="39">
        <v>2</v>
      </c>
      <c r="S72" s="39">
        <v>2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88" t="s">
        <v>268</v>
      </c>
    </row>
    <row r="73" spans="1:48" ht="18.75" x14ac:dyDescent="0.3">
      <c r="A73" s="65" t="str">
        <f t="shared" si="2"/>
        <v xml:space="preserve">   </v>
      </c>
      <c r="B73" s="83">
        <v>69</v>
      </c>
      <c r="C73" s="84" t="s">
        <v>178</v>
      </c>
      <c r="D73" s="145" t="s">
        <v>44</v>
      </c>
      <c r="E73" s="76" t="s">
        <v>121</v>
      </c>
      <c r="F73" s="146" t="s">
        <v>122</v>
      </c>
      <c r="G73" s="85">
        <v>230.49755552404798</v>
      </c>
      <c r="H73" s="86">
        <v>168.84189328299999</v>
      </c>
      <c r="I73" s="78">
        <v>61.655662241047999</v>
      </c>
      <c r="J73" s="39">
        <v>1</v>
      </c>
      <c r="K73" s="147">
        <v>40</v>
      </c>
      <c r="L73" s="147">
        <v>0</v>
      </c>
      <c r="M73" s="147">
        <v>0</v>
      </c>
      <c r="N73" s="147">
        <v>0</v>
      </c>
      <c r="O73" s="87">
        <v>6</v>
      </c>
      <c r="P73" s="85">
        <v>40</v>
      </c>
      <c r="Q73" s="85">
        <v>100</v>
      </c>
      <c r="R73" s="39">
        <v>2</v>
      </c>
      <c r="S73" s="39">
        <v>2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88" t="s">
        <v>268</v>
      </c>
    </row>
    <row r="74" spans="1:48" ht="18.75" x14ac:dyDescent="0.3">
      <c r="A74" s="65" t="str">
        <f t="shared" si="2"/>
        <v xml:space="preserve">   </v>
      </c>
      <c r="B74" s="83"/>
      <c r="C74" s="84" t="s">
        <v>179</v>
      </c>
      <c r="D74" s="145" t="s">
        <v>44</v>
      </c>
      <c r="E74" s="76" t="s">
        <v>121</v>
      </c>
      <c r="F74" s="146" t="s">
        <v>122</v>
      </c>
      <c r="G74" s="85">
        <v>12</v>
      </c>
      <c r="H74" s="85">
        <v>0</v>
      </c>
      <c r="I74" s="85">
        <v>12</v>
      </c>
      <c r="J74" s="87">
        <v>1</v>
      </c>
      <c r="K74" s="147">
        <v>0</v>
      </c>
      <c r="L74" s="147">
        <v>12</v>
      </c>
      <c r="M74" s="147">
        <v>0</v>
      </c>
      <c r="N74" s="147">
        <v>0</v>
      </c>
      <c r="O74" s="87">
        <v>10</v>
      </c>
      <c r="P74" s="85">
        <v>0</v>
      </c>
      <c r="Q74" s="85">
        <v>0</v>
      </c>
      <c r="R74" s="87">
        <v>2</v>
      </c>
      <c r="S74" s="39">
        <v>2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88" t="s">
        <v>268</v>
      </c>
    </row>
    <row r="75" spans="1:48" ht="18.75" x14ac:dyDescent="0.3">
      <c r="A75" s="65" t="str">
        <f t="shared" si="2"/>
        <v xml:space="preserve">   </v>
      </c>
      <c r="B75" s="83">
        <v>71</v>
      </c>
      <c r="C75" s="84" t="s">
        <v>179</v>
      </c>
      <c r="D75" s="145" t="s">
        <v>150</v>
      </c>
      <c r="E75" s="76" t="s">
        <v>121</v>
      </c>
      <c r="F75" s="146" t="s">
        <v>122</v>
      </c>
      <c r="G75" s="85">
        <v>6.5</v>
      </c>
      <c r="H75" s="85">
        <v>0</v>
      </c>
      <c r="I75" s="85">
        <v>6.5</v>
      </c>
      <c r="J75" s="39">
        <v>1</v>
      </c>
      <c r="K75" s="147">
        <v>0</v>
      </c>
      <c r="L75" s="147">
        <v>6.5</v>
      </c>
      <c r="M75" s="147">
        <v>0</v>
      </c>
      <c r="N75" s="147">
        <v>0</v>
      </c>
      <c r="O75" s="87">
        <v>20</v>
      </c>
      <c r="P75" s="85">
        <v>0</v>
      </c>
      <c r="Q75" s="85">
        <v>0</v>
      </c>
      <c r="R75" s="39">
        <v>2</v>
      </c>
      <c r="S75" s="39">
        <v>2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88" t="s">
        <v>268</v>
      </c>
    </row>
    <row r="76" spans="1:48" ht="18.75" x14ac:dyDescent="0.3">
      <c r="A76" s="65" t="str">
        <f t="shared" si="2"/>
        <v xml:space="preserve">   </v>
      </c>
      <c r="B76" s="83">
        <v>72</v>
      </c>
      <c r="C76" s="84" t="s">
        <v>179</v>
      </c>
      <c r="D76" s="145" t="s">
        <v>151</v>
      </c>
      <c r="E76" s="76" t="s">
        <v>121</v>
      </c>
      <c r="F76" s="146" t="s">
        <v>122</v>
      </c>
      <c r="G76" s="85">
        <v>5.5</v>
      </c>
      <c r="H76" s="85">
        <v>0</v>
      </c>
      <c r="I76" s="85">
        <v>5.5</v>
      </c>
      <c r="J76" s="39">
        <v>1</v>
      </c>
      <c r="K76" s="147">
        <v>0</v>
      </c>
      <c r="L76" s="147">
        <v>5.5</v>
      </c>
      <c r="M76" s="147">
        <v>0</v>
      </c>
      <c r="N76" s="147">
        <v>0</v>
      </c>
      <c r="O76" s="87">
        <v>4</v>
      </c>
      <c r="P76" s="85">
        <v>0</v>
      </c>
      <c r="Q76" s="85">
        <v>0</v>
      </c>
      <c r="R76" s="39">
        <v>2</v>
      </c>
      <c r="S76" s="39">
        <v>2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88" t="s">
        <v>268</v>
      </c>
    </row>
    <row r="77" spans="1:48" ht="18.75" x14ac:dyDescent="0.3">
      <c r="A77" s="65" t="str">
        <f t="shared" si="2"/>
        <v xml:space="preserve">   </v>
      </c>
      <c r="B77" s="83">
        <v>73</v>
      </c>
      <c r="C77" s="84" t="s">
        <v>179</v>
      </c>
      <c r="D77" s="145" t="s">
        <v>180</v>
      </c>
      <c r="E77" s="76" t="s">
        <v>121</v>
      </c>
      <c r="F77" s="146" t="s">
        <v>122</v>
      </c>
      <c r="G77" s="85">
        <v>8</v>
      </c>
      <c r="H77" s="85">
        <v>8</v>
      </c>
      <c r="I77" s="85">
        <v>0</v>
      </c>
      <c r="J77" s="39">
        <v>1</v>
      </c>
      <c r="K77" s="147">
        <v>8</v>
      </c>
      <c r="L77" s="147">
        <v>0</v>
      </c>
      <c r="M77" s="147">
        <v>0</v>
      </c>
      <c r="N77" s="147">
        <v>0</v>
      </c>
      <c r="O77" s="87">
        <v>1</v>
      </c>
      <c r="P77" s="85">
        <v>8</v>
      </c>
      <c r="Q77" s="85">
        <v>100</v>
      </c>
      <c r="R77" s="39">
        <v>2</v>
      </c>
      <c r="S77" s="39">
        <v>2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88" t="s">
        <v>268</v>
      </c>
    </row>
    <row r="78" spans="1:48" ht="18.75" x14ac:dyDescent="0.3">
      <c r="A78" s="65" t="str">
        <f t="shared" si="2"/>
        <v xml:space="preserve">  33 </v>
      </c>
      <c r="B78" s="83">
        <v>74</v>
      </c>
      <c r="C78" s="84" t="s">
        <v>179</v>
      </c>
      <c r="D78" s="145" t="s">
        <v>181</v>
      </c>
      <c r="E78" s="76" t="s">
        <v>121</v>
      </c>
      <c r="F78" s="146" t="s">
        <v>122</v>
      </c>
      <c r="G78" s="85">
        <v>11</v>
      </c>
      <c r="H78" s="85">
        <v>11</v>
      </c>
      <c r="I78" s="85">
        <v>0</v>
      </c>
      <c r="J78" s="39">
        <v>1</v>
      </c>
      <c r="K78" s="147">
        <v>11</v>
      </c>
      <c r="L78" s="147">
        <v>0</v>
      </c>
      <c r="M78" s="147">
        <v>0</v>
      </c>
      <c r="N78" s="147">
        <v>0</v>
      </c>
      <c r="O78" s="87">
        <v>12</v>
      </c>
      <c r="P78" s="85">
        <v>11</v>
      </c>
      <c r="Q78" s="85">
        <v>100</v>
      </c>
      <c r="R78" s="39">
        <v>2</v>
      </c>
      <c r="S78" s="39">
        <v>2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88" t="s">
        <v>268</v>
      </c>
    </row>
    <row r="79" spans="1:48" ht="18.75" x14ac:dyDescent="0.3">
      <c r="A79" s="65" t="str">
        <f t="shared" si="2"/>
        <v xml:space="preserve">   </v>
      </c>
      <c r="B79" s="83">
        <v>75</v>
      </c>
      <c r="C79" s="84" t="s">
        <v>182</v>
      </c>
      <c r="D79" s="145" t="s">
        <v>44</v>
      </c>
      <c r="E79" s="76" t="s">
        <v>121</v>
      </c>
      <c r="F79" s="146" t="s">
        <v>122</v>
      </c>
      <c r="G79" s="85">
        <v>144.32589077269</v>
      </c>
      <c r="H79" s="86">
        <v>125.186302692</v>
      </c>
      <c r="I79" s="78">
        <v>19.13958808069</v>
      </c>
      <c r="J79" s="39">
        <v>1</v>
      </c>
      <c r="K79" s="147">
        <v>0</v>
      </c>
      <c r="L79" s="147">
        <v>150</v>
      </c>
      <c r="M79" s="147">
        <v>0</v>
      </c>
      <c r="N79" s="147">
        <v>0</v>
      </c>
      <c r="O79" s="87">
        <v>16</v>
      </c>
      <c r="P79" s="85">
        <v>0</v>
      </c>
      <c r="Q79" s="85">
        <v>0</v>
      </c>
      <c r="R79" s="39">
        <v>2</v>
      </c>
      <c r="S79" s="39">
        <v>2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88" t="s">
        <v>268</v>
      </c>
    </row>
    <row r="80" spans="1:48" ht="18.75" x14ac:dyDescent="0.3">
      <c r="A80" s="65" t="str">
        <f t="shared" si="2"/>
        <v xml:space="preserve">  33 </v>
      </c>
      <c r="B80" s="83">
        <v>76</v>
      </c>
      <c r="C80" s="84" t="s">
        <v>183</v>
      </c>
      <c r="D80" s="145" t="s">
        <v>44</v>
      </c>
      <c r="E80" s="76" t="s">
        <v>121</v>
      </c>
      <c r="F80" s="146" t="s">
        <v>122</v>
      </c>
      <c r="G80" s="85">
        <v>17.599922405668998</v>
      </c>
      <c r="H80" s="86">
        <v>13.9931837734</v>
      </c>
      <c r="I80" s="78">
        <v>3.6067386322689998</v>
      </c>
      <c r="J80" s="39">
        <v>1</v>
      </c>
      <c r="K80" s="147">
        <v>15</v>
      </c>
      <c r="L80" s="147">
        <v>0</v>
      </c>
      <c r="M80" s="147">
        <v>0</v>
      </c>
      <c r="N80" s="147">
        <v>0</v>
      </c>
      <c r="O80" s="87">
        <v>9</v>
      </c>
      <c r="P80" s="85">
        <v>15</v>
      </c>
      <c r="Q80" s="85">
        <v>100</v>
      </c>
      <c r="R80" s="39">
        <v>2</v>
      </c>
      <c r="S80" s="39">
        <v>2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88" t="s">
        <v>268</v>
      </c>
    </row>
    <row r="81" spans="1:48" ht="18.75" x14ac:dyDescent="0.3">
      <c r="A81" s="65" t="str">
        <f t="shared" si="2"/>
        <v xml:space="preserve">  33 </v>
      </c>
      <c r="B81" s="83">
        <v>77</v>
      </c>
      <c r="C81" s="84" t="s">
        <v>184</v>
      </c>
      <c r="D81" s="145" t="s">
        <v>44</v>
      </c>
      <c r="E81" s="76" t="s">
        <v>121</v>
      </c>
      <c r="F81" s="146" t="s">
        <v>122</v>
      </c>
      <c r="G81" s="85">
        <v>27.4806653246</v>
      </c>
      <c r="H81" s="86">
        <v>27.4806653246</v>
      </c>
      <c r="I81" s="78">
        <v>0</v>
      </c>
      <c r="J81" s="39">
        <v>1</v>
      </c>
      <c r="K81" s="147">
        <v>25</v>
      </c>
      <c r="L81" s="147">
        <v>0</v>
      </c>
      <c r="M81" s="147">
        <v>0</v>
      </c>
      <c r="N81" s="147">
        <v>0</v>
      </c>
      <c r="O81" s="87">
        <v>18</v>
      </c>
      <c r="P81" s="85">
        <v>25</v>
      </c>
      <c r="Q81" s="85">
        <v>100</v>
      </c>
      <c r="R81" s="39">
        <v>2</v>
      </c>
      <c r="S81" s="39">
        <v>2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88" t="s">
        <v>268</v>
      </c>
    </row>
    <row r="82" spans="1:48" ht="18.75" x14ac:dyDescent="0.3">
      <c r="A82" s="65" t="str">
        <f t="shared" si="2"/>
        <v xml:space="preserve">  33 </v>
      </c>
      <c r="B82" s="83">
        <v>78</v>
      </c>
      <c r="C82" s="84" t="s">
        <v>185</v>
      </c>
      <c r="D82" s="145" t="s">
        <v>44</v>
      </c>
      <c r="E82" s="76" t="s">
        <v>121</v>
      </c>
      <c r="F82" s="146" t="s">
        <v>122</v>
      </c>
      <c r="G82" s="85">
        <v>7.6565486533799998</v>
      </c>
      <c r="H82" s="86">
        <v>7.6565486533799998</v>
      </c>
      <c r="I82" s="78">
        <v>0</v>
      </c>
      <c r="J82" s="39">
        <v>1</v>
      </c>
      <c r="K82" s="147">
        <v>22</v>
      </c>
      <c r="L82" s="147">
        <v>0</v>
      </c>
      <c r="M82" s="147">
        <v>0</v>
      </c>
      <c r="N82" s="147">
        <v>0</v>
      </c>
      <c r="O82" s="87">
        <v>20</v>
      </c>
      <c r="P82" s="85">
        <v>22</v>
      </c>
      <c r="Q82" s="85">
        <v>100</v>
      </c>
      <c r="R82" s="39">
        <v>2</v>
      </c>
      <c r="S82" s="39">
        <v>2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88" t="s">
        <v>268</v>
      </c>
    </row>
    <row r="83" spans="1:48" ht="18.75" x14ac:dyDescent="0.3">
      <c r="A83" s="65" t="str">
        <f t="shared" si="2"/>
        <v xml:space="preserve">  33 </v>
      </c>
      <c r="B83" s="83">
        <v>79</v>
      </c>
      <c r="C83" s="84" t="s">
        <v>186</v>
      </c>
      <c r="D83" s="145" t="s">
        <v>44</v>
      </c>
      <c r="E83" s="76" t="s">
        <v>121</v>
      </c>
      <c r="F83" s="146" t="s">
        <v>122</v>
      </c>
      <c r="G83" s="85">
        <v>15.228457994899999</v>
      </c>
      <c r="H83" s="86">
        <v>15.228457994899999</v>
      </c>
      <c r="I83" s="78">
        <v>0</v>
      </c>
      <c r="J83" s="39">
        <v>1</v>
      </c>
      <c r="K83" s="147">
        <v>15</v>
      </c>
      <c r="L83" s="147">
        <v>0</v>
      </c>
      <c r="M83" s="147">
        <v>0</v>
      </c>
      <c r="N83" s="147">
        <v>0</v>
      </c>
      <c r="O83" s="87">
        <v>12</v>
      </c>
      <c r="P83" s="85">
        <v>15</v>
      </c>
      <c r="Q83" s="85">
        <v>100</v>
      </c>
      <c r="R83" s="39">
        <v>2</v>
      </c>
      <c r="S83" s="39">
        <v>2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88" t="s">
        <v>268</v>
      </c>
    </row>
    <row r="84" spans="1:48" ht="18.75" x14ac:dyDescent="0.3">
      <c r="A84" s="65" t="str">
        <f t="shared" si="2"/>
        <v xml:space="preserve">  33 </v>
      </c>
      <c r="B84" s="83">
        <v>80</v>
      </c>
      <c r="C84" s="84" t="s">
        <v>187</v>
      </c>
      <c r="D84" s="145" t="s">
        <v>44</v>
      </c>
      <c r="E84" s="76" t="s">
        <v>121</v>
      </c>
      <c r="F84" s="146" t="s">
        <v>122</v>
      </c>
      <c r="G84" s="85">
        <v>5.0900670037499998</v>
      </c>
      <c r="H84" s="86">
        <v>5.0900670037499998</v>
      </c>
      <c r="I84" s="78">
        <v>0</v>
      </c>
      <c r="J84" s="39">
        <v>1</v>
      </c>
      <c r="K84" s="147">
        <v>10</v>
      </c>
      <c r="L84" s="147">
        <v>0</v>
      </c>
      <c r="M84" s="147">
        <v>0</v>
      </c>
      <c r="N84" s="147">
        <v>0</v>
      </c>
      <c r="O84" s="87">
        <v>8</v>
      </c>
      <c r="P84" s="85">
        <v>10</v>
      </c>
      <c r="Q84" s="85">
        <v>100</v>
      </c>
      <c r="R84" s="39">
        <v>2</v>
      </c>
      <c r="S84" s="39">
        <v>2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88" t="s">
        <v>268</v>
      </c>
    </row>
    <row r="85" spans="1:48" ht="18.75" x14ac:dyDescent="0.3">
      <c r="A85" s="65" t="str">
        <f t="shared" si="2"/>
        <v xml:space="preserve">  33 </v>
      </c>
      <c r="B85" s="83">
        <v>81</v>
      </c>
      <c r="C85" s="84" t="s">
        <v>188</v>
      </c>
      <c r="D85" s="145" t="s">
        <v>44</v>
      </c>
      <c r="E85" s="76" t="s">
        <v>121</v>
      </c>
      <c r="F85" s="146" t="s">
        <v>122</v>
      </c>
      <c r="G85" s="85">
        <v>79.328740356899999</v>
      </c>
      <c r="H85" s="86">
        <v>79.328740356899999</v>
      </c>
      <c r="I85" s="78">
        <v>0</v>
      </c>
      <c r="J85" s="39">
        <v>1</v>
      </c>
      <c r="K85" s="147">
        <v>48</v>
      </c>
      <c r="L85" s="147">
        <v>0</v>
      </c>
      <c r="M85" s="147">
        <v>0</v>
      </c>
      <c r="N85" s="147">
        <v>0</v>
      </c>
      <c r="O85" s="87">
        <v>9</v>
      </c>
      <c r="P85" s="85">
        <v>48</v>
      </c>
      <c r="Q85" s="85">
        <v>100</v>
      </c>
      <c r="R85" s="39">
        <v>2</v>
      </c>
      <c r="S85" s="39">
        <v>2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88" t="s">
        <v>268</v>
      </c>
    </row>
    <row r="86" spans="1:48" ht="18.75" x14ac:dyDescent="0.3">
      <c r="A86" s="65" t="str">
        <f t="shared" si="2"/>
        <v xml:space="preserve">   </v>
      </c>
      <c r="B86" s="83">
        <v>82</v>
      </c>
      <c r="C86" s="84" t="s">
        <v>188</v>
      </c>
      <c r="D86" s="145" t="s">
        <v>150</v>
      </c>
      <c r="E86" s="76" t="s">
        <v>121</v>
      </c>
      <c r="F86" s="146" t="s">
        <v>122</v>
      </c>
      <c r="G86" s="147">
        <v>10</v>
      </c>
      <c r="H86" s="147">
        <v>10</v>
      </c>
      <c r="I86" s="78">
        <v>0</v>
      </c>
      <c r="J86" s="39">
        <v>1</v>
      </c>
      <c r="K86" s="147">
        <v>10</v>
      </c>
      <c r="L86" s="147">
        <v>0</v>
      </c>
      <c r="M86" s="147">
        <v>0</v>
      </c>
      <c r="N86" s="147">
        <v>0</v>
      </c>
      <c r="O86" s="87">
        <v>6</v>
      </c>
      <c r="P86" s="85">
        <v>10</v>
      </c>
      <c r="Q86" s="85">
        <v>100</v>
      </c>
      <c r="R86" s="39">
        <v>2</v>
      </c>
      <c r="S86" s="39">
        <v>2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88" t="s">
        <v>268</v>
      </c>
    </row>
    <row r="87" spans="1:48" ht="18.75" x14ac:dyDescent="0.3">
      <c r="A87" s="65" t="str">
        <f t="shared" si="2"/>
        <v xml:space="preserve">   </v>
      </c>
      <c r="B87" s="83">
        <v>83</v>
      </c>
      <c r="C87" s="84" t="s">
        <v>188</v>
      </c>
      <c r="D87" s="145" t="s">
        <v>151</v>
      </c>
      <c r="E87" s="76" t="s">
        <v>121</v>
      </c>
      <c r="F87" s="146" t="s">
        <v>122</v>
      </c>
      <c r="G87" s="147">
        <v>28</v>
      </c>
      <c r="H87" s="86">
        <v>0</v>
      </c>
      <c r="I87" s="147">
        <v>28</v>
      </c>
      <c r="J87" s="39">
        <v>1</v>
      </c>
      <c r="K87" s="147">
        <v>0</v>
      </c>
      <c r="L87" s="147">
        <v>28</v>
      </c>
      <c r="M87" s="147">
        <v>0</v>
      </c>
      <c r="N87" s="147">
        <v>0</v>
      </c>
      <c r="O87" s="87">
        <v>12</v>
      </c>
      <c r="P87" s="85">
        <v>0</v>
      </c>
      <c r="Q87" s="85">
        <v>0</v>
      </c>
      <c r="R87" s="39">
        <v>2</v>
      </c>
      <c r="S87" s="39">
        <v>2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88" t="s">
        <v>268</v>
      </c>
    </row>
    <row r="88" spans="1:48" ht="18.75" x14ac:dyDescent="0.3">
      <c r="A88" s="65" t="str">
        <f t="shared" si="2"/>
        <v xml:space="preserve">  33 </v>
      </c>
      <c r="B88" s="83">
        <v>84</v>
      </c>
      <c r="C88" s="84" t="s">
        <v>188</v>
      </c>
      <c r="D88" s="145" t="s">
        <v>180</v>
      </c>
      <c r="E88" s="76" t="s">
        <v>121</v>
      </c>
      <c r="F88" s="146" t="s">
        <v>122</v>
      </c>
      <c r="G88" s="147">
        <v>10</v>
      </c>
      <c r="H88" s="147">
        <v>10</v>
      </c>
      <c r="I88" s="78">
        <v>0</v>
      </c>
      <c r="J88" s="39">
        <v>1</v>
      </c>
      <c r="K88" s="147">
        <v>10</v>
      </c>
      <c r="L88" s="147">
        <v>0</v>
      </c>
      <c r="M88" s="147">
        <v>0</v>
      </c>
      <c r="N88" s="147">
        <v>0</v>
      </c>
      <c r="O88" s="87">
        <v>8</v>
      </c>
      <c r="P88" s="85">
        <v>10</v>
      </c>
      <c r="Q88" s="85">
        <v>100</v>
      </c>
      <c r="R88" s="39">
        <v>2</v>
      </c>
      <c r="S88" s="39">
        <v>2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88" t="s">
        <v>268</v>
      </c>
    </row>
    <row r="89" spans="1:48" ht="18.75" x14ac:dyDescent="0.3">
      <c r="A89" s="65" t="str">
        <f t="shared" si="2"/>
        <v xml:space="preserve">  33 </v>
      </c>
      <c r="B89" s="83">
        <v>85</v>
      </c>
      <c r="C89" s="84" t="s">
        <v>189</v>
      </c>
      <c r="D89" s="145" t="s">
        <v>44</v>
      </c>
      <c r="E89" s="76" t="s">
        <v>121</v>
      </c>
      <c r="F89" s="146" t="s">
        <v>122</v>
      </c>
      <c r="G89" s="85">
        <v>68.186467334900001</v>
      </c>
      <c r="H89" s="86">
        <v>61.367645819899998</v>
      </c>
      <c r="I89" s="78">
        <v>6.8188215149999998</v>
      </c>
      <c r="J89" s="39">
        <v>1</v>
      </c>
      <c r="K89" s="147">
        <v>7</v>
      </c>
      <c r="L89" s="147">
        <v>0</v>
      </c>
      <c r="M89" s="147">
        <v>0</v>
      </c>
      <c r="N89" s="147">
        <v>0</v>
      </c>
      <c r="O89" s="87">
        <v>8</v>
      </c>
      <c r="P89" s="85">
        <v>7</v>
      </c>
      <c r="Q89" s="85">
        <v>100</v>
      </c>
      <c r="R89" s="39">
        <v>2</v>
      </c>
      <c r="S89" s="39">
        <v>2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88" t="s">
        <v>268</v>
      </c>
    </row>
    <row r="90" spans="1:48" ht="18.75" x14ac:dyDescent="0.3">
      <c r="A90" s="65" t="str">
        <f t="shared" si="2"/>
        <v xml:space="preserve">   </v>
      </c>
      <c r="B90" s="83">
        <v>87</v>
      </c>
      <c r="C90" s="84" t="s">
        <v>190</v>
      </c>
      <c r="D90" s="145" t="s">
        <v>150</v>
      </c>
      <c r="E90" s="76" t="s">
        <v>121</v>
      </c>
      <c r="F90" s="146" t="s">
        <v>122</v>
      </c>
      <c r="G90" s="85">
        <v>4</v>
      </c>
      <c r="H90" s="85">
        <v>4</v>
      </c>
      <c r="I90" s="78">
        <v>0</v>
      </c>
      <c r="J90" s="39">
        <v>1</v>
      </c>
      <c r="K90" s="147">
        <v>4</v>
      </c>
      <c r="L90" s="147">
        <v>0</v>
      </c>
      <c r="M90" s="147">
        <v>0</v>
      </c>
      <c r="N90" s="147">
        <v>0</v>
      </c>
      <c r="O90" s="87">
        <v>1</v>
      </c>
      <c r="P90" s="85">
        <v>4</v>
      </c>
      <c r="Q90" s="85">
        <v>100</v>
      </c>
      <c r="R90" s="39">
        <v>2</v>
      </c>
      <c r="S90" s="39">
        <v>2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88" t="s">
        <v>268</v>
      </c>
    </row>
    <row r="91" spans="1:48" ht="18.75" x14ac:dyDescent="0.3">
      <c r="A91" s="65" t="str">
        <f t="shared" si="2"/>
        <v xml:space="preserve">   </v>
      </c>
      <c r="B91" s="83">
        <v>88</v>
      </c>
      <c r="C91" s="84" t="s">
        <v>190</v>
      </c>
      <c r="D91" s="145" t="s">
        <v>151</v>
      </c>
      <c r="E91" s="76" t="s">
        <v>121</v>
      </c>
      <c r="F91" s="146" t="s">
        <v>122</v>
      </c>
      <c r="G91" s="85">
        <v>8</v>
      </c>
      <c r="H91" s="85">
        <v>8</v>
      </c>
      <c r="I91" s="78">
        <v>0</v>
      </c>
      <c r="J91" s="39">
        <v>1</v>
      </c>
      <c r="K91" s="147">
        <v>8</v>
      </c>
      <c r="L91" s="147">
        <v>0</v>
      </c>
      <c r="M91" s="147">
        <v>0</v>
      </c>
      <c r="N91" s="147">
        <v>0</v>
      </c>
      <c r="O91" s="87">
        <v>6</v>
      </c>
      <c r="P91" s="85">
        <v>8</v>
      </c>
      <c r="Q91" s="85">
        <v>100</v>
      </c>
      <c r="R91" s="39">
        <v>2</v>
      </c>
      <c r="S91" s="39">
        <v>2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88" t="s">
        <v>268</v>
      </c>
    </row>
    <row r="92" spans="1:48" ht="18.75" x14ac:dyDescent="0.3">
      <c r="A92" s="65" t="str">
        <f t="shared" si="2"/>
        <v xml:space="preserve">  33 </v>
      </c>
      <c r="B92" s="83">
        <v>89</v>
      </c>
      <c r="C92" s="84" t="s">
        <v>191</v>
      </c>
      <c r="D92" s="145" t="s">
        <v>44</v>
      </c>
      <c r="E92" s="76" t="s">
        <v>121</v>
      </c>
      <c r="F92" s="146" t="s">
        <v>122</v>
      </c>
      <c r="G92" s="85">
        <v>9.8170886461200002</v>
      </c>
      <c r="H92" s="86">
        <v>9.8170886461200002</v>
      </c>
      <c r="I92" s="78">
        <v>0</v>
      </c>
      <c r="J92" s="39">
        <v>1</v>
      </c>
      <c r="K92" s="147">
        <v>9</v>
      </c>
      <c r="L92" s="147">
        <v>0</v>
      </c>
      <c r="M92" s="147">
        <v>0</v>
      </c>
      <c r="N92" s="147">
        <v>0</v>
      </c>
      <c r="O92" s="87">
        <v>20</v>
      </c>
      <c r="P92" s="85">
        <v>9</v>
      </c>
      <c r="Q92" s="85">
        <v>100</v>
      </c>
      <c r="R92" s="39">
        <v>2</v>
      </c>
      <c r="S92" s="39">
        <v>2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88" t="s">
        <v>268</v>
      </c>
    </row>
    <row r="93" spans="1:48" ht="18.75" x14ac:dyDescent="0.3">
      <c r="A93" s="65" t="str">
        <f t="shared" si="2"/>
        <v xml:space="preserve">  33 </v>
      </c>
      <c r="B93" s="83">
        <v>90</v>
      </c>
      <c r="C93" s="84" t="s">
        <v>192</v>
      </c>
      <c r="D93" s="145" t="s">
        <v>44</v>
      </c>
      <c r="E93" s="76" t="s">
        <v>121</v>
      </c>
      <c r="F93" s="146" t="s">
        <v>122</v>
      </c>
      <c r="G93" s="85">
        <v>29.061317318190003</v>
      </c>
      <c r="H93" s="86">
        <v>26.986438946700002</v>
      </c>
      <c r="I93" s="78">
        <v>2.0748783714900001</v>
      </c>
      <c r="J93" s="39">
        <v>1</v>
      </c>
      <c r="K93" s="147">
        <v>20</v>
      </c>
      <c r="L93" s="147">
        <v>0</v>
      </c>
      <c r="M93" s="147">
        <v>0</v>
      </c>
      <c r="N93" s="147">
        <v>0</v>
      </c>
      <c r="O93" s="87">
        <v>8</v>
      </c>
      <c r="P93" s="85">
        <v>20</v>
      </c>
      <c r="Q93" s="85">
        <v>100</v>
      </c>
      <c r="R93" s="39">
        <v>2</v>
      </c>
      <c r="S93" s="39">
        <v>2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88" t="s">
        <v>268</v>
      </c>
    </row>
    <row r="94" spans="1:48" ht="18.75" x14ac:dyDescent="0.3">
      <c r="A94" s="65" t="str">
        <f t="shared" si="2"/>
        <v xml:space="preserve">   </v>
      </c>
      <c r="B94" s="83">
        <v>91</v>
      </c>
      <c r="C94" s="84" t="s">
        <v>193</v>
      </c>
      <c r="D94" s="145" t="s">
        <v>44</v>
      </c>
      <c r="E94" s="76" t="s">
        <v>121</v>
      </c>
      <c r="F94" s="146" t="s">
        <v>122</v>
      </c>
      <c r="G94" s="85">
        <v>5.9115912274399998</v>
      </c>
      <c r="H94" s="86">
        <v>5.9115912274399998</v>
      </c>
      <c r="I94" s="78">
        <v>0</v>
      </c>
      <c r="J94" s="39">
        <v>1</v>
      </c>
      <c r="K94" s="147">
        <v>0</v>
      </c>
      <c r="L94" s="147">
        <v>6</v>
      </c>
      <c r="M94" s="147">
        <v>0</v>
      </c>
      <c r="N94" s="147">
        <v>0</v>
      </c>
      <c r="O94" s="87">
        <v>18</v>
      </c>
      <c r="P94" s="85">
        <v>0</v>
      </c>
      <c r="Q94" s="85">
        <v>0</v>
      </c>
      <c r="R94" s="39">
        <v>2</v>
      </c>
      <c r="S94" s="39">
        <v>2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88" t="s">
        <v>268</v>
      </c>
    </row>
    <row r="95" spans="1:48" ht="18.75" x14ac:dyDescent="0.3">
      <c r="A95" s="65" t="str">
        <f t="shared" si="2"/>
        <v xml:space="preserve">   </v>
      </c>
      <c r="B95" s="83">
        <v>92</v>
      </c>
      <c r="C95" s="84" t="s">
        <v>194</v>
      </c>
      <c r="D95" s="145" t="s">
        <v>44</v>
      </c>
      <c r="E95" s="76" t="s">
        <v>121</v>
      </c>
      <c r="F95" s="146" t="s">
        <v>122</v>
      </c>
      <c r="G95" s="85">
        <v>19.152777932700001</v>
      </c>
      <c r="H95" s="86">
        <v>19.152777932700001</v>
      </c>
      <c r="I95" s="78">
        <v>0</v>
      </c>
      <c r="J95" s="39">
        <v>1</v>
      </c>
      <c r="K95" s="147">
        <v>0</v>
      </c>
      <c r="L95" s="147">
        <v>6</v>
      </c>
      <c r="M95" s="147">
        <v>0</v>
      </c>
      <c r="N95" s="147">
        <v>0</v>
      </c>
      <c r="O95" s="87">
        <v>10</v>
      </c>
      <c r="P95" s="85">
        <v>0</v>
      </c>
      <c r="Q95" s="85">
        <v>0</v>
      </c>
      <c r="R95" s="39">
        <v>2</v>
      </c>
      <c r="S95" s="39">
        <v>2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77">
        <v>0</v>
      </c>
      <c r="AO95" s="77">
        <v>0</v>
      </c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77">
        <v>0</v>
      </c>
      <c r="AV95" s="88" t="s">
        <v>268</v>
      </c>
    </row>
    <row r="96" spans="1:48" ht="18.75" x14ac:dyDescent="0.3">
      <c r="A96" s="65" t="str">
        <f t="shared" si="2"/>
        <v xml:space="preserve">   </v>
      </c>
      <c r="B96" s="83">
        <v>93</v>
      </c>
      <c r="C96" s="84" t="s">
        <v>195</v>
      </c>
      <c r="D96" s="145" t="s">
        <v>44</v>
      </c>
      <c r="E96" s="76" t="s">
        <v>121</v>
      </c>
      <c r="F96" s="146" t="s">
        <v>122</v>
      </c>
      <c r="G96" s="85">
        <v>5.8488105191399997</v>
      </c>
      <c r="H96" s="86">
        <v>5.8488105191399997</v>
      </c>
      <c r="I96" s="78">
        <v>0</v>
      </c>
      <c r="J96" s="39">
        <v>1</v>
      </c>
      <c r="K96" s="147">
        <v>0</v>
      </c>
      <c r="L96" s="147">
        <v>11</v>
      </c>
      <c r="M96" s="147">
        <v>0</v>
      </c>
      <c r="N96" s="147">
        <v>0</v>
      </c>
      <c r="O96" s="87">
        <v>9</v>
      </c>
      <c r="P96" s="85">
        <v>0</v>
      </c>
      <c r="Q96" s="85">
        <v>0</v>
      </c>
      <c r="R96" s="39">
        <v>2</v>
      </c>
      <c r="S96" s="39">
        <v>2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88" t="s">
        <v>268</v>
      </c>
    </row>
    <row r="97" spans="1:48" ht="18.75" x14ac:dyDescent="0.3">
      <c r="A97" s="65" t="str">
        <f t="shared" si="2"/>
        <v xml:space="preserve">   </v>
      </c>
      <c r="B97" s="83">
        <v>95</v>
      </c>
      <c r="C97" s="84" t="s">
        <v>196</v>
      </c>
      <c r="D97" s="145" t="s">
        <v>150</v>
      </c>
      <c r="E97" s="76" t="s">
        <v>121</v>
      </c>
      <c r="F97" s="146" t="s">
        <v>122</v>
      </c>
      <c r="G97" s="85">
        <v>25.5</v>
      </c>
      <c r="H97" s="85">
        <v>25.5</v>
      </c>
      <c r="I97" s="78">
        <v>0</v>
      </c>
      <c r="J97" s="39">
        <v>1</v>
      </c>
      <c r="K97" s="147">
        <v>0</v>
      </c>
      <c r="L97" s="147">
        <v>25.5</v>
      </c>
      <c r="M97" s="147">
        <v>0</v>
      </c>
      <c r="N97" s="147">
        <v>0</v>
      </c>
      <c r="O97" s="87">
        <v>20</v>
      </c>
      <c r="P97" s="85">
        <v>0</v>
      </c>
      <c r="Q97" s="85">
        <v>0</v>
      </c>
      <c r="R97" s="39">
        <v>2</v>
      </c>
      <c r="S97" s="39">
        <v>2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77">
        <v>0</v>
      </c>
      <c r="AO97" s="77">
        <v>0</v>
      </c>
      <c r="AP97" s="77">
        <v>0</v>
      </c>
      <c r="AQ97" s="77">
        <v>0</v>
      </c>
      <c r="AR97" s="77">
        <v>0</v>
      </c>
      <c r="AS97" s="77">
        <v>0</v>
      </c>
      <c r="AT97" s="77">
        <v>0</v>
      </c>
      <c r="AU97" s="77">
        <v>0</v>
      </c>
      <c r="AV97" s="88" t="s">
        <v>268</v>
      </c>
    </row>
    <row r="98" spans="1:48" ht="18.75" x14ac:dyDescent="0.3">
      <c r="A98" s="65" t="str">
        <f t="shared" si="2"/>
        <v xml:space="preserve">   </v>
      </c>
      <c r="B98" s="83">
        <v>96</v>
      </c>
      <c r="C98" s="84" t="s">
        <v>196</v>
      </c>
      <c r="D98" s="145" t="s">
        <v>151</v>
      </c>
      <c r="E98" s="76" t="s">
        <v>121</v>
      </c>
      <c r="F98" s="146" t="s">
        <v>122</v>
      </c>
      <c r="G98" s="85">
        <v>9</v>
      </c>
      <c r="H98" s="85">
        <v>9</v>
      </c>
      <c r="I98" s="78">
        <v>0</v>
      </c>
      <c r="J98" s="39">
        <v>1</v>
      </c>
      <c r="K98" s="147">
        <v>0</v>
      </c>
      <c r="L98" s="147">
        <v>9</v>
      </c>
      <c r="M98" s="147">
        <v>0</v>
      </c>
      <c r="N98" s="147">
        <v>0</v>
      </c>
      <c r="O98" s="87">
        <v>8</v>
      </c>
      <c r="P98" s="85">
        <v>0</v>
      </c>
      <c r="Q98" s="85">
        <v>0</v>
      </c>
      <c r="R98" s="39">
        <v>2</v>
      </c>
      <c r="S98" s="39">
        <v>2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88" t="s">
        <v>268</v>
      </c>
    </row>
    <row r="99" spans="1:48" ht="18.75" x14ac:dyDescent="0.3">
      <c r="A99" s="65" t="str">
        <f t="shared" si="2"/>
        <v xml:space="preserve">   </v>
      </c>
      <c r="B99" s="83">
        <v>97</v>
      </c>
      <c r="C99" s="84" t="s">
        <v>197</v>
      </c>
      <c r="D99" s="145" t="s">
        <v>44</v>
      </c>
      <c r="E99" s="76" t="s">
        <v>121</v>
      </c>
      <c r="F99" s="146" t="s">
        <v>122</v>
      </c>
      <c r="G99" s="85">
        <v>13.646581661000001</v>
      </c>
      <c r="H99" s="86">
        <v>13.646581661000001</v>
      </c>
      <c r="I99" s="78">
        <v>0</v>
      </c>
      <c r="J99" s="39">
        <v>1</v>
      </c>
      <c r="K99" s="147">
        <v>0</v>
      </c>
      <c r="L99" s="147">
        <v>50</v>
      </c>
      <c r="M99" s="147">
        <v>0</v>
      </c>
      <c r="N99" s="147">
        <v>0</v>
      </c>
      <c r="O99" s="87">
        <v>11</v>
      </c>
      <c r="P99" s="85">
        <v>0</v>
      </c>
      <c r="Q99" s="85">
        <v>0</v>
      </c>
      <c r="R99" s="39">
        <v>2</v>
      </c>
      <c r="S99" s="39">
        <v>2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0</v>
      </c>
      <c r="AT99" s="77">
        <v>0</v>
      </c>
      <c r="AU99" s="77">
        <v>0</v>
      </c>
      <c r="AV99" s="88" t="s">
        <v>268</v>
      </c>
    </row>
    <row r="100" spans="1:48" ht="18.75" x14ac:dyDescent="0.3">
      <c r="A100" s="65" t="str">
        <f t="shared" si="2"/>
        <v xml:space="preserve">   </v>
      </c>
      <c r="B100" s="83">
        <v>98</v>
      </c>
      <c r="C100" s="84" t="s">
        <v>198</v>
      </c>
      <c r="D100" s="145" t="s">
        <v>44</v>
      </c>
      <c r="E100" s="76" t="s">
        <v>121</v>
      </c>
      <c r="F100" s="146" t="s">
        <v>122</v>
      </c>
      <c r="G100" s="85">
        <v>89.592809378212891</v>
      </c>
      <c r="H100" s="86">
        <v>78.587095928799997</v>
      </c>
      <c r="I100" s="78">
        <v>11.005713449412898</v>
      </c>
      <c r="J100" s="39">
        <v>1</v>
      </c>
      <c r="K100" s="147">
        <v>0</v>
      </c>
      <c r="L100" s="147">
        <v>30</v>
      </c>
      <c r="M100" s="147">
        <v>0</v>
      </c>
      <c r="N100" s="147">
        <v>0</v>
      </c>
      <c r="O100" s="87">
        <v>11</v>
      </c>
      <c r="P100" s="85">
        <v>0</v>
      </c>
      <c r="Q100" s="85">
        <v>0</v>
      </c>
      <c r="R100" s="39">
        <v>2</v>
      </c>
      <c r="S100" s="39">
        <v>2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88" t="s">
        <v>268</v>
      </c>
    </row>
    <row r="101" spans="1:48" ht="18.75" x14ac:dyDescent="0.3">
      <c r="A101" s="65" t="str">
        <f t="shared" si="2"/>
        <v xml:space="preserve">   </v>
      </c>
      <c r="B101" s="83">
        <v>99</v>
      </c>
      <c r="C101" s="84" t="s">
        <v>199</v>
      </c>
      <c r="D101" s="145" t="s">
        <v>44</v>
      </c>
      <c r="E101" s="76" t="s">
        <v>121</v>
      </c>
      <c r="F101" s="146" t="s">
        <v>122</v>
      </c>
      <c r="G101" s="85">
        <v>19.5160627707</v>
      </c>
      <c r="H101" s="86">
        <v>19.5160627707</v>
      </c>
      <c r="I101" s="78">
        <v>0</v>
      </c>
      <c r="J101" s="39">
        <v>2</v>
      </c>
      <c r="K101" s="147">
        <v>15</v>
      </c>
      <c r="L101" s="147">
        <v>0</v>
      </c>
      <c r="M101" s="147">
        <v>0</v>
      </c>
      <c r="N101" s="147">
        <v>0</v>
      </c>
      <c r="O101" s="87">
        <v>0</v>
      </c>
      <c r="P101" s="85">
        <v>0</v>
      </c>
      <c r="Q101" s="85">
        <v>0</v>
      </c>
      <c r="R101" s="39">
        <v>0</v>
      </c>
      <c r="S101" s="39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88" t="s">
        <v>268</v>
      </c>
    </row>
    <row r="102" spans="1:48" ht="18.75" x14ac:dyDescent="0.3">
      <c r="A102" s="65" t="str">
        <f t="shared" si="2"/>
        <v xml:space="preserve">  33 </v>
      </c>
      <c r="B102" s="83">
        <v>100</v>
      </c>
      <c r="C102" s="84" t="s">
        <v>200</v>
      </c>
      <c r="D102" s="145" t="s">
        <v>44</v>
      </c>
      <c r="E102" s="76" t="s">
        <v>121</v>
      </c>
      <c r="F102" s="146" t="s">
        <v>122</v>
      </c>
      <c r="G102" s="85">
        <v>132.48606872799999</v>
      </c>
      <c r="H102" s="86">
        <v>132.48606872799999</v>
      </c>
      <c r="I102" s="78">
        <v>0</v>
      </c>
      <c r="J102" s="39">
        <v>1</v>
      </c>
      <c r="K102" s="147">
        <v>16</v>
      </c>
      <c r="L102" s="147">
        <v>0</v>
      </c>
      <c r="M102" s="147">
        <v>0</v>
      </c>
      <c r="N102" s="147">
        <v>0</v>
      </c>
      <c r="O102" s="87">
        <v>11</v>
      </c>
      <c r="P102" s="85">
        <v>16</v>
      </c>
      <c r="Q102" s="85">
        <v>100</v>
      </c>
      <c r="R102" s="39">
        <v>2</v>
      </c>
      <c r="S102" s="39">
        <v>2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88" t="s">
        <v>268</v>
      </c>
    </row>
    <row r="103" spans="1:48" ht="18.75" x14ac:dyDescent="0.3">
      <c r="A103" s="65" t="str">
        <f t="shared" si="2"/>
        <v xml:space="preserve">  33 </v>
      </c>
      <c r="B103" s="83">
        <v>101</v>
      </c>
      <c r="C103" s="84" t="s">
        <v>201</v>
      </c>
      <c r="D103" s="145" t="s">
        <v>44</v>
      </c>
      <c r="E103" s="76" t="s">
        <v>121</v>
      </c>
      <c r="F103" s="146" t="s">
        <v>122</v>
      </c>
      <c r="G103" s="85">
        <v>110.07045490900001</v>
      </c>
      <c r="H103" s="86">
        <v>110.07045490900001</v>
      </c>
      <c r="I103" s="78">
        <v>0</v>
      </c>
      <c r="J103" s="39">
        <v>1</v>
      </c>
      <c r="K103" s="147">
        <v>27</v>
      </c>
      <c r="L103" s="147">
        <v>0</v>
      </c>
      <c r="M103" s="147">
        <v>0</v>
      </c>
      <c r="N103" s="147">
        <v>0</v>
      </c>
      <c r="O103" s="87">
        <v>18</v>
      </c>
      <c r="P103" s="85">
        <v>27</v>
      </c>
      <c r="Q103" s="85">
        <v>100</v>
      </c>
      <c r="R103" s="39">
        <v>2</v>
      </c>
      <c r="S103" s="39">
        <v>2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88" t="s">
        <v>268</v>
      </c>
    </row>
    <row r="104" spans="1:48" ht="18.75" x14ac:dyDescent="0.3">
      <c r="A104" s="65" t="str">
        <f t="shared" si="2"/>
        <v xml:space="preserve">  33 </v>
      </c>
      <c r="B104" s="83">
        <v>102</v>
      </c>
      <c r="C104" s="84" t="s">
        <v>202</v>
      </c>
      <c r="D104" s="145" t="s">
        <v>44</v>
      </c>
      <c r="E104" s="76" t="s">
        <v>121</v>
      </c>
      <c r="F104" s="146" t="s">
        <v>122</v>
      </c>
      <c r="G104" s="85">
        <v>84.449991621199999</v>
      </c>
      <c r="H104" s="86">
        <v>84.449991621199999</v>
      </c>
      <c r="I104" s="78">
        <v>0</v>
      </c>
      <c r="J104" s="39">
        <v>1</v>
      </c>
      <c r="K104" s="147">
        <v>40</v>
      </c>
      <c r="L104" s="147">
        <v>0</v>
      </c>
      <c r="M104" s="147">
        <v>0</v>
      </c>
      <c r="N104" s="147">
        <v>0</v>
      </c>
      <c r="O104" s="87">
        <v>9</v>
      </c>
      <c r="P104" s="85">
        <v>40</v>
      </c>
      <c r="Q104" s="85">
        <v>100</v>
      </c>
      <c r="R104" s="39">
        <v>2</v>
      </c>
      <c r="S104" s="39">
        <v>2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88" t="s">
        <v>268</v>
      </c>
    </row>
    <row r="105" spans="1:48" ht="18.75" x14ac:dyDescent="0.3">
      <c r="A105" s="65" t="str">
        <f t="shared" si="2"/>
        <v xml:space="preserve">   </v>
      </c>
      <c r="B105" s="83">
        <v>103</v>
      </c>
      <c r="C105" s="84" t="s">
        <v>203</v>
      </c>
      <c r="D105" s="145" t="s">
        <v>44</v>
      </c>
      <c r="E105" s="76" t="s">
        <v>121</v>
      </c>
      <c r="F105" s="146" t="s">
        <v>122</v>
      </c>
      <c r="G105" s="85">
        <v>123.34204317205999</v>
      </c>
      <c r="H105" s="86">
        <v>111.08766929799999</v>
      </c>
      <c r="I105" s="78">
        <v>12.254373874060001</v>
      </c>
      <c r="J105" s="39">
        <v>1</v>
      </c>
      <c r="K105" s="147">
        <v>0</v>
      </c>
      <c r="L105" s="147">
        <v>9.75</v>
      </c>
      <c r="M105" s="147">
        <v>0</v>
      </c>
      <c r="N105" s="147">
        <v>0</v>
      </c>
      <c r="O105" s="39">
        <v>12</v>
      </c>
      <c r="P105" s="77">
        <v>0</v>
      </c>
      <c r="Q105" s="77">
        <v>0</v>
      </c>
      <c r="R105" s="39">
        <v>2</v>
      </c>
      <c r="S105" s="39">
        <v>2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>
        <v>0</v>
      </c>
      <c r="AU105" s="77">
        <v>0</v>
      </c>
      <c r="AV105" s="88" t="s">
        <v>268</v>
      </c>
    </row>
    <row r="106" spans="1:48" ht="18.75" x14ac:dyDescent="0.3">
      <c r="A106" s="65" t="str">
        <f t="shared" si="2"/>
        <v xml:space="preserve">   </v>
      </c>
      <c r="B106" s="83">
        <v>104</v>
      </c>
      <c r="C106" s="84" t="s">
        <v>203</v>
      </c>
      <c r="D106" s="145" t="s">
        <v>150</v>
      </c>
      <c r="E106" s="76" t="s">
        <v>121</v>
      </c>
      <c r="F106" s="146" t="s">
        <v>122</v>
      </c>
      <c r="G106" s="147">
        <v>2.5</v>
      </c>
      <c r="H106" s="86">
        <v>0</v>
      </c>
      <c r="I106" s="147">
        <v>2.5</v>
      </c>
      <c r="J106" s="39">
        <v>1</v>
      </c>
      <c r="K106" s="147">
        <v>0</v>
      </c>
      <c r="L106" s="147">
        <v>2.5</v>
      </c>
      <c r="M106" s="147">
        <v>0</v>
      </c>
      <c r="N106" s="147">
        <v>0</v>
      </c>
      <c r="O106" s="87">
        <v>13</v>
      </c>
      <c r="P106" s="85">
        <v>0</v>
      </c>
      <c r="Q106" s="85">
        <v>0</v>
      </c>
      <c r="R106" s="39">
        <v>2</v>
      </c>
      <c r="S106" s="39">
        <v>2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88" t="s">
        <v>268</v>
      </c>
    </row>
    <row r="107" spans="1:48" ht="18.75" x14ac:dyDescent="0.3">
      <c r="A107" s="65" t="str">
        <f t="shared" si="2"/>
        <v xml:space="preserve">   </v>
      </c>
      <c r="B107" s="83">
        <v>105</v>
      </c>
      <c r="C107" s="84" t="s">
        <v>203</v>
      </c>
      <c r="D107" s="145" t="s">
        <v>151</v>
      </c>
      <c r="E107" s="76" t="s">
        <v>121</v>
      </c>
      <c r="F107" s="146" t="s">
        <v>122</v>
      </c>
      <c r="G107" s="147">
        <v>7.25</v>
      </c>
      <c r="H107" s="86">
        <v>0</v>
      </c>
      <c r="I107" s="147">
        <v>7.25</v>
      </c>
      <c r="J107" s="39">
        <v>1</v>
      </c>
      <c r="K107" s="147">
        <v>0</v>
      </c>
      <c r="L107" s="147">
        <v>7.25</v>
      </c>
      <c r="M107" s="147">
        <v>0</v>
      </c>
      <c r="N107" s="147">
        <v>0</v>
      </c>
      <c r="O107" s="87">
        <v>12</v>
      </c>
      <c r="P107" s="85">
        <v>0</v>
      </c>
      <c r="Q107" s="85">
        <v>0</v>
      </c>
      <c r="R107" s="39">
        <v>2</v>
      </c>
      <c r="S107" s="39">
        <v>2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77">
        <v>0</v>
      </c>
      <c r="AP107" s="77">
        <v>0</v>
      </c>
      <c r="AQ107" s="77">
        <v>0</v>
      </c>
      <c r="AR107" s="77">
        <v>0</v>
      </c>
      <c r="AS107" s="77">
        <v>0</v>
      </c>
      <c r="AT107" s="77">
        <v>0</v>
      </c>
      <c r="AU107" s="77">
        <v>0</v>
      </c>
      <c r="AV107" s="88" t="s">
        <v>268</v>
      </c>
    </row>
    <row r="108" spans="1:48" ht="18.75" x14ac:dyDescent="0.3">
      <c r="A108" s="65" t="str">
        <f t="shared" si="2"/>
        <v xml:space="preserve">  33 </v>
      </c>
      <c r="B108" s="83">
        <v>107</v>
      </c>
      <c r="C108" s="84" t="s">
        <v>204</v>
      </c>
      <c r="D108" s="145" t="s">
        <v>150</v>
      </c>
      <c r="E108" s="76" t="s">
        <v>121</v>
      </c>
      <c r="F108" s="146" t="s">
        <v>122</v>
      </c>
      <c r="G108" s="85">
        <v>2</v>
      </c>
      <c r="H108" s="85">
        <v>2</v>
      </c>
      <c r="I108" s="78">
        <v>0</v>
      </c>
      <c r="J108" s="39">
        <v>1</v>
      </c>
      <c r="K108" s="147">
        <v>2</v>
      </c>
      <c r="L108" s="147">
        <v>0</v>
      </c>
      <c r="M108" s="147">
        <v>0</v>
      </c>
      <c r="N108" s="147">
        <v>0</v>
      </c>
      <c r="O108" s="87">
        <v>9</v>
      </c>
      <c r="P108" s="85">
        <v>2</v>
      </c>
      <c r="Q108" s="85">
        <v>100</v>
      </c>
      <c r="R108" s="39">
        <v>2</v>
      </c>
      <c r="S108" s="39">
        <v>2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88" t="s">
        <v>268</v>
      </c>
    </row>
    <row r="109" spans="1:48" ht="18.75" x14ac:dyDescent="0.3">
      <c r="A109" s="65" t="str">
        <f t="shared" si="2"/>
        <v xml:space="preserve">  33 </v>
      </c>
      <c r="B109" s="83">
        <v>108</v>
      </c>
      <c r="C109" s="84" t="s">
        <v>204</v>
      </c>
      <c r="D109" s="145" t="s">
        <v>151</v>
      </c>
      <c r="E109" s="76" t="s">
        <v>121</v>
      </c>
      <c r="F109" s="146" t="s">
        <v>122</v>
      </c>
      <c r="G109" s="85">
        <v>11</v>
      </c>
      <c r="H109" s="85">
        <v>11</v>
      </c>
      <c r="I109" s="78">
        <v>0</v>
      </c>
      <c r="J109" s="39">
        <v>1</v>
      </c>
      <c r="K109" s="147">
        <v>11</v>
      </c>
      <c r="L109" s="147">
        <v>0</v>
      </c>
      <c r="M109" s="147">
        <v>0</v>
      </c>
      <c r="N109" s="147">
        <v>0</v>
      </c>
      <c r="O109" s="87">
        <v>16</v>
      </c>
      <c r="P109" s="85">
        <v>11</v>
      </c>
      <c r="Q109" s="85">
        <v>100</v>
      </c>
      <c r="R109" s="39">
        <v>2</v>
      </c>
      <c r="S109" s="39">
        <v>2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0</v>
      </c>
      <c r="AQ109" s="77">
        <v>0</v>
      </c>
      <c r="AR109" s="77">
        <v>0</v>
      </c>
      <c r="AS109" s="77">
        <v>0</v>
      </c>
      <c r="AT109" s="77">
        <v>0</v>
      </c>
      <c r="AU109" s="77">
        <v>0</v>
      </c>
      <c r="AV109" s="88" t="s">
        <v>268</v>
      </c>
    </row>
    <row r="110" spans="1:48" ht="18.75" x14ac:dyDescent="0.3">
      <c r="A110" s="65" t="str">
        <f t="shared" si="2"/>
        <v xml:space="preserve">   </v>
      </c>
      <c r="B110" s="83">
        <v>109</v>
      </c>
      <c r="C110" s="84" t="s">
        <v>205</v>
      </c>
      <c r="D110" s="145" t="s">
        <v>44</v>
      </c>
      <c r="E110" s="76" t="s">
        <v>121</v>
      </c>
      <c r="F110" s="146" t="s">
        <v>122</v>
      </c>
      <c r="G110" s="85">
        <v>121.338560704701</v>
      </c>
      <c r="H110" s="86">
        <v>121.061948883</v>
      </c>
      <c r="I110" s="78">
        <v>0.27661182170100002</v>
      </c>
      <c r="J110" s="39">
        <v>2</v>
      </c>
      <c r="K110" s="147">
        <v>30</v>
      </c>
      <c r="L110" s="147">
        <v>0</v>
      </c>
      <c r="M110" s="147">
        <v>0</v>
      </c>
      <c r="N110" s="147">
        <v>0</v>
      </c>
      <c r="O110" s="87">
        <v>0</v>
      </c>
      <c r="P110" s="85">
        <v>0</v>
      </c>
      <c r="Q110" s="85">
        <v>0</v>
      </c>
      <c r="R110" s="39">
        <v>0</v>
      </c>
      <c r="S110" s="39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88" t="s">
        <v>268</v>
      </c>
    </row>
    <row r="111" spans="1:48" ht="18.75" x14ac:dyDescent="0.3">
      <c r="A111" s="65" t="str">
        <f t="shared" si="2"/>
        <v xml:space="preserve">   </v>
      </c>
      <c r="B111" s="83">
        <v>110</v>
      </c>
      <c r="C111" s="84" t="s">
        <v>206</v>
      </c>
      <c r="D111" s="145" t="s">
        <v>44</v>
      </c>
      <c r="E111" s="76" t="s">
        <v>121</v>
      </c>
      <c r="F111" s="146" t="s">
        <v>122</v>
      </c>
      <c r="G111" s="85">
        <v>48.61406614213</v>
      </c>
      <c r="H111" s="86">
        <v>29.260551839800002</v>
      </c>
      <c r="I111" s="78">
        <v>19.353514302329998</v>
      </c>
      <c r="J111" s="39">
        <v>1</v>
      </c>
      <c r="K111" s="147">
        <v>0</v>
      </c>
      <c r="L111" s="147">
        <v>25</v>
      </c>
      <c r="M111" s="147">
        <v>0</v>
      </c>
      <c r="N111" s="147">
        <v>0</v>
      </c>
      <c r="O111" s="87">
        <v>12</v>
      </c>
      <c r="P111" s="85">
        <v>0</v>
      </c>
      <c r="Q111" s="85">
        <v>0</v>
      </c>
      <c r="R111" s="39">
        <v>2</v>
      </c>
      <c r="S111" s="39">
        <v>2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77">
        <v>0</v>
      </c>
      <c r="AT111" s="77">
        <v>0</v>
      </c>
      <c r="AU111" s="77">
        <v>0</v>
      </c>
      <c r="AV111" s="88" t="s">
        <v>268</v>
      </c>
    </row>
    <row r="112" spans="1:48" ht="18.75" x14ac:dyDescent="0.3">
      <c r="A112" s="65" t="str">
        <f t="shared" si="2"/>
        <v xml:space="preserve">  33 </v>
      </c>
      <c r="B112" s="83">
        <v>111</v>
      </c>
      <c r="C112" s="84" t="s">
        <v>207</v>
      </c>
      <c r="D112" s="145" t="s">
        <v>44</v>
      </c>
      <c r="E112" s="76" t="s">
        <v>121</v>
      </c>
      <c r="F112" s="146" t="s">
        <v>122</v>
      </c>
      <c r="G112" s="85">
        <v>27.406993645899998</v>
      </c>
      <c r="H112" s="86">
        <v>27.406993645899998</v>
      </c>
      <c r="I112" s="108">
        <v>0</v>
      </c>
      <c r="J112" s="39">
        <v>1</v>
      </c>
      <c r="K112" s="147">
        <v>6</v>
      </c>
      <c r="L112" s="147">
        <v>0</v>
      </c>
      <c r="M112" s="147">
        <v>0</v>
      </c>
      <c r="N112" s="147">
        <v>0</v>
      </c>
      <c r="O112" s="87">
        <v>9</v>
      </c>
      <c r="P112" s="85">
        <v>6</v>
      </c>
      <c r="Q112" s="85">
        <v>100</v>
      </c>
      <c r="R112" s="39">
        <v>2</v>
      </c>
      <c r="S112" s="39">
        <v>2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88" t="s">
        <v>268</v>
      </c>
    </row>
    <row r="113" spans="1:48" ht="18.75" x14ac:dyDescent="0.3">
      <c r="A113" s="65" t="str">
        <f t="shared" si="2"/>
        <v xml:space="preserve">  33 </v>
      </c>
      <c r="B113" s="83">
        <v>112</v>
      </c>
      <c r="C113" s="84" t="s">
        <v>208</v>
      </c>
      <c r="D113" s="145" t="s">
        <v>44</v>
      </c>
      <c r="E113" s="76" t="s">
        <v>121</v>
      </c>
      <c r="F113" s="146" t="s">
        <v>122</v>
      </c>
      <c r="G113" s="85">
        <v>380.44889393528803</v>
      </c>
      <c r="H113" s="86">
        <v>345.99329644900001</v>
      </c>
      <c r="I113" s="108">
        <v>34.455597486287999</v>
      </c>
      <c r="J113" s="39">
        <v>1</v>
      </c>
      <c r="K113" s="147">
        <v>350</v>
      </c>
      <c r="L113" s="147">
        <v>0</v>
      </c>
      <c r="M113" s="147">
        <v>0</v>
      </c>
      <c r="N113" s="147">
        <v>0</v>
      </c>
      <c r="O113" s="87">
        <v>18</v>
      </c>
      <c r="P113" s="85">
        <v>350</v>
      </c>
      <c r="Q113" s="85">
        <v>100</v>
      </c>
      <c r="R113" s="39">
        <v>2</v>
      </c>
      <c r="S113" s="39">
        <v>2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88" t="s">
        <v>268</v>
      </c>
    </row>
    <row r="114" spans="1:48" ht="18.75" x14ac:dyDescent="0.3">
      <c r="A114" s="65" t="str">
        <f t="shared" si="2"/>
        <v xml:space="preserve">  33 </v>
      </c>
      <c r="B114" s="83">
        <v>113</v>
      </c>
      <c r="C114" s="84" t="s">
        <v>209</v>
      </c>
      <c r="D114" s="145" t="s">
        <v>44</v>
      </c>
      <c r="E114" s="76" t="s">
        <v>121</v>
      </c>
      <c r="F114" s="146" t="s">
        <v>122</v>
      </c>
      <c r="G114" s="85">
        <v>7.6493533233099997</v>
      </c>
      <c r="H114" s="86">
        <v>7.6493533233099997</v>
      </c>
      <c r="I114" s="78">
        <v>0</v>
      </c>
      <c r="J114" s="39">
        <v>1</v>
      </c>
      <c r="K114" s="147">
        <v>10</v>
      </c>
      <c r="L114" s="147">
        <v>0</v>
      </c>
      <c r="M114" s="147">
        <v>0</v>
      </c>
      <c r="N114" s="147">
        <v>0</v>
      </c>
      <c r="O114" s="87">
        <v>12</v>
      </c>
      <c r="P114" s="85">
        <v>10</v>
      </c>
      <c r="Q114" s="85">
        <v>100</v>
      </c>
      <c r="R114" s="39">
        <v>2</v>
      </c>
      <c r="S114" s="39">
        <v>2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0</v>
      </c>
      <c r="AQ114" s="77">
        <v>0</v>
      </c>
      <c r="AR114" s="77">
        <v>0</v>
      </c>
      <c r="AS114" s="77">
        <v>0</v>
      </c>
      <c r="AT114" s="77">
        <v>0</v>
      </c>
      <c r="AU114" s="77">
        <v>0</v>
      </c>
      <c r="AV114" s="88" t="s">
        <v>268</v>
      </c>
    </row>
    <row r="115" spans="1:48" ht="18.75" x14ac:dyDescent="0.3">
      <c r="A115" s="65" t="str">
        <f t="shared" si="2"/>
        <v xml:space="preserve">  33 </v>
      </c>
      <c r="B115" s="83">
        <v>114</v>
      </c>
      <c r="C115" s="84" t="s">
        <v>210</v>
      </c>
      <c r="D115" s="145" t="s">
        <v>44</v>
      </c>
      <c r="E115" s="76" t="s">
        <v>121</v>
      </c>
      <c r="F115" s="146" t="s">
        <v>122</v>
      </c>
      <c r="G115" s="85">
        <v>60.9916794106</v>
      </c>
      <c r="H115" s="86">
        <v>60.9916794106</v>
      </c>
      <c r="I115" s="78">
        <v>0</v>
      </c>
      <c r="J115" s="39">
        <v>1</v>
      </c>
      <c r="K115" s="147">
        <v>200</v>
      </c>
      <c r="L115" s="147">
        <v>0</v>
      </c>
      <c r="M115" s="147">
        <v>0</v>
      </c>
      <c r="N115" s="147">
        <v>0</v>
      </c>
      <c r="O115" s="87">
        <v>12</v>
      </c>
      <c r="P115" s="85">
        <v>200</v>
      </c>
      <c r="Q115" s="85">
        <v>100</v>
      </c>
      <c r="R115" s="39">
        <v>2</v>
      </c>
      <c r="S115" s="39">
        <v>2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88" t="s">
        <v>268</v>
      </c>
    </row>
    <row r="116" spans="1:48" ht="18.75" x14ac:dyDescent="0.3">
      <c r="A116" s="65" t="str">
        <f t="shared" si="2"/>
        <v xml:space="preserve">   </v>
      </c>
      <c r="B116" s="83">
        <v>116</v>
      </c>
      <c r="C116" s="84" t="s">
        <v>211</v>
      </c>
      <c r="D116" s="145" t="s">
        <v>150</v>
      </c>
      <c r="E116" s="76" t="s">
        <v>121</v>
      </c>
      <c r="F116" s="146" t="s">
        <v>122</v>
      </c>
      <c r="G116" s="85">
        <v>30</v>
      </c>
      <c r="H116" s="85">
        <v>30</v>
      </c>
      <c r="I116" s="78">
        <v>0</v>
      </c>
      <c r="J116" s="39">
        <v>2</v>
      </c>
      <c r="K116" s="147">
        <v>30</v>
      </c>
      <c r="L116" s="147">
        <v>0</v>
      </c>
      <c r="M116" s="147">
        <v>0</v>
      </c>
      <c r="N116" s="147">
        <v>0</v>
      </c>
      <c r="O116" s="87">
        <v>0</v>
      </c>
      <c r="P116" s="85">
        <v>0</v>
      </c>
      <c r="Q116" s="85">
        <v>0</v>
      </c>
      <c r="R116" s="39">
        <v>2</v>
      </c>
      <c r="S116" s="39">
        <v>2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88" t="s">
        <v>268</v>
      </c>
    </row>
    <row r="117" spans="1:48" ht="18.75" x14ac:dyDescent="0.3">
      <c r="A117" s="65" t="str">
        <f t="shared" si="2"/>
        <v xml:space="preserve">  33 </v>
      </c>
      <c r="B117" s="83">
        <v>117</v>
      </c>
      <c r="C117" s="84" t="s">
        <v>211</v>
      </c>
      <c r="D117" s="145" t="s">
        <v>151</v>
      </c>
      <c r="E117" s="76" t="s">
        <v>121</v>
      </c>
      <c r="F117" s="146" t="s">
        <v>122</v>
      </c>
      <c r="G117" s="85">
        <v>20</v>
      </c>
      <c r="H117" s="85">
        <v>20</v>
      </c>
      <c r="I117" s="108">
        <v>0</v>
      </c>
      <c r="J117" s="39">
        <v>1</v>
      </c>
      <c r="K117" s="147">
        <v>20</v>
      </c>
      <c r="L117" s="147">
        <v>0</v>
      </c>
      <c r="M117" s="147">
        <v>0</v>
      </c>
      <c r="N117" s="147">
        <v>0</v>
      </c>
      <c r="O117" s="87">
        <v>14</v>
      </c>
      <c r="P117" s="85">
        <v>20</v>
      </c>
      <c r="Q117" s="85">
        <v>100</v>
      </c>
      <c r="R117" s="39">
        <v>2</v>
      </c>
      <c r="S117" s="39">
        <v>2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88" t="s">
        <v>268</v>
      </c>
    </row>
    <row r="118" spans="1:48" ht="18.75" x14ac:dyDescent="0.3">
      <c r="A118" s="65" t="str">
        <f t="shared" si="2"/>
        <v xml:space="preserve">  33 </v>
      </c>
      <c r="B118" s="83">
        <v>118</v>
      </c>
      <c r="C118" s="84" t="s">
        <v>212</v>
      </c>
      <c r="D118" s="145" t="s">
        <v>44</v>
      </c>
      <c r="E118" s="76" t="s">
        <v>121</v>
      </c>
      <c r="F118" s="146" t="s">
        <v>122</v>
      </c>
      <c r="G118" s="85">
        <v>23.476464022799998</v>
      </c>
      <c r="H118" s="86">
        <v>23.476464022799998</v>
      </c>
      <c r="I118" s="108">
        <v>0</v>
      </c>
      <c r="J118" s="39">
        <v>1</v>
      </c>
      <c r="K118" s="147">
        <v>6</v>
      </c>
      <c r="L118" s="147">
        <v>0</v>
      </c>
      <c r="M118" s="147">
        <v>0</v>
      </c>
      <c r="N118" s="147">
        <v>0</v>
      </c>
      <c r="O118" s="87">
        <v>14</v>
      </c>
      <c r="P118" s="85">
        <v>6</v>
      </c>
      <c r="Q118" s="85">
        <v>100</v>
      </c>
      <c r="R118" s="39">
        <v>2</v>
      </c>
      <c r="S118" s="39">
        <v>2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88" t="s">
        <v>268</v>
      </c>
    </row>
    <row r="119" spans="1:48" ht="18.75" x14ac:dyDescent="0.3">
      <c r="A119" s="65" t="str">
        <f t="shared" si="2"/>
        <v xml:space="preserve">  33 </v>
      </c>
      <c r="B119" s="83">
        <v>119</v>
      </c>
      <c r="C119" s="84" t="s">
        <v>213</v>
      </c>
      <c r="D119" s="145" t="s">
        <v>44</v>
      </c>
      <c r="E119" s="76" t="s">
        <v>121</v>
      </c>
      <c r="F119" s="146" t="s">
        <v>122</v>
      </c>
      <c r="G119" s="85">
        <v>32.562488210700003</v>
      </c>
      <c r="H119" s="86">
        <v>32.562488210700003</v>
      </c>
      <c r="I119" s="78">
        <v>0</v>
      </c>
      <c r="J119" s="39">
        <v>1</v>
      </c>
      <c r="K119" s="147">
        <v>100</v>
      </c>
      <c r="L119" s="147">
        <v>0</v>
      </c>
      <c r="M119" s="147">
        <v>0</v>
      </c>
      <c r="N119" s="147">
        <v>0</v>
      </c>
      <c r="O119" s="87">
        <v>20</v>
      </c>
      <c r="P119" s="85">
        <v>100</v>
      </c>
      <c r="Q119" s="85">
        <v>100</v>
      </c>
      <c r="R119" s="39">
        <v>2</v>
      </c>
      <c r="S119" s="39">
        <v>2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88" t="s">
        <v>268</v>
      </c>
    </row>
    <row r="120" spans="1:48" ht="18.75" x14ac:dyDescent="0.3">
      <c r="A120" s="65" t="str">
        <f t="shared" si="2"/>
        <v xml:space="preserve">  33 </v>
      </c>
      <c r="B120" s="83">
        <v>120</v>
      </c>
      <c r="C120" s="84" t="s">
        <v>214</v>
      </c>
      <c r="D120" s="145" t="s">
        <v>44</v>
      </c>
      <c r="E120" s="76" t="s">
        <v>121</v>
      </c>
      <c r="F120" s="146" t="s">
        <v>122</v>
      </c>
      <c r="G120" s="85">
        <v>243.845035139</v>
      </c>
      <c r="H120" s="86">
        <v>243.845035139</v>
      </c>
      <c r="I120" s="78">
        <v>0</v>
      </c>
      <c r="J120" s="39">
        <v>1</v>
      </c>
      <c r="K120" s="147">
        <v>250</v>
      </c>
      <c r="L120" s="147">
        <v>0</v>
      </c>
      <c r="M120" s="147">
        <v>0</v>
      </c>
      <c r="N120" s="147">
        <v>0</v>
      </c>
      <c r="O120" s="87">
        <v>15</v>
      </c>
      <c r="P120" s="85">
        <v>250</v>
      </c>
      <c r="Q120" s="85">
        <v>100</v>
      </c>
      <c r="R120" s="39">
        <v>2</v>
      </c>
      <c r="S120" s="39">
        <v>2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  <c r="AP120" s="77">
        <v>0</v>
      </c>
      <c r="AQ120" s="77">
        <v>0</v>
      </c>
      <c r="AR120" s="77">
        <v>0</v>
      </c>
      <c r="AS120" s="77">
        <v>0</v>
      </c>
      <c r="AT120" s="77">
        <v>0</v>
      </c>
      <c r="AU120" s="77">
        <v>0</v>
      </c>
      <c r="AV120" s="88" t="s">
        <v>268</v>
      </c>
    </row>
    <row r="121" spans="1:48" ht="18.75" x14ac:dyDescent="0.3">
      <c r="A121" s="65" t="str">
        <f t="shared" si="2"/>
        <v xml:space="preserve">  33 </v>
      </c>
      <c r="B121" s="83">
        <v>121</v>
      </c>
      <c r="C121" s="84" t="s">
        <v>215</v>
      </c>
      <c r="D121" s="145" t="s">
        <v>44</v>
      </c>
      <c r="E121" s="76" t="s">
        <v>121</v>
      </c>
      <c r="F121" s="146" t="s">
        <v>122</v>
      </c>
      <c r="G121" s="85">
        <v>64.511353422499994</v>
      </c>
      <c r="H121" s="86">
        <v>64.511353422499994</v>
      </c>
      <c r="I121" s="78">
        <v>0</v>
      </c>
      <c r="J121" s="39">
        <v>1</v>
      </c>
      <c r="K121" s="147">
        <v>300</v>
      </c>
      <c r="L121" s="147">
        <v>0</v>
      </c>
      <c r="M121" s="147">
        <v>0</v>
      </c>
      <c r="N121" s="147">
        <v>0</v>
      </c>
      <c r="O121" s="87">
        <v>20</v>
      </c>
      <c r="P121" s="85">
        <v>300</v>
      </c>
      <c r="Q121" s="85">
        <v>100</v>
      </c>
      <c r="R121" s="39">
        <v>2</v>
      </c>
      <c r="S121" s="39">
        <v>2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0</v>
      </c>
      <c r="AV121" s="88" t="s">
        <v>268</v>
      </c>
    </row>
    <row r="122" spans="1:48" ht="18.75" x14ac:dyDescent="0.3">
      <c r="A122" s="65" t="str">
        <f t="shared" si="2"/>
        <v xml:space="preserve">   </v>
      </c>
      <c r="B122" s="83">
        <v>123</v>
      </c>
      <c r="C122" s="84" t="s">
        <v>216</v>
      </c>
      <c r="D122" s="145" t="s">
        <v>150</v>
      </c>
      <c r="E122" s="76" t="s">
        <v>121</v>
      </c>
      <c r="F122" s="146" t="s">
        <v>122</v>
      </c>
      <c r="G122" s="85">
        <v>6</v>
      </c>
      <c r="H122" s="85">
        <v>6</v>
      </c>
      <c r="I122" s="78">
        <v>0</v>
      </c>
      <c r="J122" s="39">
        <v>1</v>
      </c>
      <c r="K122" s="147">
        <v>6</v>
      </c>
      <c r="L122" s="147">
        <v>0</v>
      </c>
      <c r="M122" s="147">
        <v>0</v>
      </c>
      <c r="N122" s="147">
        <v>0</v>
      </c>
      <c r="O122" s="87">
        <v>4</v>
      </c>
      <c r="P122" s="85">
        <v>6</v>
      </c>
      <c r="Q122" s="85">
        <v>100</v>
      </c>
      <c r="R122" s="39">
        <v>2</v>
      </c>
      <c r="S122" s="39">
        <v>2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88" t="s">
        <v>268</v>
      </c>
    </row>
    <row r="123" spans="1:48" ht="18.75" x14ac:dyDescent="0.3">
      <c r="A123" s="65" t="str">
        <f t="shared" si="2"/>
        <v xml:space="preserve">  33 </v>
      </c>
      <c r="B123" s="83">
        <v>124</v>
      </c>
      <c r="C123" s="84" t="s">
        <v>216</v>
      </c>
      <c r="D123" s="145" t="s">
        <v>151</v>
      </c>
      <c r="E123" s="76" t="s">
        <v>121</v>
      </c>
      <c r="F123" s="146" t="s">
        <v>122</v>
      </c>
      <c r="G123" s="85">
        <v>7</v>
      </c>
      <c r="H123" s="85">
        <v>7</v>
      </c>
      <c r="I123" s="78">
        <v>0</v>
      </c>
      <c r="J123" s="39">
        <v>1</v>
      </c>
      <c r="K123" s="147">
        <v>7</v>
      </c>
      <c r="L123" s="147">
        <v>0</v>
      </c>
      <c r="M123" s="147">
        <v>0</v>
      </c>
      <c r="N123" s="147">
        <v>0</v>
      </c>
      <c r="O123" s="87">
        <v>12</v>
      </c>
      <c r="P123" s="85">
        <v>7</v>
      </c>
      <c r="Q123" s="85">
        <v>100</v>
      </c>
      <c r="R123" s="39">
        <v>2</v>
      </c>
      <c r="S123" s="39">
        <v>2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0</v>
      </c>
      <c r="AC123" s="77">
        <v>0</v>
      </c>
      <c r="AD123" s="77">
        <v>0</v>
      </c>
      <c r="AE123" s="77">
        <v>0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88" t="s">
        <v>268</v>
      </c>
    </row>
    <row r="124" spans="1:48" ht="18.75" x14ac:dyDescent="0.3">
      <c r="A124" s="65" t="str">
        <f t="shared" si="2"/>
        <v xml:space="preserve">  33 </v>
      </c>
      <c r="B124" s="83">
        <v>126</v>
      </c>
      <c r="C124" s="84" t="s">
        <v>217</v>
      </c>
      <c r="D124" s="145" t="s">
        <v>150</v>
      </c>
      <c r="E124" s="76" t="s">
        <v>121</v>
      </c>
      <c r="F124" s="146" t="s">
        <v>122</v>
      </c>
      <c r="G124" s="85">
        <v>150</v>
      </c>
      <c r="H124" s="85">
        <v>150</v>
      </c>
      <c r="I124" s="78">
        <v>0</v>
      </c>
      <c r="J124" s="39">
        <v>1</v>
      </c>
      <c r="K124" s="147">
        <v>150</v>
      </c>
      <c r="L124" s="147">
        <v>0</v>
      </c>
      <c r="M124" s="147">
        <v>0</v>
      </c>
      <c r="N124" s="147">
        <v>0</v>
      </c>
      <c r="O124" s="87">
        <v>20</v>
      </c>
      <c r="P124" s="85">
        <v>150</v>
      </c>
      <c r="Q124" s="85">
        <v>100</v>
      </c>
      <c r="R124" s="39">
        <v>2</v>
      </c>
      <c r="S124" s="39">
        <v>2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88" t="s">
        <v>268</v>
      </c>
    </row>
    <row r="125" spans="1:48" ht="18.75" x14ac:dyDescent="0.3">
      <c r="A125" s="65" t="str">
        <f t="shared" si="2"/>
        <v xml:space="preserve">  33 </v>
      </c>
      <c r="B125" s="83">
        <v>127</v>
      </c>
      <c r="C125" s="84" t="s">
        <v>217</v>
      </c>
      <c r="D125" s="145" t="s">
        <v>151</v>
      </c>
      <c r="E125" s="76" t="s">
        <v>121</v>
      </c>
      <c r="F125" s="146" t="s">
        <v>122</v>
      </c>
      <c r="G125" s="85">
        <v>100</v>
      </c>
      <c r="H125" s="85">
        <v>100</v>
      </c>
      <c r="I125" s="78">
        <v>0</v>
      </c>
      <c r="J125" s="39">
        <v>1</v>
      </c>
      <c r="K125" s="147">
        <v>100</v>
      </c>
      <c r="L125" s="147">
        <v>0</v>
      </c>
      <c r="M125" s="147">
        <v>0</v>
      </c>
      <c r="N125" s="147">
        <v>0</v>
      </c>
      <c r="O125" s="87">
        <v>9</v>
      </c>
      <c r="P125" s="85">
        <v>100</v>
      </c>
      <c r="Q125" s="85">
        <v>100</v>
      </c>
      <c r="R125" s="39">
        <v>2</v>
      </c>
      <c r="S125" s="39">
        <v>2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77">
        <v>0</v>
      </c>
      <c r="AV125" s="88" t="s">
        <v>268</v>
      </c>
    </row>
    <row r="126" spans="1:48" ht="18.75" x14ac:dyDescent="0.3">
      <c r="A126" s="65" t="str">
        <f t="shared" si="2"/>
        <v xml:space="preserve">  33 </v>
      </c>
      <c r="B126" s="83">
        <v>128</v>
      </c>
      <c r="C126" s="84" t="s">
        <v>218</v>
      </c>
      <c r="D126" s="145" t="s">
        <v>44</v>
      </c>
      <c r="E126" s="76" t="s">
        <v>121</v>
      </c>
      <c r="F126" s="146" t="s">
        <v>122</v>
      </c>
      <c r="G126" s="85">
        <v>72.403919996900001</v>
      </c>
      <c r="H126" s="86">
        <v>72.403919996900001</v>
      </c>
      <c r="I126" s="78">
        <v>0</v>
      </c>
      <c r="J126" s="39">
        <v>1</v>
      </c>
      <c r="K126" s="147">
        <v>15</v>
      </c>
      <c r="L126" s="147">
        <v>0</v>
      </c>
      <c r="M126" s="147">
        <v>0</v>
      </c>
      <c r="N126" s="147">
        <v>0</v>
      </c>
      <c r="O126" s="87">
        <v>12</v>
      </c>
      <c r="P126" s="85">
        <v>15</v>
      </c>
      <c r="Q126" s="85">
        <v>100</v>
      </c>
      <c r="R126" s="39">
        <v>2</v>
      </c>
      <c r="S126" s="39">
        <v>2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88" t="s">
        <v>268</v>
      </c>
    </row>
    <row r="127" spans="1:48" ht="18.75" x14ac:dyDescent="0.3">
      <c r="A127" s="65" t="str">
        <f t="shared" ref="A127:A183" si="3">IF(J127=1,IF(K127&gt;0,IF(L127&gt;0,IF(N127&gt;0,11,11),IF(N127&gt;0,11,"")),IF(L127&gt;0,IF(N127&gt;0,11,""),IF(N127=0,22,""))),IF(L127&gt;0,IF(N127&gt;0,IF(P127&gt;0,66,""),IF(P127&gt;0,66,"")),IF(P127&gt;0,66,"")))&amp;" "&amp;IF(J127=1,IF(K127=0,IF(L127&gt;0,IF(N127&gt;0,IF(P127&gt;0,66,""),IF(P127&gt;0,66,"")),IF(P127&gt;0,66,"")),""),IF(P127&gt;0,66,""))&amp;" "&amp;IF(J127=1,IF(K127&gt;0,IF(P127&gt;0,IF(O127&lt;=7,IF(Q127=100,"","33"),IF(O127&lt;=25,IF(Q127&gt;0,IF(Q127&lt;100,"",33),IF(Q127=0,"","33")))),IF(O127&gt;25,"",33)),""),IF(J127&gt;1,IF(P127&gt;0,"55",""),IF(J127=0,IF(P127&gt;0,"55","00"))))&amp;" "&amp;IF(P127&gt;0,IF(R127&gt;0,IF(S127&gt;0,"",88),77),"")</f>
        <v xml:space="preserve">  33 </v>
      </c>
      <c r="B127" s="83">
        <v>130</v>
      </c>
      <c r="C127" s="84" t="s">
        <v>219</v>
      </c>
      <c r="D127" s="145" t="s">
        <v>150</v>
      </c>
      <c r="E127" s="76" t="s">
        <v>121</v>
      </c>
      <c r="F127" s="146" t="s">
        <v>122</v>
      </c>
      <c r="G127" s="85">
        <v>108</v>
      </c>
      <c r="H127" s="85">
        <v>108</v>
      </c>
      <c r="I127" s="78">
        <v>0</v>
      </c>
      <c r="J127" s="39">
        <v>1</v>
      </c>
      <c r="K127" s="147">
        <v>108</v>
      </c>
      <c r="L127" s="147">
        <v>0</v>
      </c>
      <c r="M127" s="147">
        <v>0</v>
      </c>
      <c r="N127" s="147">
        <v>0</v>
      </c>
      <c r="O127" s="87">
        <v>13</v>
      </c>
      <c r="P127" s="85">
        <v>108</v>
      </c>
      <c r="Q127" s="85">
        <v>100</v>
      </c>
      <c r="R127" s="39">
        <v>2</v>
      </c>
      <c r="S127" s="39">
        <v>2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88" t="s">
        <v>268</v>
      </c>
    </row>
    <row r="128" spans="1:48" ht="18.75" x14ac:dyDescent="0.3">
      <c r="A128" s="65" t="str">
        <f t="shared" si="3"/>
        <v xml:space="preserve">  33 </v>
      </c>
      <c r="B128" s="83">
        <v>131</v>
      </c>
      <c r="C128" s="84" t="s">
        <v>219</v>
      </c>
      <c r="D128" s="145" t="s">
        <v>151</v>
      </c>
      <c r="E128" s="76" t="s">
        <v>121</v>
      </c>
      <c r="F128" s="146" t="s">
        <v>122</v>
      </c>
      <c r="G128" s="85">
        <v>7</v>
      </c>
      <c r="H128" s="85">
        <v>7</v>
      </c>
      <c r="I128" s="78">
        <v>0</v>
      </c>
      <c r="J128" s="39">
        <v>1</v>
      </c>
      <c r="K128" s="147">
        <v>7</v>
      </c>
      <c r="L128" s="147">
        <v>0</v>
      </c>
      <c r="M128" s="147">
        <v>0</v>
      </c>
      <c r="N128" s="147">
        <v>0</v>
      </c>
      <c r="O128" s="87">
        <v>10</v>
      </c>
      <c r="P128" s="85">
        <v>7</v>
      </c>
      <c r="Q128" s="85">
        <v>100</v>
      </c>
      <c r="R128" s="39">
        <v>2</v>
      </c>
      <c r="S128" s="39">
        <v>2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88" t="s">
        <v>268</v>
      </c>
    </row>
    <row r="129" spans="1:48" ht="18.75" x14ac:dyDescent="0.3">
      <c r="A129" s="65" t="str">
        <f t="shared" si="3"/>
        <v xml:space="preserve">  33 </v>
      </c>
      <c r="B129" s="83">
        <v>132</v>
      </c>
      <c r="C129" s="84" t="s">
        <v>220</v>
      </c>
      <c r="D129" s="145" t="s">
        <v>44</v>
      </c>
      <c r="E129" s="76" t="s">
        <v>121</v>
      </c>
      <c r="F129" s="146" t="s">
        <v>122</v>
      </c>
      <c r="G129" s="85">
        <v>1002.2005045859984</v>
      </c>
      <c r="H129" s="86">
        <v>895.62854693099996</v>
      </c>
      <c r="I129" s="78">
        <v>106.57195765499837</v>
      </c>
      <c r="J129" s="39">
        <v>1</v>
      </c>
      <c r="K129" s="147">
        <v>50</v>
      </c>
      <c r="L129" s="147">
        <v>0</v>
      </c>
      <c r="M129" s="147">
        <v>0</v>
      </c>
      <c r="N129" s="147">
        <v>0</v>
      </c>
      <c r="O129" s="87">
        <v>20</v>
      </c>
      <c r="P129" s="85">
        <v>50</v>
      </c>
      <c r="Q129" s="85">
        <v>100</v>
      </c>
      <c r="R129" s="39">
        <v>2</v>
      </c>
      <c r="S129" s="39">
        <v>2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0</v>
      </c>
      <c r="AP129" s="77">
        <v>0</v>
      </c>
      <c r="AQ129" s="77">
        <v>0</v>
      </c>
      <c r="AR129" s="77">
        <v>0</v>
      </c>
      <c r="AS129" s="77">
        <v>0</v>
      </c>
      <c r="AT129" s="77">
        <v>0</v>
      </c>
      <c r="AU129" s="77">
        <v>0</v>
      </c>
      <c r="AV129" s="88" t="s">
        <v>268</v>
      </c>
    </row>
    <row r="130" spans="1:48" ht="18.75" x14ac:dyDescent="0.3">
      <c r="A130" s="65" t="str">
        <f t="shared" si="3"/>
        <v xml:space="preserve">   </v>
      </c>
      <c r="B130" s="83">
        <v>133</v>
      </c>
      <c r="C130" s="84" t="s">
        <v>221</v>
      </c>
      <c r="D130" s="145" t="s">
        <v>44</v>
      </c>
      <c r="E130" s="76" t="s">
        <v>121</v>
      </c>
      <c r="F130" s="146" t="s">
        <v>122</v>
      </c>
      <c r="G130" s="85">
        <v>153.88069001299999</v>
      </c>
      <c r="H130" s="86">
        <v>153.88069001299999</v>
      </c>
      <c r="I130" s="78">
        <v>0</v>
      </c>
      <c r="J130" s="39">
        <v>2</v>
      </c>
      <c r="K130" s="147">
        <v>30</v>
      </c>
      <c r="L130" s="147">
        <v>0</v>
      </c>
      <c r="M130" s="147">
        <v>0</v>
      </c>
      <c r="N130" s="147">
        <v>0</v>
      </c>
      <c r="O130" s="87">
        <v>0</v>
      </c>
      <c r="P130" s="85">
        <v>0</v>
      </c>
      <c r="Q130" s="85">
        <v>0</v>
      </c>
      <c r="R130" s="39">
        <v>0</v>
      </c>
      <c r="S130" s="39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77">
        <v>0</v>
      </c>
      <c r="AV130" s="88" t="s">
        <v>268</v>
      </c>
    </row>
    <row r="131" spans="1:48" ht="18.75" x14ac:dyDescent="0.3">
      <c r="A131" s="65" t="str">
        <f t="shared" si="3"/>
        <v xml:space="preserve">   </v>
      </c>
      <c r="B131" s="83">
        <v>134</v>
      </c>
      <c r="C131" s="84" t="s">
        <v>222</v>
      </c>
      <c r="D131" s="145" t="s">
        <v>44</v>
      </c>
      <c r="E131" s="76" t="s">
        <v>121</v>
      </c>
      <c r="F131" s="146" t="s">
        <v>122</v>
      </c>
      <c r="G131" s="85">
        <v>22.140586637769999</v>
      </c>
      <c r="H131" s="86">
        <v>15.881921970900001</v>
      </c>
      <c r="I131" s="78">
        <v>6.2586646668699997</v>
      </c>
      <c r="J131" s="39">
        <v>2</v>
      </c>
      <c r="K131" s="147">
        <v>0</v>
      </c>
      <c r="L131" s="147">
        <v>20</v>
      </c>
      <c r="M131" s="147">
        <v>0</v>
      </c>
      <c r="N131" s="147">
        <v>0</v>
      </c>
      <c r="O131" s="87">
        <v>0</v>
      </c>
      <c r="P131" s="85">
        <v>0</v>
      </c>
      <c r="Q131" s="85">
        <v>0</v>
      </c>
      <c r="R131" s="39">
        <v>0</v>
      </c>
      <c r="S131" s="39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77">
        <v>0</v>
      </c>
      <c r="AP131" s="77">
        <v>0</v>
      </c>
      <c r="AQ131" s="77">
        <v>0</v>
      </c>
      <c r="AR131" s="77">
        <v>0</v>
      </c>
      <c r="AS131" s="77">
        <v>0</v>
      </c>
      <c r="AT131" s="77">
        <v>0</v>
      </c>
      <c r="AU131" s="77">
        <v>0</v>
      </c>
      <c r="AV131" s="88" t="s">
        <v>268</v>
      </c>
    </row>
    <row r="132" spans="1:48" ht="18.75" x14ac:dyDescent="0.3">
      <c r="A132" s="65" t="str">
        <f t="shared" si="3"/>
        <v xml:space="preserve">   </v>
      </c>
      <c r="B132" s="83">
        <v>135</v>
      </c>
      <c r="C132" s="84" t="s">
        <v>223</v>
      </c>
      <c r="D132" s="145" t="s">
        <v>44</v>
      </c>
      <c r="E132" s="76" t="s">
        <v>121</v>
      </c>
      <c r="F132" s="146" t="s">
        <v>122</v>
      </c>
      <c r="G132" s="85">
        <v>32.934766371899997</v>
      </c>
      <c r="H132" s="86">
        <v>32.934766371899997</v>
      </c>
      <c r="I132" s="108">
        <v>0</v>
      </c>
      <c r="J132" s="39">
        <v>2</v>
      </c>
      <c r="K132" s="147">
        <v>80</v>
      </c>
      <c r="L132" s="147">
        <v>0</v>
      </c>
      <c r="M132" s="147">
        <v>0</v>
      </c>
      <c r="N132" s="147">
        <v>0</v>
      </c>
      <c r="O132" s="87">
        <v>0</v>
      </c>
      <c r="P132" s="85">
        <v>0</v>
      </c>
      <c r="Q132" s="85">
        <v>0</v>
      </c>
      <c r="R132" s="39">
        <v>0</v>
      </c>
      <c r="S132" s="39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88" t="s">
        <v>268</v>
      </c>
    </row>
    <row r="133" spans="1:48" ht="18.75" x14ac:dyDescent="0.3">
      <c r="A133" s="65" t="str">
        <f t="shared" si="3"/>
        <v xml:space="preserve">  33 </v>
      </c>
      <c r="B133" s="83">
        <v>137</v>
      </c>
      <c r="C133" s="84" t="s">
        <v>224</v>
      </c>
      <c r="D133" s="145" t="s">
        <v>150</v>
      </c>
      <c r="E133" s="76" t="s">
        <v>121</v>
      </c>
      <c r="F133" s="146" t="s">
        <v>122</v>
      </c>
      <c r="G133" s="85">
        <v>35</v>
      </c>
      <c r="H133" s="85">
        <v>35</v>
      </c>
      <c r="I133" s="78">
        <v>0</v>
      </c>
      <c r="J133" s="39">
        <v>1</v>
      </c>
      <c r="K133" s="147">
        <v>35</v>
      </c>
      <c r="L133" s="147">
        <v>0</v>
      </c>
      <c r="M133" s="147">
        <v>0</v>
      </c>
      <c r="N133" s="147">
        <v>0</v>
      </c>
      <c r="O133" s="87">
        <v>25</v>
      </c>
      <c r="P133" s="85">
        <v>35</v>
      </c>
      <c r="Q133" s="85">
        <v>100</v>
      </c>
      <c r="R133" s="39">
        <v>2</v>
      </c>
      <c r="S133" s="39">
        <v>2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88" t="s">
        <v>268</v>
      </c>
    </row>
    <row r="134" spans="1:48" ht="18.75" x14ac:dyDescent="0.3">
      <c r="A134" s="65" t="str">
        <f t="shared" si="3"/>
        <v xml:space="preserve">   </v>
      </c>
      <c r="B134" s="83">
        <v>138</v>
      </c>
      <c r="C134" s="84" t="s">
        <v>224</v>
      </c>
      <c r="D134" s="145" t="s">
        <v>151</v>
      </c>
      <c r="E134" s="76" t="s">
        <v>121</v>
      </c>
      <c r="F134" s="146" t="s">
        <v>122</v>
      </c>
      <c r="G134" s="85">
        <v>25</v>
      </c>
      <c r="H134" s="85">
        <v>25</v>
      </c>
      <c r="I134" s="108">
        <v>0</v>
      </c>
      <c r="J134" s="39">
        <v>1</v>
      </c>
      <c r="K134" s="147">
        <v>25</v>
      </c>
      <c r="L134" s="147">
        <v>0</v>
      </c>
      <c r="M134" s="147">
        <v>0</v>
      </c>
      <c r="N134" s="147">
        <v>0</v>
      </c>
      <c r="O134" s="87">
        <v>5</v>
      </c>
      <c r="P134" s="85">
        <v>25</v>
      </c>
      <c r="Q134" s="85">
        <v>100</v>
      </c>
      <c r="R134" s="39">
        <v>2</v>
      </c>
      <c r="S134" s="39">
        <v>2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88" t="s">
        <v>268</v>
      </c>
    </row>
    <row r="135" spans="1:48" ht="18.75" x14ac:dyDescent="0.3">
      <c r="A135" s="65" t="str">
        <f t="shared" si="3"/>
        <v xml:space="preserve">   </v>
      </c>
      <c r="B135" s="83">
        <v>139</v>
      </c>
      <c r="C135" s="84" t="s">
        <v>225</v>
      </c>
      <c r="D135" s="145" t="s">
        <v>44</v>
      </c>
      <c r="E135" s="76" t="s">
        <v>121</v>
      </c>
      <c r="F135" s="146" t="s">
        <v>122</v>
      </c>
      <c r="G135" s="85">
        <v>832.954260446474</v>
      </c>
      <c r="H135" s="86">
        <v>580.22533941799998</v>
      </c>
      <c r="I135" s="78">
        <v>252.72892102847399</v>
      </c>
      <c r="J135" s="39">
        <v>1</v>
      </c>
      <c r="K135" s="147">
        <v>0</v>
      </c>
      <c r="L135" s="147">
        <v>150</v>
      </c>
      <c r="M135" s="147">
        <v>0</v>
      </c>
      <c r="N135" s="147">
        <v>0</v>
      </c>
      <c r="O135" s="87">
        <v>25</v>
      </c>
      <c r="P135" s="85">
        <v>0</v>
      </c>
      <c r="Q135" s="85">
        <v>0</v>
      </c>
      <c r="R135" s="39">
        <v>2</v>
      </c>
      <c r="S135" s="39">
        <v>2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0</v>
      </c>
      <c r="AP135" s="77">
        <v>0</v>
      </c>
      <c r="AQ135" s="77">
        <v>0</v>
      </c>
      <c r="AR135" s="77">
        <v>0</v>
      </c>
      <c r="AS135" s="77">
        <v>0</v>
      </c>
      <c r="AT135" s="77">
        <v>0</v>
      </c>
      <c r="AU135" s="77">
        <v>0</v>
      </c>
      <c r="AV135" s="88" t="s">
        <v>268</v>
      </c>
    </row>
    <row r="136" spans="1:48" ht="18.75" x14ac:dyDescent="0.3">
      <c r="A136" s="65" t="str">
        <f t="shared" si="3"/>
        <v xml:space="preserve">  33 </v>
      </c>
      <c r="B136" s="83">
        <v>140</v>
      </c>
      <c r="C136" s="84" t="s">
        <v>226</v>
      </c>
      <c r="D136" s="145" t="s">
        <v>44</v>
      </c>
      <c r="E136" s="76" t="s">
        <v>121</v>
      </c>
      <c r="F136" s="146" t="s">
        <v>122</v>
      </c>
      <c r="G136" s="85">
        <v>24.904594295999999</v>
      </c>
      <c r="H136" s="86">
        <v>24.904594295999999</v>
      </c>
      <c r="I136" s="78">
        <v>0</v>
      </c>
      <c r="J136" s="39">
        <v>1</v>
      </c>
      <c r="K136" s="147">
        <v>55</v>
      </c>
      <c r="L136" s="147">
        <v>0</v>
      </c>
      <c r="M136" s="147">
        <v>0</v>
      </c>
      <c r="N136" s="147">
        <v>0</v>
      </c>
      <c r="O136" s="87">
        <v>14</v>
      </c>
      <c r="P136" s="85">
        <v>55</v>
      </c>
      <c r="Q136" s="85">
        <v>100</v>
      </c>
      <c r="R136" s="39">
        <v>2</v>
      </c>
      <c r="S136" s="39">
        <v>2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0</v>
      </c>
      <c r="AF136" s="77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88" t="s">
        <v>268</v>
      </c>
    </row>
    <row r="137" spans="1:48" ht="18.75" x14ac:dyDescent="0.3">
      <c r="A137" s="65" t="str">
        <f t="shared" si="3"/>
        <v xml:space="preserve">  33 </v>
      </c>
      <c r="B137" s="83">
        <v>141</v>
      </c>
      <c r="C137" s="84" t="s">
        <v>227</v>
      </c>
      <c r="D137" s="145" t="s">
        <v>44</v>
      </c>
      <c r="E137" s="76" t="s">
        <v>121</v>
      </c>
      <c r="F137" s="146" t="s">
        <v>122</v>
      </c>
      <c r="G137" s="85">
        <v>24.293253772900002</v>
      </c>
      <c r="H137" s="86">
        <v>24.293253772900002</v>
      </c>
      <c r="I137" s="108">
        <v>0</v>
      </c>
      <c r="J137" s="39">
        <v>1</v>
      </c>
      <c r="K137" s="147">
        <v>50</v>
      </c>
      <c r="L137" s="147">
        <v>0</v>
      </c>
      <c r="M137" s="147">
        <v>0</v>
      </c>
      <c r="N137" s="147">
        <v>0</v>
      </c>
      <c r="O137" s="87">
        <v>9</v>
      </c>
      <c r="P137" s="85">
        <v>50</v>
      </c>
      <c r="Q137" s="85">
        <v>100</v>
      </c>
      <c r="R137" s="39">
        <v>2</v>
      </c>
      <c r="S137" s="39">
        <v>2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7">
        <v>0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88" t="s">
        <v>268</v>
      </c>
    </row>
    <row r="138" spans="1:48" ht="18.75" x14ac:dyDescent="0.3">
      <c r="A138" s="65" t="str">
        <f t="shared" si="3"/>
        <v xml:space="preserve">   </v>
      </c>
      <c r="B138" s="83">
        <v>142</v>
      </c>
      <c r="C138" s="84" t="s">
        <v>228</v>
      </c>
      <c r="D138" s="145" t="s">
        <v>44</v>
      </c>
      <c r="E138" s="76" t="s">
        <v>121</v>
      </c>
      <c r="F138" s="146" t="s">
        <v>122</v>
      </c>
      <c r="G138" s="85">
        <v>12.286475980600001</v>
      </c>
      <c r="H138" s="86">
        <v>12.286475980600001</v>
      </c>
      <c r="I138" s="78">
        <v>0</v>
      </c>
      <c r="J138" s="39">
        <v>2</v>
      </c>
      <c r="K138" s="147">
        <v>20</v>
      </c>
      <c r="L138" s="147">
        <v>0</v>
      </c>
      <c r="M138" s="147">
        <v>0</v>
      </c>
      <c r="N138" s="147">
        <v>0</v>
      </c>
      <c r="O138" s="87">
        <v>0</v>
      </c>
      <c r="P138" s="85">
        <v>0</v>
      </c>
      <c r="Q138" s="85">
        <v>0</v>
      </c>
      <c r="R138" s="39">
        <v>0</v>
      </c>
      <c r="S138" s="39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  <c r="AL138" s="77">
        <v>0</v>
      </c>
      <c r="AM138" s="77">
        <v>0</v>
      </c>
      <c r="AN138" s="77">
        <v>0</v>
      </c>
      <c r="AO138" s="77">
        <v>0</v>
      </c>
      <c r="AP138" s="77">
        <v>0</v>
      </c>
      <c r="AQ138" s="77">
        <v>0</v>
      </c>
      <c r="AR138" s="77">
        <v>0</v>
      </c>
      <c r="AS138" s="77">
        <v>0</v>
      </c>
      <c r="AT138" s="77">
        <v>0</v>
      </c>
      <c r="AU138" s="77">
        <v>0</v>
      </c>
      <c r="AV138" s="88" t="s">
        <v>268</v>
      </c>
    </row>
    <row r="139" spans="1:48" ht="18.75" x14ac:dyDescent="0.3">
      <c r="A139" s="65" t="str">
        <f t="shared" si="3"/>
        <v xml:space="preserve">   </v>
      </c>
      <c r="B139" s="83">
        <v>143</v>
      </c>
      <c r="C139" s="84" t="s">
        <v>229</v>
      </c>
      <c r="D139" s="145" t="s">
        <v>44</v>
      </c>
      <c r="E139" s="76" t="s">
        <v>121</v>
      </c>
      <c r="F139" s="146" t="s">
        <v>122</v>
      </c>
      <c r="G139" s="85">
        <v>88.376074726300004</v>
      </c>
      <c r="H139" s="86">
        <v>88.376074726300004</v>
      </c>
      <c r="I139" s="108">
        <v>0</v>
      </c>
      <c r="J139" s="39">
        <v>2</v>
      </c>
      <c r="K139" s="147">
        <v>40</v>
      </c>
      <c r="L139" s="147">
        <v>0</v>
      </c>
      <c r="M139" s="147">
        <v>0</v>
      </c>
      <c r="N139" s="147">
        <v>0</v>
      </c>
      <c r="O139" s="87">
        <v>0</v>
      </c>
      <c r="P139" s="85">
        <v>0</v>
      </c>
      <c r="Q139" s="85">
        <v>0</v>
      </c>
      <c r="R139" s="39">
        <v>0</v>
      </c>
      <c r="S139" s="39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88" t="s">
        <v>268</v>
      </c>
    </row>
    <row r="140" spans="1:48" ht="18.75" x14ac:dyDescent="0.3">
      <c r="A140" s="65" t="str">
        <f t="shared" si="3"/>
        <v xml:space="preserve">  33 </v>
      </c>
      <c r="B140" s="83">
        <v>144</v>
      </c>
      <c r="C140" s="84" t="s">
        <v>230</v>
      </c>
      <c r="D140" s="145" t="s">
        <v>44</v>
      </c>
      <c r="E140" s="76" t="s">
        <v>121</v>
      </c>
      <c r="F140" s="146" t="s">
        <v>122</v>
      </c>
      <c r="G140" s="85">
        <v>27.798877400399999</v>
      </c>
      <c r="H140" s="86">
        <v>27.798877400399999</v>
      </c>
      <c r="I140" s="108">
        <v>0</v>
      </c>
      <c r="J140" s="39">
        <v>1</v>
      </c>
      <c r="K140" s="147">
        <v>30</v>
      </c>
      <c r="L140" s="147">
        <v>0</v>
      </c>
      <c r="M140" s="147">
        <v>0</v>
      </c>
      <c r="N140" s="147">
        <v>0</v>
      </c>
      <c r="O140" s="87">
        <v>12</v>
      </c>
      <c r="P140" s="85">
        <v>30</v>
      </c>
      <c r="Q140" s="85">
        <v>100</v>
      </c>
      <c r="R140" s="39">
        <v>2</v>
      </c>
      <c r="S140" s="39">
        <v>2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77">
        <v>0</v>
      </c>
      <c r="AM140" s="77">
        <v>0</v>
      </c>
      <c r="AN140" s="77">
        <v>0</v>
      </c>
      <c r="AO140" s="77">
        <v>0</v>
      </c>
      <c r="AP140" s="77">
        <v>0</v>
      </c>
      <c r="AQ140" s="77">
        <v>0</v>
      </c>
      <c r="AR140" s="77">
        <v>0</v>
      </c>
      <c r="AS140" s="77">
        <v>0</v>
      </c>
      <c r="AT140" s="77">
        <v>0</v>
      </c>
      <c r="AU140" s="77">
        <v>0</v>
      </c>
      <c r="AV140" s="88" t="s">
        <v>268</v>
      </c>
    </row>
    <row r="141" spans="1:48" ht="18.75" x14ac:dyDescent="0.3">
      <c r="A141" s="65" t="str">
        <f t="shared" si="3"/>
        <v xml:space="preserve">   </v>
      </c>
      <c r="B141" s="83">
        <v>145</v>
      </c>
      <c r="C141" s="84" t="s">
        <v>231</v>
      </c>
      <c r="D141" s="145" t="s">
        <v>44</v>
      </c>
      <c r="E141" s="76" t="s">
        <v>121</v>
      </c>
      <c r="F141" s="146" t="s">
        <v>122</v>
      </c>
      <c r="G141" s="85">
        <v>37.698400521899998</v>
      </c>
      <c r="H141" s="86">
        <v>36.747380033100001</v>
      </c>
      <c r="I141" s="108">
        <v>0.95102048880000001</v>
      </c>
      <c r="J141" s="39">
        <v>1</v>
      </c>
      <c r="K141" s="147">
        <v>0</v>
      </c>
      <c r="L141" s="147">
        <v>40</v>
      </c>
      <c r="M141" s="147">
        <v>0</v>
      </c>
      <c r="N141" s="147">
        <v>0</v>
      </c>
      <c r="O141" s="87">
        <v>15</v>
      </c>
      <c r="P141" s="85">
        <v>0</v>
      </c>
      <c r="Q141" s="85">
        <v>0</v>
      </c>
      <c r="R141" s="39">
        <v>2</v>
      </c>
      <c r="S141" s="39">
        <v>2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88" t="s">
        <v>268</v>
      </c>
    </row>
    <row r="142" spans="1:48" ht="18.75" x14ac:dyDescent="0.3">
      <c r="A142" s="65" t="str">
        <f t="shared" si="3"/>
        <v xml:space="preserve">  33 </v>
      </c>
      <c r="B142" s="83">
        <v>146</v>
      </c>
      <c r="C142" s="84" t="s">
        <v>232</v>
      </c>
      <c r="D142" s="145" t="s">
        <v>44</v>
      </c>
      <c r="E142" s="76" t="s">
        <v>121</v>
      </c>
      <c r="F142" s="146" t="s">
        <v>122</v>
      </c>
      <c r="G142" s="85">
        <v>725.45509529511787</v>
      </c>
      <c r="H142" s="86">
        <v>359.72829234900001</v>
      </c>
      <c r="I142" s="108">
        <v>365.72680294611786</v>
      </c>
      <c r="J142" s="39">
        <v>1</v>
      </c>
      <c r="K142" s="152">
        <v>20</v>
      </c>
      <c r="L142" s="152">
        <v>0</v>
      </c>
      <c r="M142" s="152">
        <v>0</v>
      </c>
      <c r="N142" s="152">
        <v>0</v>
      </c>
      <c r="O142" s="87">
        <v>12</v>
      </c>
      <c r="P142" s="85">
        <v>20</v>
      </c>
      <c r="Q142" s="85">
        <v>100</v>
      </c>
      <c r="R142" s="39">
        <v>2</v>
      </c>
      <c r="S142" s="39">
        <v>2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0</v>
      </c>
      <c r="AQ142" s="77">
        <v>0</v>
      </c>
      <c r="AR142" s="77">
        <v>0</v>
      </c>
      <c r="AS142" s="77">
        <v>0</v>
      </c>
      <c r="AT142" s="77">
        <v>0</v>
      </c>
      <c r="AU142" s="77">
        <v>0</v>
      </c>
      <c r="AV142" s="88" t="s">
        <v>268</v>
      </c>
    </row>
    <row r="143" spans="1:48" ht="18.75" x14ac:dyDescent="0.3">
      <c r="A143" s="65" t="str">
        <f t="shared" si="3"/>
        <v xml:space="preserve">  33 </v>
      </c>
      <c r="B143" s="83">
        <v>147</v>
      </c>
      <c r="C143" s="84" t="s">
        <v>233</v>
      </c>
      <c r="D143" s="145" t="s">
        <v>44</v>
      </c>
      <c r="E143" s="76" t="s">
        <v>121</v>
      </c>
      <c r="F143" s="146" t="s">
        <v>122</v>
      </c>
      <c r="G143" s="85">
        <v>18.947930713723999</v>
      </c>
      <c r="H143" s="86">
        <v>10.6324692497</v>
      </c>
      <c r="I143" s="78">
        <v>8.3154614640239988</v>
      </c>
      <c r="J143" s="39">
        <v>1</v>
      </c>
      <c r="K143" s="147">
        <v>45</v>
      </c>
      <c r="L143" s="147">
        <v>0</v>
      </c>
      <c r="M143" s="147">
        <v>0</v>
      </c>
      <c r="N143" s="147">
        <v>0</v>
      </c>
      <c r="O143" s="87">
        <v>13</v>
      </c>
      <c r="P143" s="85">
        <v>45</v>
      </c>
      <c r="Q143" s="85">
        <v>100</v>
      </c>
      <c r="R143" s="39">
        <v>2</v>
      </c>
      <c r="S143" s="39">
        <v>2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88" t="s">
        <v>268</v>
      </c>
    </row>
    <row r="144" spans="1:48" ht="18.75" x14ac:dyDescent="0.3">
      <c r="A144" s="65" t="str">
        <f t="shared" si="3"/>
        <v xml:space="preserve">   </v>
      </c>
      <c r="B144" s="83">
        <v>148</v>
      </c>
      <c r="C144" s="84" t="s">
        <v>234</v>
      </c>
      <c r="D144" s="145" t="s">
        <v>44</v>
      </c>
      <c r="E144" s="76" t="s">
        <v>121</v>
      </c>
      <c r="F144" s="146" t="s">
        <v>122</v>
      </c>
      <c r="G144" s="85">
        <v>6.4558379908199992</v>
      </c>
      <c r="H144" s="86">
        <v>5.4015706779099997</v>
      </c>
      <c r="I144" s="78">
        <v>1.05426731291</v>
      </c>
      <c r="J144" s="39">
        <v>1</v>
      </c>
      <c r="K144" s="147">
        <v>0</v>
      </c>
      <c r="L144" s="147">
        <v>20</v>
      </c>
      <c r="M144" s="147">
        <v>0</v>
      </c>
      <c r="N144" s="147">
        <v>0</v>
      </c>
      <c r="O144" s="87">
        <v>14</v>
      </c>
      <c r="P144" s="85">
        <v>0</v>
      </c>
      <c r="Q144" s="85">
        <v>0</v>
      </c>
      <c r="R144" s="39">
        <v>2</v>
      </c>
      <c r="S144" s="39">
        <v>2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88" t="s">
        <v>268</v>
      </c>
    </row>
    <row r="145" spans="1:48" ht="18.75" x14ac:dyDescent="0.3">
      <c r="A145" s="65" t="str">
        <f t="shared" si="3"/>
        <v xml:space="preserve">  33 </v>
      </c>
      <c r="B145" s="83">
        <v>149</v>
      </c>
      <c r="C145" s="84" t="s">
        <v>235</v>
      </c>
      <c r="D145" s="145" t="s">
        <v>44</v>
      </c>
      <c r="E145" s="76" t="s">
        <v>121</v>
      </c>
      <c r="F145" s="146" t="s">
        <v>122</v>
      </c>
      <c r="G145" s="85">
        <v>5.42339744558</v>
      </c>
      <c r="H145" s="86">
        <v>5.42339744558</v>
      </c>
      <c r="I145" s="86">
        <v>0</v>
      </c>
      <c r="J145" s="39">
        <v>1</v>
      </c>
      <c r="K145" s="147">
        <v>10</v>
      </c>
      <c r="L145" s="147">
        <v>0</v>
      </c>
      <c r="M145" s="147">
        <v>0</v>
      </c>
      <c r="N145" s="147">
        <v>0</v>
      </c>
      <c r="O145" s="87">
        <v>15</v>
      </c>
      <c r="P145" s="85">
        <v>10</v>
      </c>
      <c r="Q145" s="77">
        <v>100</v>
      </c>
      <c r="R145" s="39">
        <v>2</v>
      </c>
      <c r="S145" s="39">
        <v>2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88" t="s">
        <v>268</v>
      </c>
    </row>
    <row r="146" spans="1:48" ht="18.75" x14ac:dyDescent="0.3">
      <c r="A146" s="65" t="str">
        <f t="shared" si="3"/>
        <v xml:space="preserve">   </v>
      </c>
      <c r="B146" s="83">
        <v>150</v>
      </c>
      <c r="C146" s="84" t="s">
        <v>236</v>
      </c>
      <c r="D146" s="145" t="s">
        <v>44</v>
      </c>
      <c r="E146" s="76" t="s">
        <v>121</v>
      </c>
      <c r="F146" s="146" t="s">
        <v>122</v>
      </c>
      <c r="G146" s="85">
        <v>175.0973186027245</v>
      </c>
      <c r="H146" s="86">
        <v>57.562682842699999</v>
      </c>
      <c r="I146" s="78">
        <v>117.53463576002451</v>
      </c>
      <c r="J146" s="39">
        <v>1</v>
      </c>
      <c r="K146" s="147">
        <v>0</v>
      </c>
      <c r="L146" s="147">
        <v>20</v>
      </c>
      <c r="M146" s="147">
        <v>0</v>
      </c>
      <c r="N146" s="147">
        <v>0</v>
      </c>
      <c r="O146" s="87">
        <v>8</v>
      </c>
      <c r="P146" s="85">
        <v>0</v>
      </c>
      <c r="Q146" s="85">
        <v>0</v>
      </c>
      <c r="R146" s="39">
        <v>2</v>
      </c>
      <c r="S146" s="39">
        <v>2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88" t="s">
        <v>268</v>
      </c>
    </row>
    <row r="147" spans="1:48" ht="18.75" x14ac:dyDescent="0.3">
      <c r="A147" s="65" t="str">
        <f t="shared" si="3"/>
        <v xml:space="preserve">   </v>
      </c>
      <c r="B147" s="83">
        <v>152</v>
      </c>
      <c r="C147" s="84" t="s">
        <v>237</v>
      </c>
      <c r="D147" s="145" t="s">
        <v>150</v>
      </c>
      <c r="E147" s="76" t="s">
        <v>121</v>
      </c>
      <c r="F147" s="146" t="s">
        <v>122</v>
      </c>
      <c r="G147" s="85">
        <v>10</v>
      </c>
      <c r="H147" s="85">
        <v>10</v>
      </c>
      <c r="I147" s="78">
        <v>0</v>
      </c>
      <c r="J147" s="39">
        <v>1</v>
      </c>
      <c r="K147" s="147">
        <v>10</v>
      </c>
      <c r="L147" s="147">
        <v>0</v>
      </c>
      <c r="M147" s="147">
        <v>0</v>
      </c>
      <c r="N147" s="147">
        <v>0</v>
      </c>
      <c r="O147" s="87">
        <v>1</v>
      </c>
      <c r="P147" s="85">
        <v>10</v>
      </c>
      <c r="Q147" s="85">
        <v>100</v>
      </c>
      <c r="R147" s="39">
        <v>2</v>
      </c>
      <c r="S147" s="39">
        <v>2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88" t="s">
        <v>268</v>
      </c>
    </row>
    <row r="148" spans="1:48" ht="18.75" x14ac:dyDescent="0.3">
      <c r="A148" s="65" t="str">
        <f t="shared" si="3"/>
        <v xml:space="preserve">  33 </v>
      </c>
      <c r="B148" s="83">
        <v>153</v>
      </c>
      <c r="C148" s="84" t="s">
        <v>237</v>
      </c>
      <c r="D148" s="145" t="s">
        <v>151</v>
      </c>
      <c r="E148" s="76" t="s">
        <v>121</v>
      </c>
      <c r="F148" s="146" t="s">
        <v>122</v>
      </c>
      <c r="G148" s="85">
        <v>8</v>
      </c>
      <c r="H148" s="85">
        <v>8</v>
      </c>
      <c r="I148" s="78">
        <v>0</v>
      </c>
      <c r="J148" s="39">
        <v>1</v>
      </c>
      <c r="K148" s="147">
        <v>8</v>
      </c>
      <c r="L148" s="147">
        <v>0</v>
      </c>
      <c r="M148" s="147">
        <v>0</v>
      </c>
      <c r="N148" s="147">
        <v>0</v>
      </c>
      <c r="O148" s="87">
        <v>11</v>
      </c>
      <c r="P148" s="85">
        <v>8</v>
      </c>
      <c r="Q148" s="85">
        <v>100</v>
      </c>
      <c r="R148" s="39">
        <v>2</v>
      </c>
      <c r="S148" s="39">
        <v>2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0</v>
      </c>
      <c r="AQ148" s="77">
        <v>0</v>
      </c>
      <c r="AR148" s="77">
        <v>0</v>
      </c>
      <c r="AS148" s="77">
        <v>0</v>
      </c>
      <c r="AT148" s="77">
        <v>0</v>
      </c>
      <c r="AU148" s="77">
        <v>0</v>
      </c>
      <c r="AV148" s="88" t="s">
        <v>268</v>
      </c>
    </row>
    <row r="149" spans="1:48" ht="18.75" x14ac:dyDescent="0.3">
      <c r="A149" s="65" t="str">
        <f t="shared" si="3"/>
        <v xml:space="preserve">  33 </v>
      </c>
      <c r="B149" s="83">
        <v>154</v>
      </c>
      <c r="C149" s="84" t="s">
        <v>237</v>
      </c>
      <c r="D149" s="145" t="s">
        <v>180</v>
      </c>
      <c r="E149" s="76" t="s">
        <v>121</v>
      </c>
      <c r="F149" s="146" t="s">
        <v>122</v>
      </c>
      <c r="G149" s="85">
        <v>7</v>
      </c>
      <c r="H149" s="85">
        <v>7</v>
      </c>
      <c r="I149" s="86">
        <v>0</v>
      </c>
      <c r="J149" s="39">
        <v>1</v>
      </c>
      <c r="K149" s="147">
        <v>7</v>
      </c>
      <c r="L149" s="147">
        <v>0</v>
      </c>
      <c r="M149" s="147">
        <v>0</v>
      </c>
      <c r="N149" s="147">
        <v>0</v>
      </c>
      <c r="O149" s="87">
        <v>8</v>
      </c>
      <c r="P149" s="85">
        <v>7</v>
      </c>
      <c r="Q149" s="77">
        <v>100</v>
      </c>
      <c r="R149" s="39">
        <v>2</v>
      </c>
      <c r="S149" s="39">
        <v>2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88" t="s">
        <v>268</v>
      </c>
    </row>
    <row r="150" spans="1:48" ht="18.75" x14ac:dyDescent="0.3">
      <c r="A150" s="65" t="str">
        <f t="shared" si="3"/>
        <v xml:space="preserve">  33 </v>
      </c>
      <c r="B150" s="83">
        <v>155</v>
      </c>
      <c r="C150" s="84" t="s">
        <v>238</v>
      </c>
      <c r="D150" s="145" t="s">
        <v>44</v>
      </c>
      <c r="E150" s="76" t="s">
        <v>121</v>
      </c>
      <c r="F150" s="146" t="s">
        <v>122</v>
      </c>
      <c r="G150" s="85">
        <v>5.65981641683</v>
      </c>
      <c r="H150" s="86">
        <v>5.65981641683</v>
      </c>
      <c r="I150" s="78">
        <v>0</v>
      </c>
      <c r="J150" s="39">
        <v>1</v>
      </c>
      <c r="K150" s="147">
        <v>8</v>
      </c>
      <c r="L150" s="147">
        <v>0</v>
      </c>
      <c r="M150" s="147">
        <v>0</v>
      </c>
      <c r="N150" s="147">
        <v>0</v>
      </c>
      <c r="O150" s="87">
        <v>11</v>
      </c>
      <c r="P150" s="85">
        <v>8</v>
      </c>
      <c r="Q150" s="85">
        <v>100</v>
      </c>
      <c r="R150" s="39">
        <v>2</v>
      </c>
      <c r="S150" s="39">
        <v>2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88" t="s">
        <v>268</v>
      </c>
    </row>
    <row r="151" spans="1:48" ht="18.75" x14ac:dyDescent="0.3">
      <c r="A151" s="65" t="str">
        <f t="shared" si="3"/>
        <v xml:space="preserve">  33 </v>
      </c>
      <c r="B151" s="83">
        <v>156</v>
      </c>
      <c r="C151" s="84" t="s">
        <v>239</v>
      </c>
      <c r="D151" s="145" t="s">
        <v>44</v>
      </c>
      <c r="E151" s="76" t="s">
        <v>121</v>
      </c>
      <c r="F151" s="146" t="s">
        <v>122</v>
      </c>
      <c r="G151" s="85">
        <v>20.126384228799999</v>
      </c>
      <c r="H151" s="86">
        <v>20.126384228799999</v>
      </c>
      <c r="I151" s="78">
        <v>0</v>
      </c>
      <c r="J151" s="39">
        <v>1</v>
      </c>
      <c r="K151" s="147">
        <v>40</v>
      </c>
      <c r="L151" s="147">
        <v>0</v>
      </c>
      <c r="M151" s="147">
        <v>0</v>
      </c>
      <c r="N151" s="147">
        <v>0</v>
      </c>
      <c r="O151" s="87">
        <v>10</v>
      </c>
      <c r="P151" s="85">
        <v>40</v>
      </c>
      <c r="Q151" s="77">
        <v>100</v>
      </c>
      <c r="R151" s="39">
        <v>2</v>
      </c>
      <c r="S151" s="39">
        <v>2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88" t="s">
        <v>268</v>
      </c>
    </row>
    <row r="152" spans="1:48" ht="18.75" x14ac:dyDescent="0.3">
      <c r="A152" s="65" t="str">
        <f t="shared" si="3"/>
        <v xml:space="preserve">   </v>
      </c>
      <c r="B152" s="83">
        <v>157</v>
      </c>
      <c r="C152" s="84" t="s">
        <v>240</v>
      </c>
      <c r="D152" s="145" t="s">
        <v>44</v>
      </c>
      <c r="E152" s="76" t="s">
        <v>121</v>
      </c>
      <c r="F152" s="146" t="s">
        <v>122</v>
      </c>
      <c r="G152" s="85">
        <v>54.408300699400002</v>
      </c>
      <c r="H152" s="86">
        <v>54.408300699400002</v>
      </c>
      <c r="I152" s="78">
        <v>0</v>
      </c>
      <c r="J152" s="39">
        <v>2</v>
      </c>
      <c r="K152" s="147">
        <v>0</v>
      </c>
      <c r="L152" s="147">
        <v>0</v>
      </c>
      <c r="M152" s="147">
        <v>0</v>
      </c>
      <c r="N152" s="147">
        <v>0</v>
      </c>
      <c r="O152" s="39">
        <v>0</v>
      </c>
      <c r="P152" s="77">
        <v>0</v>
      </c>
      <c r="Q152" s="77">
        <v>0</v>
      </c>
      <c r="R152" s="39">
        <v>2</v>
      </c>
      <c r="S152" s="39">
        <v>2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77">
        <v>0</v>
      </c>
      <c r="AV152" s="88" t="s">
        <v>268</v>
      </c>
    </row>
    <row r="153" spans="1:48" ht="18.75" x14ac:dyDescent="0.3">
      <c r="A153" s="65" t="str">
        <f t="shared" si="3"/>
        <v xml:space="preserve">  33 </v>
      </c>
      <c r="B153" s="83">
        <v>159</v>
      </c>
      <c r="C153" s="84" t="s">
        <v>241</v>
      </c>
      <c r="D153" s="145" t="s">
        <v>150</v>
      </c>
      <c r="E153" s="76" t="s">
        <v>121</v>
      </c>
      <c r="F153" s="146" t="s">
        <v>122</v>
      </c>
      <c r="G153" s="85">
        <v>25</v>
      </c>
      <c r="H153" s="85">
        <v>25</v>
      </c>
      <c r="I153" s="78">
        <v>0</v>
      </c>
      <c r="J153" s="39">
        <v>1</v>
      </c>
      <c r="K153" s="147">
        <v>25</v>
      </c>
      <c r="L153" s="147">
        <v>0</v>
      </c>
      <c r="M153" s="147">
        <v>0</v>
      </c>
      <c r="N153" s="147">
        <v>0</v>
      </c>
      <c r="O153" s="87">
        <v>14</v>
      </c>
      <c r="P153" s="85">
        <v>25</v>
      </c>
      <c r="Q153" s="85">
        <v>100</v>
      </c>
      <c r="R153" s="39">
        <v>2</v>
      </c>
      <c r="S153" s="39">
        <v>2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88" t="s">
        <v>268</v>
      </c>
    </row>
    <row r="154" spans="1:48" ht="18.75" x14ac:dyDescent="0.3">
      <c r="A154" s="65" t="str">
        <f t="shared" si="3"/>
        <v xml:space="preserve">  33 </v>
      </c>
      <c r="B154" s="83">
        <v>160</v>
      </c>
      <c r="C154" s="84" t="s">
        <v>241</v>
      </c>
      <c r="D154" s="145" t="s">
        <v>151</v>
      </c>
      <c r="E154" s="76" t="s">
        <v>121</v>
      </c>
      <c r="F154" s="146" t="s">
        <v>122</v>
      </c>
      <c r="G154" s="77">
        <v>5</v>
      </c>
      <c r="H154" s="77">
        <v>5</v>
      </c>
      <c r="I154" s="78">
        <v>0</v>
      </c>
      <c r="J154" s="39">
        <v>1</v>
      </c>
      <c r="K154" s="147">
        <v>5</v>
      </c>
      <c r="L154" s="147">
        <v>0</v>
      </c>
      <c r="M154" s="147">
        <v>0</v>
      </c>
      <c r="N154" s="147">
        <v>0</v>
      </c>
      <c r="O154" s="39">
        <v>9</v>
      </c>
      <c r="P154" s="77">
        <v>5</v>
      </c>
      <c r="Q154" s="77">
        <v>100</v>
      </c>
      <c r="R154" s="39">
        <v>2</v>
      </c>
      <c r="S154" s="39">
        <v>2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88" t="s">
        <v>268</v>
      </c>
    </row>
    <row r="155" spans="1:48" ht="18.75" x14ac:dyDescent="0.3">
      <c r="A155" s="65" t="str">
        <f t="shared" si="3"/>
        <v xml:space="preserve">  33 </v>
      </c>
      <c r="B155" s="83">
        <v>161</v>
      </c>
      <c r="C155" s="84" t="s">
        <v>242</v>
      </c>
      <c r="D155" s="145" t="s">
        <v>44</v>
      </c>
      <c r="E155" s="76" t="s">
        <v>121</v>
      </c>
      <c r="F155" s="146" t="s">
        <v>122</v>
      </c>
      <c r="G155" s="85">
        <v>130.92693492999999</v>
      </c>
      <c r="H155" s="86">
        <v>130.92693492999999</v>
      </c>
      <c r="I155" s="78">
        <v>0</v>
      </c>
      <c r="J155" s="39">
        <v>1</v>
      </c>
      <c r="K155" s="147">
        <v>50</v>
      </c>
      <c r="L155" s="147">
        <v>0</v>
      </c>
      <c r="M155" s="147">
        <v>0</v>
      </c>
      <c r="N155" s="147">
        <v>0</v>
      </c>
      <c r="O155" s="87">
        <v>11</v>
      </c>
      <c r="P155" s="85">
        <v>50</v>
      </c>
      <c r="Q155" s="85">
        <v>100</v>
      </c>
      <c r="R155" s="39">
        <v>2</v>
      </c>
      <c r="S155" s="39">
        <v>2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88" t="s">
        <v>268</v>
      </c>
    </row>
    <row r="156" spans="1:48" ht="18.75" x14ac:dyDescent="0.3">
      <c r="A156" s="65" t="str">
        <f t="shared" si="3"/>
        <v xml:space="preserve">   </v>
      </c>
      <c r="B156" s="83">
        <v>162</v>
      </c>
      <c r="C156" s="84" t="s">
        <v>243</v>
      </c>
      <c r="D156" s="145" t="s">
        <v>44</v>
      </c>
      <c r="E156" s="76" t="s">
        <v>121</v>
      </c>
      <c r="F156" s="146" t="s">
        <v>122</v>
      </c>
      <c r="G156" s="85">
        <v>21.031722452339999</v>
      </c>
      <c r="H156" s="86">
        <v>5.8828492407399997</v>
      </c>
      <c r="I156" s="78">
        <v>15.1488732116</v>
      </c>
      <c r="J156" s="39">
        <v>1</v>
      </c>
      <c r="K156" s="147">
        <v>0</v>
      </c>
      <c r="L156" s="147">
        <v>6</v>
      </c>
      <c r="M156" s="147">
        <v>0</v>
      </c>
      <c r="N156" s="147">
        <v>0</v>
      </c>
      <c r="O156" s="87">
        <v>15</v>
      </c>
      <c r="P156" s="85">
        <v>0</v>
      </c>
      <c r="Q156" s="85">
        <v>0</v>
      </c>
      <c r="R156" s="39">
        <v>2</v>
      </c>
      <c r="S156" s="39">
        <v>2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88" t="s">
        <v>268</v>
      </c>
    </row>
    <row r="157" spans="1:48" ht="18.75" x14ac:dyDescent="0.3">
      <c r="A157" s="65" t="str">
        <f t="shared" si="3"/>
        <v xml:space="preserve">  33 </v>
      </c>
      <c r="B157" s="83">
        <v>163</v>
      </c>
      <c r="C157" s="84" t="s">
        <v>244</v>
      </c>
      <c r="D157" s="145" t="s">
        <v>44</v>
      </c>
      <c r="E157" s="76" t="s">
        <v>121</v>
      </c>
      <c r="F157" s="146" t="s">
        <v>122</v>
      </c>
      <c r="G157" s="85">
        <v>257.87361097100001</v>
      </c>
      <c r="H157" s="86">
        <v>257.87361097100001</v>
      </c>
      <c r="I157" s="78">
        <v>0</v>
      </c>
      <c r="J157" s="39">
        <v>1</v>
      </c>
      <c r="K157" s="147">
        <v>100</v>
      </c>
      <c r="L157" s="147">
        <v>0</v>
      </c>
      <c r="M157" s="147">
        <v>0</v>
      </c>
      <c r="N157" s="147">
        <v>0</v>
      </c>
      <c r="O157" s="87">
        <v>8</v>
      </c>
      <c r="P157" s="85">
        <v>100</v>
      </c>
      <c r="Q157" s="85">
        <v>100</v>
      </c>
      <c r="R157" s="39">
        <v>2</v>
      </c>
      <c r="S157" s="39">
        <v>2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88" t="s">
        <v>268</v>
      </c>
    </row>
    <row r="158" spans="1:48" ht="18.75" x14ac:dyDescent="0.3">
      <c r="A158" s="65" t="str">
        <f t="shared" si="3"/>
        <v xml:space="preserve">   </v>
      </c>
      <c r="B158" s="83">
        <v>164</v>
      </c>
      <c r="C158" s="84" t="s">
        <v>245</v>
      </c>
      <c r="D158" s="145" t="s">
        <v>44</v>
      </c>
      <c r="E158" s="76" t="s">
        <v>121</v>
      </c>
      <c r="F158" s="146" t="s">
        <v>122</v>
      </c>
      <c r="G158" s="85">
        <v>13.3335668201</v>
      </c>
      <c r="H158" s="86">
        <v>13.3335668201</v>
      </c>
      <c r="I158" s="78">
        <v>0</v>
      </c>
      <c r="J158" s="39">
        <v>1</v>
      </c>
      <c r="K158" s="147">
        <v>5</v>
      </c>
      <c r="L158" s="147">
        <v>0</v>
      </c>
      <c r="M158" s="147">
        <v>0</v>
      </c>
      <c r="N158" s="147">
        <v>0</v>
      </c>
      <c r="O158" s="87">
        <v>5</v>
      </c>
      <c r="P158" s="85">
        <v>5</v>
      </c>
      <c r="Q158" s="85">
        <v>100</v>
      </c>
      <c r="R158" s="39">
        <v>2</v>
      </c>
      <c r="S158" s="39">
        <v>2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88" t="s">
        <v>268</v>
      </c>
    </row>
    <row r="159" spans="1:48" ht="18.75" x14ac:dyDescent="0.3">
      <c r="A159" s="65" t="str">
        <f t="shared" si="3"/>
        <v xml:space="preserve">  33 </v>
      </c>
      <c r="B159" s="83">
        <v>165</v>
      </c>
      <c r="C159" s="84" t="s">
        <v>246</v>
      </c>
      <c r="D159" s="145" t="s">
        <v>44</v>
      </c>
      <c r="E159" s="76" t="s">
        <v>121</v>
      </c>
      <c r="F159" s="146" t="s">
        <v>122</v>
      </c>
      <c r="G159" s="85">
        <v>148.890859629</v>
      </c>
      <c r="H159" s="86">
        <v>148.890859629</v>
      </c>
      <c r="I159" s="78">
        <v>0</v>
      </c>
      <c r="J159" s="39">
        <v>1</v>
      </c>
      <c r="K159" s="147">
        <v>350</v>
      </c>
      <c r="L159" s="147">
        <v>0</v>
      </c>
      <c r="M159" s="147">
        <v>0</v>
      </c>
      <c r="N159" s="147">
        <v>0</v>
      </c>
      <c r="O159" s="87">
        <v>13</v>
      </c>
      <c r="P159" s="85">
        <v>350</v>
      </c>
      <c r="Q159" s="85">
        <v>100</v>
      </c>
      <c r="R159" s="39">
        <v>2</v>
      </c>
      <c r="S159" s="39">
        <v>2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88" t="s">
        <v>268</v>
      </c>
    </row>
    <row r="160" spans="1:48" ht="18.75" x14ac:dyDescent="0.3">
      <c r="A160" s="65" t="str">
        <f t="shared" si="3"/>
        <v xml:space="preserve">  33 </v>
      </c>
      <c r="B160" s="83">
        <v>166</v>
      </c>
      <c r="C160" s="84" t="s">
        <v>247</v>
      </c>
      <c r="D160" s="145" t="s">
        <v>44</v>
      </c>
      <c r="E160" s="76" t="s">
        <v>121</v>
      </c>
      <c r="F160" s="146" t="s">
        <v>122</v>
      </c>
      <c r="G160" s="85">
        <v>197.40970403335999</v>
      </c>
      <c r="H160" s="86">
        <v>192.85608470099999</v>
      </c>
      <c r="I160" s="78">
        <v>4.5536193323600003</v>
      </c>
      <c r="J160" s="39">
        <v>1</v>
      </c>
      <c r="K160" s="147">
        <v>80</v>
      </c>
      <c r="L160" s="147">
        <v>0</v>
      </c>
      <c r="M160" s="147">
        <v>0</v>
      </c>
      <c r="N160" s="147">
        <v>0</v>
      </c>
      <c r="O160" s="87">
        <v>13</v>
      </c>
      <c r="P160" s="85">
        <v>80</v>
      </c>
      <c r="Q160" s="85">
        <v>100</v>
      </c>
      <c r="R160" s="39">
        <v>2</v>
      </c>
      <c r="S160" s="39">
        <v>2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88" t="s">
        <v>268</v>
      </c>
    </row>
    <row r="161" spans="1:48" ht="18.75" x14ac:dyDescent="0.3">
      <c r="A161" s="65" t="str">
        <f t="shared" si="3"/>
        <v xml:space="preserve">  33 </v>
      </c>
      <c r="B161" s="83">
        <v>168</v>
      </c>
      <c r="C161" s="84" t="s">
        <v>248</v>
      </c>
      <c r="D161" s="145" t="s">
        <v>150</v>
      </c>
      <c r="E161" s="76" t="s">
        <v>121</v>
      </c>
      <c r="F161" s="146" t="s">
        <v>122</v>
      </c>
      <c r="G161" s="85">
        <v>4</v>
      </c>
      <c r="H161" s="85">
        <v>4</v>
      </c>
      <c r="I161" s="78">
        <v>0</v>
      </c>
      <c r="J161" s="39">
        <v>1</v>
      </c>
      <c r="K161" s="147">
        <v>4</v>
      </c>
      <c r="L161" s="147">
        <v>0</v>
      </c>
      <c r="M161" s="147">
        <v>0</v>
      </c>
      <c r="N161" s="147">
        <v>0</v>
      </c>
      <c r="O161" s="87">
        <v>9</v>
      </c>
      <c r="P161" s="85">
        <v>4</v>
      </c>
      <c r="Q161" s="85">
        <v>100</v>
      </c>
      <c r="R161" s="39">
        <v>2</v>
      </c>
      <c r="S161" s="39">
        <v>2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88" t="s">
        <v>268</v>
      </c>
    </row>
    <row r="162" spans="1:48" ht="18.75" x14ac:dyDescent="0.3">
      <c r="A162" s="65" t="str">
        <f t="shared" si="3"/>
        <v xml:space="preserve">   </v>
      </c>
      <c r="B162" s="83">
        <v>169</v>
      </c>
      <c r="C162" s="84" t="s">
        <v>248</v>
      </c>
      <c r="D162" s="145" t="s">
        <v>151</v>
      </c>
      <c r="E162" s="76" t="s">
        <v>121</v>
      </c>
      <c r="F162" s="146" t="s">
        <v>122</v>
      </c>
      <c r="G162" s="85">
        <v>7</v>
      </c>
      <c r="H162" s="85">
        <v>7</v>
      </c>
      <c r="I162" s="78">
        <v>0</v>
      </c>
      <c r="J162" s="39">
        <v>1</v>
      </c>
      <c r="K162" s="147">
        <v>7</v>
      </c>
      <c r="L162" s="147">
        <v>0</v>
      </c>
      <c r="M162" s="147">
        <v>0</v>
      </c>
      <c r="N162" s="147">
        <v>0</v>
      </c>
      <c r="O162" s="87">
        <v>7</v>
      </c>
      <c r="P162" s="85">
        <v>7</v>
      </c>
      <c r="Q162" s="85">
        <v>100</v>
      </c>
      <c r="R162" s="39">
        <v>2</v>
      </c>
      <c r="S162" s="39">
        <v>2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88" t="s">
        <v>268</v>
      </c>
    </row>
    <row r="163" spans="1:48" ht="18.75" x14ac:dyDescent="0.3">
      <c r="A163" s="65" t="str">
        <f t="shared" si="3"/>
        <v xml:space="preserve">   </v>
      </c>
      <c r="B163" s="83">
        <v>170</v>
      </c>
      <c r="C163" s="84" t="s">
        <v>249</v>
      </c>
      <c r="D163" s="145" t="s">
        <v>44</v>
      </c>
      <c r="E163" s="76" t="s">
        <v>121</v>
      </c>
      <c r="F163" s="146" t="s">
        <v>122</v>
      </c>
      <c r="G163" s="85">
        <v>7.5333520762399999</v>
      </c>
      <c r="H163" s="86">
        <v>2.71756384025</v>
      </c>
      <c r="I163" s="78">
        <v>4.8157882359900004</v>
      </c>
      <c r="J163" s="39">
        <v>1</v>
      </c>
      <c r="K163" s="147">
        <v>0</v>
      </c>
      <c r="L163" s="147">
        <v>7</v>
      </c>
      <c r="M163" s="147">
        <v>0</v>
      </c>
      <c r="N163" s="147">
        <v>0</v>
      </c>
      <c r="O163" s="87">
        <v>12</v>
      </c>
      <c r="P163" s="85">
        <v>0</v>
      </c>
      <c r="Q163" s="85">
        <v>0</v>
      </c>
      <c r="R163" s="39">
        <v>2</v>
      </c>
      <c r="S163" s="39">
        <v>2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88" t="s">
        <v>268</v>
      </c>
    </row>
    <row r="164" spans="1:48" ht="18.75" x14ac:dyDescent="0.3">
      <c r="A164" s="65" t="str">
        <f t="shared" si="3"/>
        <v xml:space="preserve">  33 </v>
      </c>
      <c r="B164" s="83">
        <v>171</v>
      </c>
      <c r="C164" s="84" t="s">
        <v>250</v>
      </c>
      <c r="D164" s="145" t="s">
        <v>44</v>
      </c>
      <c r="E164" s="76" t="s">
        <v>121</v>
      </c>
      <c r="F164" s="146" t="s">
        <v>122</v>
      </c>
      <c r="G164" s="85">
        <v>21.412856018999999</v>
      </c>
      <c r="H164" s="86">
        <v>21.412856018999999</v>
      </c>
      <c r="I164" s="78">
        <v>0</v>
      </c>
      <c r="J164" s="39">
        <v>1</v>
      </c>
      <c r="K164" s="147">
        <v>7</v>
      </c>
      <c r="L164" s="147">
        <v>0</v>
      </c>
      <c r="M164" s="147">
        <v>0</v>
      </c>
      <c r="N164" s="147">
        <v>0</v>
      </c>
      <c r="O164" s="87">
        <v>8</v>
      </c>
      <c r="P164" s="85">
        <v>7</v>
      </c>
      <c r="Q164" s="85">
        <v>100</v>
      </c>
      <c r="R164" s="39">
        <v>2</v>
      </c>
      <c r="S164" s="39">
        <v>2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88" t="s">
        <v>268</v>
      </c>
    </row>
    <row r="165" spans="1:48" ht="18.75" x14ac:dyDescent="0.3">
      <c r="A165" s="65" t="str">
        <f t="shared" si="3"/>
        <v xml:space="preserve">   </v>
      </c>
      <c r="B165" s="83">
        <v>173</v>
      </c>
      <c r="C165" s="84" t="s">
        <v>251</v>
      </c>
      <c r="D165" s="145" t="s">
        <v>150</v>
      </c>
      <c r="E165" s="76" t="s">
        <v>121</v>
      </c>
      <c r="F165" s="146" t="s">
        <v>122</v>
      </c>
      <c r="G165" s="85">
        <v>4</v>
      </c>
      <c r="H165" s="153">
        <v>0</v>
      </c>
      <c r="I165" s="104">
        <v>4</v>
      </c>
      <c r="J165" s="39">
        <v>1</v>
      </c>
      <c r="K165" s="147">
        <v>0</v>
      </c>
      <c r="L165" s="147">
        <v>4</v>
      </c>
      <c r="M165" s="147">
        <v>0</v>
      </c>
      <c r="N165" s="147">
        <v>0</v>
      </c>
      <c r="O165" s="101">
        <v>10</v>
      </c>
      <c r="P165" s="103">
        <v>0</v>
      </c>
      <c r="Q165" s="103">
        <v>0</v>
      </c>
      <c r="R165" s="39">
        <v>2</v>
      </c>
      <c r="S165" s="39">
        <v>2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88" t="s">
        <v>268</v>
      </c>
    </row>
    <row r="166" spans="1:48" ht="18.75" x14ac:dyDescent="0.3">
      <c r="A166" s="65" t="str">
        <f t="shared" si="3"/>
        <v xml:space="preserve">   </v>
      </c>
      <c r="B166" s="83">
        <v>174</v>
      </c>
      <c r="C166" s="84" t="s">
        <v>251</v>
      </c>
      <c r="D166" s="145" t="s">
        <v>151</v>
      </c>
      <c r="E166" s="76" t="s">
        <v>121</v>
      </c>
      <c r="F166" s="146" t="s">
        <v>122</v>
      </c>
      <c r="G166" s="85">
        <v>5</v>
      </c>
      <c r="H166" s="85">
        <v>0</v>
      </c>
      <c r="I166" s="85">
        <v>5</v>
      </c>
      <c r="J166" s="39">
        <v>2</v>
      </c>
      <c r="K166" s="147">
        <v>0</v>
      </c>
      <c r="L166" s="147">
        <v>5</v>
      </c>
      <c r="M166" s="147">
        <v>0</v>
      </c>
      <c r="N166" s="147">
        <v>0</v>
      </c>
      <c r="O166" s="87">
        <v>0</v>
      </c>
      <c r="P166" s="85">
        <v>0</v>
      </c>
      <c r="Q166" s="85">
        <v>0</v>
      </c>
      <c r="R166" s="39">
        <v>0</v>
      </c>
      <c r="S166" s="39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88" t="s">
        <v>268</v>
      </c>
    </row>
    <row r="167" spans="1:48" ht="18.75" x14ac:dyDescent="0.3">
      <c r="A167" s="65" t="str">
        <f t="shared" si="3"/>
        <v xml:space="preserve">   </v>
      </c>
      <c r="B167" s="83">
        <v>175</v>
      </c>
      <c r="C167" s="84" t="s">
        <v>251</v>
      </c>
      <c r="D167" s="145" t="s">
        <v>180</v>
      </c>
      <c r="E167" s="76" t="s">
        <v>121</v>
      </c>
      <c r="F167" s="146" t="s">
        <v>122</v>
      </c>
      <c r="G167" s="85">
        <v>9</v>
      </c>
      <c r="H167" s="85">
        <v>0</v>
      </c>
      <c r="I167" s="85">
        <v>9</v>
      </c>
      <c r="J167" s="39">
        <v>1</v>
      </c>
      <c r="K167" s="147">
        <v>0</v>
      </c>
      <c r="L167" s="147">
        <v>9</v>
      </c>
      <c r="M167" s="147">
        <v>0</v>
      </c>
      <c r="N167" s="147">
        <v>0</v>
      </c>
      <c r="O167" s="87">
        <v>11</v>
      </c>
      <c r="P167" s="85">
        <v>0</v>
      </c>
      <c r="Q167" s="85">
        <v>0</v>
      </c>
      <c r="R167" s="39">
        <v>2</v>
      </c>
      <c r="S167" s="39">
        <v>2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88" t="s">
        <v>268</v>
      </c>
    </row>
    <row r="168" spans="1:48" ht="18.75" x14ac:dyDescent="0.3">
      <c r="A168" s="65" t="str">
        <f t="shared" si="3"/>
        <v xml:space="preserve">   </v>
      </c>
      <c r="B168" s="83">
        <v>176</v>
      </c>
      <c r="C168" s="84" t="s">
        <v>251</v>
      </c>
      <c r="D168" s="145" t="s">
        <v>181</v>
      </c>
      <c r="E168" s="76" t="s">
        <v>121</v>
      </c>
      <c r="F168" s="146" t="s">
        <v>122</v>
      </c>
      <c r="G168" s="85">
        <v>6</v>
      </c>
      <c r="H168" s="85">
        <v>0</v>
      </c>
      <c r="I168" s="85">
        <v>6</v>
      </c>
      <c r="J168" s="39">
        <v>1</v>
      </c>
      <c r="K168" s="147">
        <v>0</v>
      </c>
      <c r="L168" s="147">
        <v>6</v>
      </c>
      <c r="M168" s="147">
        <v>0</v>
      </c>
      <c r="N168" s="147">
        <v>0</v>
      </c>
      <c r="O168" s="87">
        <v>12</v>
      </c>
      <c r="P168" s="85">
        <v>0</v>
      </c>
      <c r="Q168" s="85">
        <v>0</v>
      </c>
      <c r="R168" s="39">
        <v>2</v>
      </c>
      <c r="S168" s="39">
        <v>2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88" t="s">
        <v>268</v>
      </c>
    </row>
    <row r="169" spans="1:48" ht="18.75" x14ac:dyDescent="0.3">
      <c r="A169" s="65" t="str">
        <f t="shared" si="3"/>
        <v xml:space="preserve">   </v>
      </c>
      <c r="B169" s="83">
        <v>177</v>
      </c>
      <c r="C169" s="84" t="s">
        <v>251</v>
      </c>
      <c r="D169" s="145" t="s">
        <v>252</v>
      </c>
      <c r="E169" s="76" t="s">
        <v>121</v>
      </c>
      <c r="F169" s="146" t="s">
        <v>122</v>
      </c>
      <c r="G169" s="85">
        <v>15</v>
      </c>
      <c r="H169" s="85">
        <v>0</v>
      </c>
      <c r="I169" s="85">
        <v>15</v>
      </c>
      <c r="J169" s="39">
        <v>1</v>
      </c>
      <c r="K169" s="147">
        <v>0</v>
      </c>
      <c r="L169" s="147">
        <v>15</v>
      </c>
      <c r="M169" s="147">
        <v>0</v>
      </c>
      <c r="N169" s="147">
        <v>0</v>
      </c>
      <c r="O169" s="87">
        <v>9</v>
      </c>
      <c r="P169" s="85">
        <v>0</v>
      </c>
      <c r="Q169" s="85">
        <v>0</v>
      </c>
      <c r="R169" s="39">
        <v>2</v>
      </c>
      <c r="S169" s="39">
        <v>2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0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88" t="s">
        <v>268</v>
      </c>
    </row>
    <row r="170" spans="1:48" ht="18.75" x14ac:dyDescent="0.3">
      <c r="A170" s="65" t="str">
        <f t="shared" si="3"/>
        <v xml:space="preserve">  33 </v>
      </c>
      <c r="B170" s="83">
        <v>178</v>
      </c>
      <c r="C170" s="84" t="s">
        <v>253</v>
      </c>
      <c r="D170" s="145" t="s">
        <v>44</v>
      </c>
      <c r="E170" s="76" t="s">
        <v>121</v>
      </c>
      <c r="F170" s="146" t="s">
        <v>122</v>
      </c>
      <c r="G170" s="85">
        <v>7.3205556204400004</v>
      </c>
      <c r="H170" s="86">
        <v>7.3205556204400004</v>
      </c>
      <c r="I170" s="78">
        <v>0</v>
      </c>
      <c r="J170" s="39">
        <v>1</v>
      </c>
      <c r="K170" s="147">
        <v>10</v>
      </c>
      <c r="L170" s="147">
        <v>0</v>
      </c>
      <c r="M170" s="147">
        <v>0</v>
      </c>
      <c r="N170" s="147">
        <v>0</v>
      </c>
      <c r="O170" s="87">
        <v>11</v>
      </c>
      <c r="P170" s="85">
        <v>10</v>
      </c>
      <c r="Q170" s="85">
        <v>100</v>
      </c>
      <c r="R170" s="39">
        <v>2</v>
      </c>
      <c r="S170" s="39">
        <v>2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88" t="s">
        <v>268</v>
      </c>
    </row>
    <row r="171" spans="1:48" ht="18.75" x14ac:dyDescent="0.3">
      <c r="A171" s="65" t="str">
        <f t="shared" si="3"/>
        <v xml:space="preserve">  33 </v>
      </c>
      <c r="B171" s="83">
        <v>179</v>
      </c>
      <c r="C171" s="84" t="s">
        <v>254</v>
      </c>
      <c r="D171" s="145" t="s">
        <v>44</v>
      </c>
      <c r="E171" s="76" t="s">
        <v>121</v>
      </c>
      <c r="F171" s="146" t="s">
        <v>122</v>
      </c>
      <c r="G171" s="85">
        <v>15.1263171846</v>
      </c>
      <c r="H171" s="86">
        <v>15.1263171846</v>
      </c>
      <c r="I171" s="78">
        <v>0</v>
      </c>
      <c r="J171" s="39">
        <v>1</v>
      </c>
      <c r="K171" s="147">
        <v>8</v>
      </c>
      <c r="L171" s="147">
        <v>0</v>
      </c>
      <c r="M171" s="147">
        <v>0</v>
      </c>
      <c r="N171" s="147">
        <v>0</v>
      </c>
      <c r="O171" s="87">
        <v>10</v>
      </c>
      <c r="P171" s="85">
        <v>8</v>
      </c>
      <c r="Q171" s="77">
        <v>100</v>
      </c>
      <c r="R171" s="39">
        <v>2</v>
      </c>
      <c r="S171" s="39">
        <v>2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77">
        <v>0</v>
      </c>
      <c r="AR171" s="77">
        <v>0</v>
      </c>
      <c r="AS171" s="77">
        <v>0</v>
      </c>
      <c r="AT171" s="77">
        <v>0</v>
      </c>
      <c r="AU171" s="77">
        <v>0</v>
      </c>
      <c r="AV171" s="88" t="s">
        <v>268</v>
      </c>
    </row>
    <row r="172" spans="1:48" ht="18.75" x14ac:dyDescent="0.3">
      <c r="A172" s="65" t="str">
        <f t="shared" si="3"/>
        <v xml:space="preserve">  33 </v>
      </c>
      <c r="B172" s="83">
        <v>180</v>
      </c>
      <c r="C172" s="84" t="s">
        <v>255</v>
      </c>
      <c r="D172" s="145" t="s">
        <v>44</v>
      </c>
      <c r="E172" s="76" t="s">
        <v>121</v>
      </c>
      <c r="F172" s="146" t="s">
        <v>122</v>
      </c>
      <c r="G172" s="85">
        <v>24.837425080900001</v>
      </c>
      <c r="H172" s="78">
        <v>24.837425080900001</v>
      </c>
      <c r="I172" s="78">
        <v>0</v>
      </c>
      <c r="J172" s="39">
        <v>1</v>
      </c>
      <c r="K172" s="147">
        <v>20</v>
      </c>
      <c r="L172" s="147">
        <v>0</v>
      </c>
      <c r="M172" s="147">
        <v>0</v>
      </c>
      <c r="N172" s="147">
        <v>0</v>
      </c>
      <c r="O172" s="39">
        <v>8</v>
      </c>
      <c r="P172" s="77">
        <v>20</v>
      </c>
      <c r="Q172" s="77">
        <v>100</v>
      </c>
      <c r="R172" s="39">
        <v>2</v>
      </c>
      <c r="S172" s="39">
        <v>2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88" t="s">
        <v>268</v>
      </c>
    </row>
    <row r="173" spans="1:48" ht="18.75" x14ac:dyDescent="0.3">
      <c r="A173" s="65" t="str">
        <f t="shared" si="3"/>
        <v xml:space="preserve">   </v>
      </c>
      <c r="B173" s="83">
        <v>181</v>
      </c>
      <c r="C173" s="84" t="s">
        <v>256</v>
      </c>
      <c r="D173" s="145" t="s">
        <v>44</v>
      </c>
      <c r="E173" s="76" t="s">
        <v>121</v>
      </c>
      <c r="F173" s="146" t="s">
        <v>122</v>
      </c>
      <c r="G173" s="85">
        <v>25.66768233578</v>
      </c>
      <c r="H173" s="78">
        <v>21.072466648900001</v>
      </c>
      <c r="I173" s="78">
        <v>4.5952156868800005</v>
      </c>
      <c r="J173" s="39">
        <v>1</v>
      </c>
      <c r="K173" s="147">
        <v>5</v>
      </c>
      <c r="L173" s="147">
        <v>0</v>
      </c>
      <c r="M173" s="147">
        <v>0</v>
      </c>
      <c r="N173" s="147">
        <v>0</v>
      </c>
      <c r="O173" s="39">
        <v>7</v>
      </c>
      <c r="P173" s="77">
        <v>5</v>
      </c>
      <c r="Q173" s="77">
        <v>100</v>
      </c>
      <c r="R173" s="39">
        <v>2</v>
      </c>
      <c r="S173" s="39">
        <v>2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0</v>
      </c>
      <c r="AQ173" s="77">
        <v>0</v>
      </c>
      <c r="AR173" s="77">
        <v>0</v>
      </c>
      <c r="AS173" s="77">
        <v>0</v>
      </c>
      <c r="AT173" s="77">
        <v>0</v>
      </c>
      <c r="AU173" s="77">
        <v>0</v>
      </c>
      <c r="AV173" s="88" t="s">
        <v>268</v>
      </c>
    </row>
    <row r="174" spans="1:48" ht="18.75" x14ac:dyDescent="0.3">
      <c r="A174" s="65" t="str">
        <f t="shared" si="3"/>
        <v xml:space="preserve">   </v>
      </c>
      <c r="B174" s="83">
        <v>182</v>
      </c>
      <c r="C174" s="84" t="s">
        <v>257</v>
      </c>
      <c r="D174" s="145" t="s">
        <v>44</v>
      </c>
      <c r="E174" s="76" t="s">
        <v>121</v>
      </c>
      <c r="F174" s="146" t="s">
        <v>122</v>
      </c>
      <c r="G174" s="85">
        <v>82.718464219596996</v>
      </c>
      <c r="H174" s="86">
        <v>31.014610886</v>
      </c>
      <c r="I174" s="78">
        <v>51.703853333596996</v>
      </c>
      <c r="J174" s="39">
        <v>2</v>
      </c>
      <c r="K174" s="147">
        <v>8</v>
      </c>
      <c r="L174" s="147">
        <v>0</v>
      </c>
      <c r="M174" s="147">
        <v>0</v>
      </c>
      <c r="N174" s="147">
        <v>0</v>
      </c>
      <c r="O174" s="39">
        <v>0</v>
      </c>
      <c r="P174" s="77">
        <v>0</v>
      </c>
      <c r="Q174" s="77">
        <v>0</v>
      </c>
      <c r="R174" s="39">
        <v>0</v>
      </c>
      <c r="S174" s="39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88" t="s">
        <v>268</v>
      </c>
    </row>
    <row r="175" spans="1:48" ht="18.75" x14ac:dyDescent="0.3">
      <c r="A175" s="65" t="str">
        <f t="shared" si="3"/>
        <v xml:space="preserve">  33 </v>
      </c>
      <c r="B175" s="83">
        <v>183</v>
      </c>
      <c r="C175" s="84" t="s">
        <v>258</v>
      </c>
      <c r="D175" s="145" t="s">
        <v>44</v>
      </c>
      <c r="E175" s="76" t="s">
        <v>121</v>
      </c>
      <c r="F175" s="146" t="s">
        <v>122</v>
      </c>
      <c r="G175" s="85">
        <v>117.872808488</v>
      </c>
      <c r="H175" s="86">
        <v>117.872808488</v>
      </c>
      <c r="I175" s="78">
        <v>0</v>
      </c>
      <c r="J175" s="39">
        <v>1</v>
      </c>
      <c r="K175" s="147">
        <v>30</v>
      </c>
      <c r="L175" s="147">
        <v>0</v>
      </c>
      <c r="M175" s="147">
        <v>0</v>
      </c>
      <c r="N175" s="147">
        <v>0</v>
      </c>
      <c r="O175" s="87">
        <v>10</v>
      </c>
      <c r="P175" s="85">
        <v>30</v>
      </c>
      <c r="Q175" s="77">
        <v>100</v>
      </c>
      <c r="R175" s="39">
        <v>2</v>
      </c>
      <c r="S175" s="39">
        <v>2</v>
      </c>
      <c r="T175" s="77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88" t="s">
        <v>268</v>
      </c>
    </row>
    <row r="176" spans="1:48" ht="18.75" x14ac:dyDescent="0.3">
      <c r="A176" s="65" t="str">
        <f t="shared" si="3"/>
        <v xml:space="preserve">  33 </v>
      </c>
      <c r="B176" s="83">
        <v>185</v>
      </c>
      <c r="C176" s="84" t="s">
        <v>259</v>
      </c>
      <c r="D176" s="145" t="s">
        <v>150</v>
      </c>
      <c r="E176" s="76" t="s">
        <v>121</v>
      </c>
      <c r="F176" s="146" t="s">
        <v>122</v>
      </c>
      <c r="G176" s="85">
        <v>8</v>
      </c>
      <c r="H176" s="85">
        <v>8</v>
      </c>
      <c r="I176" s="78">
        <v>0</v>
      </c>
      <c r="J176" s="39">
        <v>1</v>
      </c>
      <c r="K176" s="147">
        <v>8</v>
      </c>
      <c r="L176" s="147">
        <v>0</v>
      </c>
      <c r="M176" s="147">
        <v>0</v>
      </c>
      <c r="N176" s="147">
        <v>0</v>
      </c>
      <c r="O176" s="87">
        <v>15</v>
      </c>
      <c r="P176" s="85">
        <v>8</v>
      </c>
      <c r="Q176" s="85">
        <v>100</v>
      </c>
      <c r="R176" s="39">
        <v>2</v>
      </c>
      <c r="S176" s="39">
        <v>2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88" t="s">
        <v>268</v>
      </c>
    </row>
    <row r="177" spans="1:48" ht="18.75" x14ac:dyDescent="0.3">
      <c r="A177" s="65" t="str">
        <f t="shared" si="3"/>
        <v xml:space="preserve">  33 </v>
      </c>
      <c r="B177" s="83">
        <v>186</v>
      </c>
      <c r="C177" s="84" t="s">
        <v>259</v>
      </c>
      <c r="D177" s="145" t="s">
        <v>151</v>
      </c>
      <c r="E177" s="76" t="s">
        <v>121</v>
      </c>
      <c r="F177" s="146" t="s">
        <v>122</v>
      </c>
      <c r="G177" s="85">
        <v>6</v>
      </c>
      <c r="H177" s="85">
        <v>6</v>
      </c>
      <c r="I177" s="78">
        <v>0</v>
      </c>
      <c r="J177" s="39">
        <v>1</v>
      </c>
      <c r="K177" s="147">
        <v>6</v>
      </c>
      <c r="L177" s="147">
        <v>0</v>
      </c>
      <c r="M177" s="147">
        <v>0</v>
      </c>
      <c r="N177" s="147">
        <v>0</v>
      </c>
      <c r="O177" s="87">
        <v>8</v>
      </c>
      <c r="P177" s="85">
        <v>6</v>
      </c>
      <c r="Q177" s="85">
        <v>100</v>
      </c>
      <c r="R177" s="39">
        <v>2</v>
      </c>
      <c r="S177" s="39">
        <v>2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88" t="s">
        <v>268</v>
      </c>
    </row>
    <row r="178" spans="1:48" ht="18.75" x14ac:dyDescent="0.3">
      <c r="A178" s="65" t="str">
        <f t="shared" si="3"/>
        <v xml:space="preserve">   </v>
      </c>
      <c r="B178" s="83">
        <v>187</v>
      </c>
      <c r="C178" s="84" t="s">
        <v>259</v>
      </c>
      <c r="D178" s="145" t="s">
        <v>180</v>
      </c>
      <c r="E178" s="76" t="s">
        <v>121</v>
      </c>
      <c r="F178" s="146" t="s">
        <v>122</v>
      </c>
      <c r="G178" s="85">
        <v>4</v>
      </c>
      <c r="H178" s="85">
        <v>4</v>
      </c>
      <c r="I178" s="78">
        <v>0</v>
      </c>
      <c r="J178" s="39">
        <v>1</v>
      </c>
      <c r="K178" s="147">
        <v>4</v>
      </c>
      <c r="L178" s="147">
        <v>0</v>
      </c>
      <c r="M178" s="147">
        <v>0</v>
      </c>
      <c r="N178" s="147">
        <v>0</v>
      </c>
      <c r="O178" s="87">
        <v>6</v>
      </c>
      <c r="P178" s="85">
        <v>4</v>
      </c>
      <c r="Q178" s="85">
        <v>100</v>
      </c>
      <c r="R178" s="39">
        <v>2</v>
      </c>
      <c r="S178" s="39">
        <v>2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77">
        <v>0</v>
      </c>
      <c r="AV178" s="88" t="s">
        <v>268</v>
      </c>
    </row>
    <row r="179" spans="1:48" ht="18.75" x14ac:dyDescent="0.3">
      <c r="A179" s="65" t="str">
        <f t="shared" si="3"/>
        <v xml:space="preserve">   </v>
      </c>
      <c r="B179" s="83">
        <v>188</v>
      </c>
      <c r="C179" s="84" t="s">
        <v>260</v>
      </c>
      <c r="D179" s="145" t="s">
        <v>44</v>
      </c>
      <c r="E179" s="76" t="s">
        <v>121</v>
      </c>
      <c r="F179" s="146" t="s">
        <v>122</v>
      </c>
      <c r="G179" s="85">
        <v>112.510080176</v>
      </c>
      <c r="H179" s="86">
        <v>112.510080176</v>
      </c>
      <c r="I179" s="78">
        <v>0</v>
      </c>
      <c r="J179" s="39">
        <v>2</v>
      </c>
      <c r="K179" s="147">
        <v>5</v>
      </c>
      <c r="L179" s="147">
        <v>0</v>
      </c>
      <c r="M179" s="147">
        <v>0</v>
      </c>
      <c r="N179" s="147">
        <v>0</v>
      </c>
      <c r="O179" s="87">
        <v>0</v>
      </c>
      <c r="P179" s="85">
        <v>0</v>
      </c>
      <c r="Q179" s="77">
        <v>0</v>
      </c>
      <c r="R179" s="39">
        <v>0</v>
      </c>
      <c r="S179" s="39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88" t="s">
        <v>268</v>
      </c>
    </row>
    <row r="180" spans="1:48" ht="18.75" x14ac:dyDescent="0.3">
      <c r="A180" s="65" t="str">
        <f t="shared" si="3"/>
        <v xml:space="preserve">  33 </v>
      </c>
      <c r="B180" s="83">
        <v>190</v>
      </c>
      <c r="C180" s="84" t="s">
        <v>261</v>
      </c>
      <c r="D180" s="145" t="s">
        <v>150</v>
      </c>
      <c r="E180" s="76" t="s">
        <v>121</v>
      </c>
      <c r="F180" s="146" t="s">
        <v>122</v>
      </c>
      <c r="G180" s="85">
        <v>7</v>
      </c>
      <c r="H180" s="85">
        <v>7</v>
      </c>
      <c r="I180" s="78">
        <v>0</v>
      </c>
      <c r="J180" s="39">
        <v>1</v>
      </c>
      <c r="K180" s="147">
        <v>7</v>
      </c>
      <c r="L180" s="147">
        <v>0</v>
      </c>
      <c r="M180" s="147">
        <v>0</v>
      </c>
      <c r="N180" s="147">
        <v>0</v>
      </c>
      <c r="O180" s="87">
        <v>8</v>
      </c>
      <c r="P180" s="85">
        <v>7</v>
      </c>
      <c r="Q180" s="85">
        <v>100</v>
      </c>
      <c r="R180" s="39">
        <v>2</v>
      </c>
      <c r="S180" s="39">
        <v>2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88" t="s">
        <v>268</v>
      </c>
    </row>
    <row r="181" spans="1:48" ht="18.75" x14ac:dyDescent="0.3">
      <c r="A181" s="65" t="str">
        <f t="shared" si="3"/>
        <v xml:space="preserve">   </v>
      </c>
      <c r="B181" s="83">
        <v>191</v>
      </c>
      <c r="C181" s="84" t="s">
        <v>261</v>
      </c>
      <c r="D181" s="145" t="s">
        <v>151</v>
      </c>
      <c r="E181" s="76" t="s">
        <v>121</v>
      </c>
      <c r="F181" s="146" t="s">
        <v>122</v>
      </c>
      <c r="G181" s="85">
        <v>4</v>
      </c>
      <c r="H181" s="85">
        <v>4</v>
      </c>
      <c r="I181" s="78">
        <v>0</v>
      </c>
      <c r="J181" s="39">
        <v>1</v>
      </c>
      <c r="K181" s="147">
        <v>4</v>
      </c>
      <c r="L181" s="147">
        <v>0</v>
      </c>
      <c r="M181" s="147">
        <v>0</v>
      </c>
      <c r="N181" s="147">
        <v>0</v>
      </c>
      <c r="O181" s="87">
        <v>4</v>
      </c>
      <c r="P181" s="85">
        <v>4</v>
      </c>
      <c r="Q181" s="85">
        <v>100</v>
      </c>
      <c r="R181" s="39">
        <v>2</v>
      </c>
      <c r="S181" s="39">
        <v>2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0</v>
      </c>
      <c r="AQ181" s="77">
        <v>0</v>
      </c>
      <c r="AR181" s="77">
        <v>0</v>
      </c>
      <c r="AS181" s="77">
        <v>0</v>
      </c>
      <c r="AT181" s="77">
        <v>0</v>
      </c>
      <c r="AU181" s="77">
        <v>0</v>
      </c>
      <c r="AV181" s="88" t="s">
        <v>268</v>
      </c>
    </row>
    <row r="182" spans="1:48" ht="18.75" x14ac:dyDescent="0.3">
      <c r="A182" s="65" t="str">
        <f t="shared" si="3"/>
        <v xml:space="preserve">   </v>
      </c>
      <c r="B182" s="83">
        <v>192</v>
      </c>
      <c r="C182" s="84" t="s">
        <v>261</v>
      </c>
      <c r="D182" s="145" t="s">
        <v>180</v>
      </c>
      <c r="E182" s="76" t="s">
        <v>121</v>
      </c>
      <c r="F182" s="146" t="s">
        <v>122</v>
      </c>
      <c r="G182" s="77">
        <v>14</v>
      </c>
      <c r="H182" s="77">
        <v>14</v>
      </c>
      <c r="I182" s="78">
        <v>0</v>
      </c>
      <c r="J182" s="39">
        <v>1</v>
      </c>
      <c r="K182" s="147">
        <v>14</v>
      </c>
      <c r="L182" s="147">
        <v>0</v>
      </c>
      <c r="M182" s="147">
        <v>0</v>
      </c>
      <c r="N182" s="147">
        <v>0</v>
      </c>
      <c r="O182" s="39">
        <v>4</v>
      </c>
      <c r="P182" s="77">
        <v>14</v>
      </c>
      <c r="Q182" s="77">
        <v>100</v>
      </c>
      <c r="R182" s="39">
        <v>2</v>
      </c>
      <c r="S182" s="39">
        <v>2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88" t="s">
        <v>268</v>
      </c>
    </row>
    <row r="183" spans="1:48" ht="18.75" x14ac:dyDescent="0.3">
      <c r="A183" s="65" t="str">
        <f t="shared" si="3"/>
        <v xml:space="preserve">   </v>
      </c>
      <c r="B183" s="83">
        <v>193</v>
      </c>
      <c r="C183" s="84" t="s">
        <v>262</v>
      </c>
      <c r="D183" s="145" t="s">
        <v>44</v>
      </c>
      <c r="E183" s="76" t="s">
        <v>121</v>
      </c>
      <c r="F183" s="146" t="s">
        <v>122</v>
      </c>
      <c r="G183" s="85">
        <v>82.1212452762</v>
      </c>
      <c r="H183" s="78">
        <v>82.1212452762</v>
      </c>
      <c r="I183" s="78">
        <v>0</v>
      </c>
      <c r="J183" s="39">
        <v>2</v>
      </c>
      <c r="K183" s="147">
        <v>10</v>
      </c>
      <c r="L183" s="147">
        <v>0</v>
      </c>
      <c r="M183" s="147">
        <v>0</v>
      </c>
      <c r="N183" s="147">
        <v>0</v>
      </c>
      <c r="O183" s="39">
        <v>0</v>
      </c>
      <c r="P183" s="77">
        <v>0</v>
      </c>
      <c r="Q183" s="77">
        <v>0</v>
      </c>
      <c r="R183" s="39">
        <v>0</v>
      </c>
      <c r="S183" s="39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88" t="s">
        <v>268</v>
      </c>
    </row>
    <row r="184" spans="1:48" ht="18.75" x14ac:dyDescent="0.3">
      <c r="A184" s="65" t="str">
        <f t="shared" ref="A184:A189" si="4">IF(J184=1,IF(K184&gt;0,IF(L184&gt;0,IF(N184&gt;0,11,11),IF(N184&gt;0,11,"")),IF(L184&gt;0,IF(N184&gt;0,11,""),IF(N184=0,22,""))),IF(L184&gt;0,IF(N184&gt;0,IF(P184&gt;0,66,""),IF(P184&gt;0,66,"")),IF(P184&gt;0,66,"")))&amp;" "&amp;IF(J184=1,IF(K184=0,IF(L184&gt;0,IF(N184&gt;0,IF(P184&gt;0,66,""),IF(P184&gt;0,66,"")),IF(P184&gt;0,66,"")),""),IF(P184&gt;0,66,""))&amp;" "&amp;IF(J184=1,IF(K184&gt;0,IF(P184&gt;0,IF(O184&lt;=7,IF(Q184=100,"","33"),IF(O184&lt;=25,IF(Q184&gt;0,IF(Q184&lt;100,"",33),IF(Q184=0,"","33")))),IF(O184&gt;25,"",33)),""),IF(J184&gt;1,IF(P184&gt;0,"55",""),IF(J184=0,IF(P184&gt;0,"55","00"))))&amp;" "&amp;IF(P184&gt;0,IF(R184&gt;0,IF(S184&gt;0,"",88),77),"")</f>
        <v xml:space="preserve">  33 </v>
      </c>
      <c r="B184" s="83">
        <v>194</v>
      </c>
      <c r="C184" s="84" t="s">
        <v>263</v>
      </c>
      <c r="D184" s="145" t="s">
        <v>44</v>
      </c>
      <c r="E184" s="76" t="s">
        <v>121</v>
      </c>
      <c r="F184" s="146" t="s">
        <v>122</v>
      </c>
      <c r="G184" s="85">
        <v>60.124283632999997</v>
      </c>
      <c r="H184" s="86">
        <v>60.124283632999997</v>
      </c>
      <c r="I184" s="78">
        <v>0</v>
      </c>
      <c r="J184" s="39">
        <v>1</v>
      </c>
      <c r="K184" s="147">
        <v>25</v>
      </c>
      <c r="L184" s="147">
        <v>0</v>
      </c>
      <c r="M184" s="147">
        <v>0</v>
      </c>
      <c r="N184" s="147">
        <v>0</v>
      </c>
      <c r="O184" s="87">
        <v>12</v>
      </c>
      <c r="P184" s="85">
        <v>25</v>
      </c>
      <c r="Q184" s="77">
        <v>100</v>
      </c>
      <c r="R184" s="39">
        <v>2</v>
      </c>
      <c r="S184" s="39">
        <v>2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88" t="s">
        <v>268</v>
      </c>
    </row>
    <row r="185" spans="1:48" ht="18.75" x14ac:dyDescent="0.3">
      <c r="A185" s="65" t="str">
        <f t="shared" si="4"/>
        <v xml:space="preserve">  33 </v>
      </c>
      <c r="B185" s="83">
        <v>196</v>
      </c>
      <c r="C185" s="84" t="s">
        <v>264</v>
      </c>
      <c r="D185" s="145" t="s">
        <v>150</v>
      </c>
      <c r="E185" s="76" t="s">
        <v>121</v>
      </c>
      <c r="F185" s="146" t="s">
        <v>122</v>
      </c>
      <c r="G185" s="85">
        <v>12</v>
      </c>
      <c r="H185" s="85">
        <v>12</v>
      </c>
      <c r="I185" s="78">
        <v>0</v>
      </c>
      <c r="J185" s="39">
        <v>1</v>
      </c>
      <c r="K185" s="147">
        <v>12</v>
      </c>
      <c r="L185" s="147">
        <v>0</v>
      </c>
      <c r="M185" s="147">
        <v>0</v>
      </c>
      <c r="N185" s="147">
        <v>0</v>
      </c>
      <c r="O185" s="87">
        <v>12</v>
      </c>
      <c r="P185" s="85">
        <v>12</v>
      </c>
      <c r="Q185" s="85">
        <v>100</v>
      </c>
      <c r="R185" s="39">
        <v>2</v>
      </c>
      <c r="S185" s="39">
        <v>2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88" t="s">
        <v>268</v>
      </c>
    </row>
    <row r="186" spans="1:48" ht="18.75" x14ac:dyDescent="0.3">
      <c r="A186" s="65" t="str">
        <f t="shared" si="4"/>
        <v xml:space="preserve">   </v>
      </c>
      <c r="B186" s="83">
        <v>197</v>
      </c>
      <c r="C186" s="84" t="s">
        <v>264</v>
      </c>
      <c r="D186" s="145" t="s">
        <v>151</v>
      </c>
      <c r="E186" s="76" t="s">
        <v>121</v>
      </c>
      <c r="F186" s="146" t="s">
        <v>122</v>
      </c>
      <c r="G186" s="85">
        <v>5</v>
      </c>
      <c r="H186" s="85">
        <v>5</v>
      </c>
      <c r="I186" s="78">
        <v>0</v>
      </c>
      <c r="J186" s="39">
        <v>1</v>
      </c>
      <c r="K186" s="147">
        <v>5</v>
      </c>
      <c r="L186" s="147">
        <v>0</v>
      </c>
      <c r="M186" s="147">
        <v>0</v>
      </c>
      <c r="N186" s="147">
        <v>0</v>
      </c>
      <c r="O186" s="87">
        <v>3</v>
      </c>
      <c r="P186" s="85">
        <v>5</v>
      </c>
      <c r="Q186" s="77">
        <v>100</v>
      </c>
      <c r="R186" s="39">
        <v>2</v>
      </c>
      <c r="S186" s="39">
        <v>2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88" t="s">
        <v>268</v>
      </c>
    </row>
    <row r="187" spans="1:48" ht="18.75" x14ac:dyDescent="0.3">
      <c r="A187" s="65" t="str">
        <f t="shared" si="4"/>
        <v xml:space="preserve">  33 </v>
      </c>
      <c r="B187" s="83">
        <v>198</v>
      </c>
      <c r="C187" s="84" t="s">
        <v>264</v>
      </c>
      <c r="D187" s="145" t="s">
        <v>180</v>
      </c>
      <c r="E187" s="76" t="s">
        <v>121</v>
      </c>
      <c r="F187" s="146" t="s">
        <v>122</v>
      </c>
      <c r="G187" s="85">
        <v>5</v>
      </c>
      <c r="H187" s="85">
        <v>5</v>
      </c>
      <c r="I187" s="78">
        <v>0</v>
      </c>
      <c r="J187" s="39">
        <v>1</v>
      </c>
      <c r="K187" s="147">
        <v>5</v>
      </c>
      <c r="L187" s="147">
        <v>0</v>
      </c>
      <c r="M187" s="147">
        <v>0</v>
      </c>
      <c r="N187" s="147">
        <v>0</v>
      </c>
      <c r="O187" s="87">
        <v>9</v>
      </c>
      <c r="P187" s="85">
        <v>5</v>
      </c>
      <c r="Q187" s="77">
        <v>100</v>
      </c>
      <c r="R187" s="39">
        <v>2</v>
      </c>
      <c r="S187" s="39">
        <v>2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88" t="s">
        <v>268</v>
      </c>
    </row>
    <row r="188" spans="1:48" ht="18.75" x14ac:dyDescent="0.3">
      <c r="A188" s="65" t="str">
        <f t="shared" si="4"/>
        <v xml:space="preserve">   </v>
      </c>
      <c r="B188" s="83">
        <v>199</v>
      </c>
      <c r="C188" s="84" t="s">
        <v>264</v>
      </c>
      <c r="D188" s="145" t="s">
        <v>181</v>
      </c>
      <c r="E188" s="76" t="s">
        <v>121</v>
      </c>
      <c r="F188" s="146" t="s">
        <v>122</v>
      </c>
      <c r="G188" s="85">
        <v>15</v>
      </c>
      <c r="H188" s="77">
        <v>15</v>
      </c>
      <c r="I188" s="78">
        <v>0</v>
      </c>
      <c r="J188" s="39">
        <v>1</v>
      </c>
      <c r="K188" s="147">
        <v>15</v>
      </c>
      <c r="L188" s="147">
        <v>0</v>
      </c>
      <c r="M188" s="147">
        <v>0</v>
      </c>
      <c r="N188" s="147">
        <v>0</v>
      </c>
      <c r="O188" s="39">
        <v>2</v>
      </c>
      <c r="P188" s="77">
        <v>15</v>
      </c>
      <c r="Q188" s="77">
        <v>100</v>
      </c>
      <c r="R188" s="39">
        <v>2</v>
      </c>
      <c r="S188" s="39">
        <v>2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v>0</v>
      </c>
      <c r="AU188" s="77">
        <v>0</v>
      </c>
      <c r="AV188" s="88" t="s">
        <v>268</v>
      </c>
    </row>
    <row r="189" spans="1:48" ht="18.75" x14ac:dyDescent="0.3">
      <c r="A189" s="65" t="str">
        <f t="shared" si="4"/>
        <v xml:space="preserve">   </v>
      </c>
      <c r="B189" s="83">
        <v>200</v>
      </c>
      <c r="C189" s="84" t="s">
        <v>265</v>
      </c>
      <c r="D189" s="145" t="s">
        <v>44</v>
      </c>
      <c r="E189" s="76" t="s">
        <v>121</v>
      </c>
      <c r="F189" s="146" t="s">
        <v>122</v>
      </c>
      <c r="G189" s="85">
        <v>29.4648225587</v>
      </c>
      <c r="H189" s="86">
        <v>29.4648225587</v>
      </c>
      <c r="I189" s="78">
        <v>0</v>
      </c>
      <c r="J189" s="39">
        <v>2</v>
      </c>
      <c r="K189" s="147">
        <v>20</v>
      </c>
      <c r="L189" s="147">
        <v>0</v>
      </c>
      <c r="M189" s="147">
        <v>0</v>
      </c>
      <c r="N189" s="147">
        <v>0</v>
      </c>
      <c r="O189" s="87">
        <v>0</v>
      </c>
      <c r="P189" s="85">
        <v>0</v>
      </c>
      <c r="Q189" s="85">
        <v>0</v>
      </c>
      <c r="R189" s="39">
        <v>0</v>
      </c>
      <c r="S189" s="39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9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AL2:AQ2"/>
    <mergeCell ref="AG3:AQ3"/>
    <mergeCell ref="AE4:AQ4"/>
    <mergeCell ref="AR4:AT4"/>
    <mergeCell ref="F2:J4"/>
  </mergeCells>
  <dataValidations count="6">
    <dataValidation type="whole" allowBlank="1" showInputMessage="1" showErrorMessage="1" error="กรอกเฉพาะ 0 1 2 3" sqref="S1 S5:S8 S190:S1048576">
      <formula1>0</formula1>
      <formula2>3</formula2>
    </dataValidation>
    <dataValidation type="whole" allowBlank="1" showInputMessage="1" showErrorMessage="1" error="กรอกเฉพาะ 0 1 2" sqref="R1 S2:S4 R5:R8 R190:R1048576">
      <formula1>0</formula1>
      <formula2>2</formula2>
    </dataValidation>
    <dataValidation type="whole" allowBlank="1" showInputMessage="1" showErrorMessage="1" error="กรอกเฉพาะจำนวนเต็ม" sqref="O5:O6">
      <formula1>0</formula1>
      <formula2>100</formula2>
    </dataValidation>
    <dataValidation type="whole" allowBlank="1" showInputMessage="1" showErrorMessage="1" error="กรอกเฉพาะ 0 1 2 3 9" sqref="J1 J5:J8 J190:J1048576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28999999999999998" header="0.31496062992125984" footer="0.19685039370078741"/>
  <pageSetup paperSize="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view="pageBreakPreview" topLeftCell="A163" zoomScaleSheetLayoutView="100" workbookViewId="0">
      <selection activeCell="O62" sqref="O62"/>
    </sheetView>
  </sheetViews>
  <sheetFormatPr defaultColWidth="9.125" defaultRowHeight="15" x14ac:dyDescent="0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3" customWidth="1"/>
    <col min="21" max="21" width="11.75" style="11" customWidth="1"/>
    <col min="22" max="22" width="10.625" style="11" customWidth="1"/>
    <col min="23" max="23" width="15.875" style="11" customWidth="1"/>
    <col min="24" max="28" width="9.125" style="40"/>
    <col min="29" max="16384" width="9.125" style="11"/>
  </cols>
  <sheetData>
    <row r="1" spans="1:28" ht="23.25" x14ac:dyDescent="0.35">
      <c r="A1" s="297" t="s">
        <v>287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8" ht="23.25" x14ac:dyDescent="0.35">
      <c r="A2" s="298" t="s">
        <v>1</v>
      </c>
      <c r="B2" s="298"/>
      <c r="C2" s="298"/>
      <c r="D2" s="298"/>
      <c r="E2" s="298" t="s">
        <v>119</v>
      </c>
      <c r="F2" s="298"/>
      <c r="G2" s="298"/>
      <c r="H2" s="298"/>
      <c r="I2" s="298"/>
      <c r="J2"/>
      <c r="K2" s="3"/>
      <c r="L2" s="3"/>
      <c r="M2" s="3"/>
      <c r="N2" s="3"/>
      <c r="O2" s="3"/>
      <c r="T2" s="158"/>
      <c r="Y2" s="132"/>
      <c r="Z2" s="132"/>
      <c r="AA2" s="133"/>
      <c r="AB2" s="133"/>
    </row>
    <row r="3" spans="1:28" ht="23.25" x14ac:dyDescent="0.35">
      <c r="A3" s="298"/>
      <c r="B3" s="298"/>
      <c r="C3" s="298"/>
      <c r="D3" s="298"/>
      <c r="E3" s="298"/>
      <c r="F3" s="298"/>
      <c r="G3" s="298"/>
      <c r="H3" s="298"/>
      <c r="I3" s="298"/>
      <c r="J3"/>
      <c r="K3" s="11"/>
      <c r="L3" s="3"/>
      <c r="N3" s="3"/>
      <c r="O3" s="3"/>
      <c r="P3" s="3"/>
      <c r="Q3" s="3"/>
      <c r="R3" s="3"/>
      <c r="S3" s="3"/>
      <c r="T3" s="158"/>
      <c r="U3" s="134"/>
      <c r="V3" s="134" t="s">
        <v>2</v>
      </c>
      <c r="W3" s="135">
        <v>2034</v>
      </c>
      <c r="Y3" s="136"/>
      <c r="Z3" s="136"/>
      <c r="AB3" s="137"/>
    </row>
    <row r="4" spans="1:28" ht="23.25" x14ac:dyDescent="0.35">
      <c r="A4" s="298"/>
      <c r="B4" s="298"/>
      <c r="C4" s="298"/>
      <c r="D4" s="298"/>
      <c r="E4" s="298"/>
      <c r="F4" s="298"/>
      <c r="G4" s="298"/>
      <c r="H4" s="298"/>
      <c r="I4" s="298"/>
      <c r="J4"/>
      <c r="L4" s="3"/>
      <c r="M4" s="3"/>
      <c r="N4" s="3"/>
      <c r="O4" s="3"/>
      <c r="P4" s="3"/>
      <c r="Q4" s="3"/>
      <c r="R4" s="3"/>
      <c r="S4" s="3"/>
      <c r="T4" s="158"/>
      <c r="U4" s="134"/>
      <c r="V4" s="138"/>
      <c r="W4" s="139"/>
      <c r="Y4" s="140"/>
      <c r="Z4" s="140"/>
      <c r="AB4" s="137"/>
    </row>
    <row r="5" spans="1:28" ht="15.75" x14ac:dyDescent="0.25">
      <c r="F5" s="141"/>
      <c r="J5" s="10"/>
      <c r="K5" s="10"/>
      <c r="L5" s="10"/>
      <c r="M5" s="11"/>
      <c r="N5" s="10"/>
      <c r="O5" s="10"/>
      <c r="P5" s="10"/>
      <c r="Q5" s="10"/>
      <c r="R5" s="10"/>
      <c r="S5" s="10"/>
      <c r="T5" s="159"/>
      <c r="U5" s="10"/>
      <c r="V5" s="10"/>
      <c r="W5" s="142" t="s">
        <v>6</v>
      </c>
      <c r="Y5" s="143"/>
      <c r="Z5" s="143"/>
      <c r="AA5" s="143"/>
      <c r="AB5" s="143"/>
    </row>
    <row r="6" spans="1:28" x14ac:dyDescent="0.25">
      <c r="A6" s="271" t="s">
        <v>7</v>
      </c>
      <c r="B6" s="271" t="s">
        <v>8</v>
      </c>
      <c r="C6" s="271" t="s">
        <v>9</v>
      </c>
      <c r="D6" s="271" t="s">
        <v>10</v>
      </c>
      <c r="E6" s="271" t="s">
        <v>11</v>
      </c>
      <c r="F6" s="249" t="s">
        <v>47</v>
      </c>
      <c r="G6" s="250"/>
      <c r="H6" s="251"/>
      <c r="I6" s="272" t="s">
        <v>12</v>
      </c>
      <c r="J6" s="253" t="s">
        <v>37</v>
      </c>
      <c r="K6" s="253"/>
      <c r="L6" s="253"/>
      <c r="M6" s="253"/>
      <c r="N6" s="272" t="s">
        <v>13</v>
      </c>
      <c r="O6" s="255" t="s">
        <v>5</v>
      </c>
      <c r="P6" s="272" t="s">
        <v>31</v>
      </c>
      <c r="Q6" s="261" t="s">
        <v>38</v>
      </c>
      <c r="R6" s="264" t="s">
        <v>39</v>
      </c>
      <c r="S6" s="291" t="s">
        <v>270</v>
      </c>
      <c r="T6" s="291"/>
      <c r="U6" s="291"/>
      <c r="V6" s="292" t="s">
        <v>281</v>
      </c>
      <c r="W6" s="293" t="s">
        <v>285</v>
      </c>
    </row>
    <row r="7" spans="1:28" ht="15" customHeight="1" x14ac:dyDescent="0.25">
      <c r="A7" s="271"/>
      <c r="B7" s="271"/>
      <c r="C7" s="271"/>
      <c r="D7" s="271"/>
      <c r="E7" s="271"/>
      <c r="F7" s="252" t="s">
        <v>3</v>
      </c>
      <c r="G7" s="248" t="s">
        <v>46</v>
      </c>
      <c r="H7" s="248"/>
      <c r="I7" s="273"/>
      <c r="J7" s="254" t="s">
        <v>40</v>
      </c>
      <c r="K7" s="242" t="s">
        <v>41</v>
      </c>
      <c r="L7" s="244" t="s">
        <v>42</v>
      </c>
      <c r="M7" s="245" t="s">
        <v>43</v>
      </c>
      <c r="N7" s="273"/>
      <c r="O7" s="256"/>
      <c r="P7" s="273"/>
      <c r="Q7" s="262"/>
      <c r="R7" s="265"/>
      <c r="S7" s="296" t="s">
        <v>271</v>
      </c>
      <c r="T7" s="296" t="s">
        <v>276</v>
      </c>
      <c r="U7" s="296"/>
      <c r="V7" s="292"/>
      <c r="W7" s="294"/>
    </row>
    <row r="8" spans="1:28" x14ac:dyDescent="0.25">
      <c r="A8" s="271"/>
      <c r="B8" s="271"/>
      <c r="C8" s="271"/>
      <c r="D8" s="271"/>
      <c r="E8" s="271"/>
      <c r="F8" s="252"/>
      <c r="G8" s="14" t="s">
        <v>22</v>
      </c>
      <c r="H8" s="15" t="s">
        <v>23</v>
      </c>
      <c r="I8" s="274"/>
      <c r="J8" s="254"/>
      <c r="K8" s="243"/>
      <c r="L8" s="244"/>
      <c r="M8" s="245"/>
      <c r="N8" s="274"/>
      <c r="O8" s="257"/>
      <c r="P8" s="274"/>
      <c r="Q8" s="263"/>
      <c r="R8" s="266"/>
      <c r="S8" s="296"/>
      <c r="T8" s="156" t="s">
        <v>277</v>
      </c>
      <c r="U8" s="144" t="s">
        <v>279</v>
      </c>
      <c r="V8" s="292"/>
      <c r="W8" s="295"/>
    </row>
    <row r="9" spans="1:28" x14ac:dyDescent="0.25">
      <c r="A9" s="290" t="s">
        <v>28</v>
      </c>
      <c r="B9" s="290"/>
      <c r="C9" s="290"/>
      <c r="D9" s="290"/>
      <c r="E9" s="290"/>
      <c r="F9" s="43">
        <f>G9+H9</f>
        <v>10009.864571903257</v>
      </c>
      <c r="G9" s="43">
        <f>SUM(G10:G10000)</f>
        <v>8151.1770123140213</v>
      </c>
      <c r="H9" s="43">
        <f t="shared" ref="H9:M9" si="0">SUM(H10:H10000)</f>
        <v>1858.687559589237</v>
      </c>
      <c r="I9" s="43"/>
      <c r="J9" s="43">
        <f t="shared" si="0"/>
        <v>4274</v>
      </c>
      <c r="K9" s="43">
        <f t="shared" si="0"/>
        <v>1482.25</v>
      </c>
      <c r="L9" s="43">
        <f t="shared" si="0"/>
        <v>0</v>
      </c>
      <c r="M9" s="43">
        <f t="shared" si="0"/>
        <v>0</v>
      </c>
      <c r="N9" s="43"/>
      <c r="O9" s="24">
        <v>3986</v>
      </c>
      <c r="P9" s="114">
        <f>SUM(P10:P1989)</f>
        <v>11600</v>
      </c>
      <c r="Q9" s="43"/>
      <c r="R9" s="43"/>
      <c r="S9" s="43"/>
      <c r="T9" s="160"/>
      <c r="U9" s="43"/>
      <c r="V9" s="43"/>
      <c r="W9" s="43"/>
    </row>
    <row r="10" spans="1:28" ht="15.75" x14ac:dyDescent="0.25">
      <c r="A10" s="83">
        <v>1</v>
      </c>
      <c r="B10" s="84" t="s">
        <v>120</v>
      </c>
      <c r="C10" s="145" t="s">
        <v>44</v>
      </c>
      <c r="D10" s="76" t="s">
        <v>121</v>
      </c>
      <c r="E10" s="146" t="s">
        <v>122</v>
      </c>
      <c r="F10" s="85">
        <v>163.8992250510662</v>
      </c>
      <c r="G10" s="86">
        <v>117.97831347899999</v>
      </c>
      <c r="H10" s="78">
        <v>45.920911572066203</v>
      </c>
      <c r="I10" s="39">
        <v>1</v>
      </c>
      <c r="J10" s="147">
        <v>0</v>
      </c>
      <c r="K10" s="147">
        <v>130</v>
      </c>
      <c r="L10" s="147">
        <v>0</v>
      </c>
      <c r="M10" s="147">
        <v>0</v>
      </c>
      <c r="N10" s="87">
        <v>10</v>
      </c>
      <c r="O10" s="85">
        <v>0</v>
      </c>
      <c r="P10" s="85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 t="s">
        <v>289</v>
      </c>
    </row>
    <row r="11" spans="1:28" ht="15.75" x14ac:dyDescent="0.25">
      <c r="A11" s="83">
        <v>2</v>
      </c>
      <c r="B11" s="84" t="s">
        <v>123</v>
      </c>
      <c r="C11" s="145" t="s">
        <v>44</v>
      </c>
      <c r="D11" s="76" t="s">
        <v>121</v>
      </c>
      <c r="E11" s="146" t="s">
        <v>122</v>
      </c>
      <c r="F11" s="85">
        <v>15.46108636097</v>
      </c>
      <c r="G11" s="86">
        <v>4.1122477992700004</v>
      </c>
      <c r="H11" s="78">
        <v>11.348838561699999</v>
      </c>
      <c r="I11" s="39">
        <v>1</v>
      </c>
      <c r="J11" s="147">
        <v>0</v>
      </c>
      <c r="K11" s="147">
        <v>14.75</v>
      </c>
      <c r="L11" s="147">
        <v>0</v>
      </c>
      <c r="M11" s="147">
        <v>0</v>
      </c>
      <c r="N11" s="87">
        <v>12</v>
      </c>
      <c r="O11" s="85">
        <v>0</v>
      </c>
      <c r="P11" s="85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 t="s">
        <v>289</v>
      </c>
    </row>
    <row r="12" spans="1:28" ht="15.75" x14ac:dyDescent="0.25">
      <c r="A12" s="83">
        <v>3</v>
      </c>
      <c r="B12" s="84" t="s">
        <v>124</v>
      </c>
      <c r="C12" s="145" t="s">
        <v>44</v>
      </c>
      <c r="D12" s="76" t="s">
        <v>121</v>
      </c>
      <c r="E12" s="146" t="s">
        <v>122</v>
      </c>
      <c r="F12" s="85">
        <v>11.0092230806</v>
      </c>
      <c r="G12" s="86">
        <v>11.0092230806</v>
      </c>
      <c r="H12" s="78">
        <v>0</v>
      </c>
      <c r="I12" s="39">
        <v>1</v>
      </c>
      <c r="J12" s="147">
        <v>7</v>
      </c>
      <c r="K12" s="147">
        <v>0</v>
      </c>
      <c r="L12" s="147">
        <v>0</v>
      </c>
      <c r="M12" s="147">
        <v>0</v>
      </c>
      <c r="N12" s="87">
        <v>15</v>
      </c>
      <c r="O12" s="85">
        <v>7</v>
      </c>
      <c r="P12" s="85">
        <v>100</v>
      </c>
      <c r="Q12" s="39">
        <v>2</v>
      </c>
      <c r="R12" s="39">
        <v>2</v>
      </c>
      <c r="S12" s="157">
        <v>1</v>
      </c>
      <c r="T12" s="157">
        <v>2</v>
      </c>
      <c r="U12" s="157" t="s">
        <v>289</v>
      </c>
      <c r="V12" s="157">
        <v>2</v>
      </c>
      <c r="W12" s="157" t="s">
        <v>289</v>
      </c>
    </row>
    <row r="13" spans="1:28" ht="15.75" x14ac:dyDescent="0.25">
      <c r="A13" s="83">
        <v>4</v>
      </c>
      <c r="B13" s="84" t="s">
        <v>125</v>
      </c>
      <c r="C13" s="145" t="s">
        <v>44</v>
      </c>
      <c r="D13" s="76" t="s">
        <v>121</v>
      </c>
      <c r="E13" s="146" t="s">
        <v>122</v>
      </c>
      <c r="F13" s="85">
        <v>16.686031033637001</v>
      </c>
      <c r="G13" s="86">
        <v>3.1857828823399998</v>
      </c>
      <c r="H13" s="78">
        <v>13.500248151297001</v>
      </c>
      <c r="I13" s="39">
        <v>1</v>
      </c>
      <c r="J13" s="147">
        <v>0</v>
      </c>
      <c r="K13" s="147">
        <v>17</v>
      </c>
      <c r="L13" s="147">
        <v>0</v>
      </c>
      <c r="M13" s="147">
        <v>0</v>
      </c>
      <c r="N13" s="87">
        <v>10</v>
      </c>
      <c r="O13" s="85">
        <v>0</v>
      </c>
      <c r="P13" s="85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 t="s">
        <v>289</v>
      </c>
    </row>
    <row r="14" spans="1:28" ht="15.75" x14ac:dyDescent="0.25">
      <c r="A14" s="83">
        <v>5</v>
      </c>
      <c r="B14" s="84" t="s">
        <v>126</v>
      </c>
      <c r="C14" s="145" t="s">
        <v>44</v>
      </c>
      <c r="D14" s="76" t="s">
        <v>121</v>
      </c>
      <c r="E14" s="146" t="s">
        <v>122</v>
      </c>
      <c r="F14" s="85">
        <v>25.559287451422996</v>
      </c>
      <c r="G14" s="86">
        <v>16.141772888399998</v>
      </c>
      <c r="H14" s="78">
        <v>9.4175145630229995</v>
      </c>
      <c r="I14" s="39">
        <v>1</v>
      </c>
      <c r="J14" s="147">
        <v>0</v>
      </c>
      <c r="K14" s="147">
        <v>13.5</v>
      </c>
      <c r="L14" s="147">
        <v>0</v>
      </c>
      <c r="M14" s="147">
        <v>0</v>
      </c>
      <c r="N14" s="87">
        <v>6</v>
      </c>
      <c r="O14" s="85">
        <v>0</v>
      </c>
      <c r="P14" s="85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 t="s">
        <v>289</v>
      </c>
    </row>
    <row r="15" spans="1:28" ht="15.75" x14ac:dyDescent="0.25">
      <c r="A15" s="89">
        <v>6</v>
      </c>
      <c r="B15" s="90" t="s">
        <v>127</v>
      </c>
      <c r="C15" s="148" t="s">
        <v>44</v>
      </c>
      <c r="D15" s="91" t="s">
        <v>121</v>
      </c>
      <c r="E15" s="149" t="s">
        <v>122</v>
      </c>
      <c r="F15" s="92">
        <v>14.358434754099999</v>
      </c>
      <c r="G15" s="93">
        <v>14.358434754099999</v>
      </c>
      <c r="H15" s="94">
        <v>0</v>
      </c>
      <c r="I15" s="39">
        <v>1</v>
      </c>
      <c r="J15" s="147">
        <v>10</v>
      </c>
      <c r="K15" s="147">
        <v>0</v>
      </c>
      <c r="L15" s="147">
        <v>0</v>
      </c>
      <c r="M15" s="147">
        <v>0</v>
      </c>
      <c r="N15" s="95">
        <v>13</v>
      </c>
      <c r="O15" s="92">
        <v>10</v>
      </c>
      <c r="P15" s="92">
        <v>100</v>
      </c>
      <c r="Q15" s="39">
        <v>2</v>
      </c>
      <c r="R15" s="39">
        <v>2</v>
      </c>
      <c r="S15" s="157">
        <v>1</v>
      </c>
      <c r="T15" s="157">
        <v>3</v>
      </c>
      <c r="U15" s="157" t="s">
        <v>289</v>
      </c>
      <c r="V15" s="157">
        <v>2</v>
      </c>
      <c r="W15" s="157" t="s">
        <v>289</v>
      </c>
    </row>
    <row r="16" spans="1:28" ht="15.75" x14ac:dyDescent="0.25">
      <c r="A16" s="83">
        <v>7</v>
      </c>
      <c r="B16" s="84" t="s">
        <v>128</v>
      </c>
      <c r="C16" s="145" t="s">
        <v>44</v>
      </c>
      <c r="D16" s="76" t="s">
        <v>121</v>
      </c>
      <c r="E16" s="146" t="s">
        <v>122</v>
      </c>
      <c r="F16" s="85">
        <v>6.6823966074400003</v>
      </c>
      <c r="G16" s="86">
        <v>6.6823966074400003</v>
      </c>
      <c r="H16" s="78">
        <v>0</v>
      </c>
      <c r="I16" s="39">
        <v>1</v>
      </c>
      <c r="J16" s="147">
        <v>7</v>
      </c>
      <c r="K16" s="147">
        <v>0</v>
      </c>
      <c r="L16" s="147">
        <v>0</v>
      </c>
      <c r="M16" s="147">
        <v>0</v>
      </c>
      <c r="N16" s="87">
        <v>20</v>
      </c>
      <c r="O16" s="85">
        <v>7</v>
      </c>
      <c r="P16" s="85">
        <v>100</v>
      </c>
      <c r="Q16" s="39">
        <v>2</v>
      </c>
      <c r="R16" s="39">
        <v>2</v>
      </c>
      <c r="S16" s="157">
        <v>1</v>
      </c>
      <c r="T16" s="157">
        <v>2</v>
      </c>
      <c r="U16" s="157" t="s">
        <v>289</v>
      </c>
      <c r="V16" s="157">
        <v>2</v>
      </c>
      <c r="W16" s="157" t="s">
        <v>289</v>
      </c>
    </row>
    <row r="17" spans="1:23" s="11" customFormat="1" ht="15.75" x14ac:dyDescent="0.25">
      <c r="A17" s="89">
        <v>8</v>
      </c>
      <c r="B17" s="90" t="s">
        <v>129</v>
      </c>
      <c r="C17" s="148" t="s">
        <v>44</v>
      </c>
      <c r="D17" s="91" t="s">
        <v>121</v>
      </c>
      <c r="E17" s="149" t="s">
        <v>122</v>
      </c>
      <c r="F17" s="92">
        <v>11.5367132876</v>
      </c>
      <c r="G17" s="93">
        <v>11.5367132876</v>
      </c>
      <c r="H17" s="94">
        <v>0</v>
      </c>
      <c r="I17" s="39">
        <v>1</v>
      </c>
      <c r="J17" s="147">
        <v>20</v>
      </c>
      <c r="K17" s="147">
        <v>0</v>
      </c>
      <c r="L17" s="147">
        <v>0</v>
      </c>
      <c r="M17" s="147">
        <v>0</v>
      </c>
      <c r="N17" s="95">
        <v>14</v>
      </c>
      <c r="O17" s="92">
        <v>20</v>
      </c>
      <c r="P17" s="92">
        <v>100</v>
      </c>
      <c r="Q17" s="39">
        <v>2</v>
      </c>
      <c r="R17" s="39">
        <v>2</v>
      </c>
      <c r="S17" s="157">
        <v>1</v>
      </c>
      <c r="T17" s="157">
        <v>2</v>
      </c>
      <c r="U17" s="157" t="s">
        <v>289</v>
      </c>
      <c r="V17" s="157">
        <v>2</v>
      </c>
      <c r="W17" s="157" t="s">
        <v>289</v>
      </c>
    </row>
    <row r="18" spans="1:23" s="11" customFormat="1" ht="15.75" x14ac:dyDescent="0.25">
      <c r="A18" s="83">
        <v>9</v>
      </c>
      <c r="B18" s="84" t="s">
        <v>130</v>
      </c>
      <c r="C18" s="145" t="s">
        <v>44</v>
      </c>
      <c r="D18" s="76" t="s">
        <v>121</v>
      </c>
      <c r="E18" s="146" t="s">
        <v>122</v>
      </c>
      <c r="F18" s="85">
        <v>13.650596894578999</v>
      </c>
      <c r="G18" s="86">
        <v>11.6643146589</v>
      </c>
      <c r="H18" s="78">
        <v>1.986282235679</v>
      </c>
      <c r="I18" s="39">
        <v>1</v>
      </c>
      <c r="J18" s="147">
        <v>0</v>
      </c>
      <c r="K18" s="147">
        <v>18</v>
      </c>
      <c r="L18" s="147">
        <v>0</v>
      </c>
      <c r="M18" s="147">
        <v>0</v>
      </c>
      <c r="N18" s="87">
        <v>15</v>
      </c>
      <c r="O18" s="85">
        <v>0</v>
      </c>
      <c r="P18" s="85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 t="s">
        <v>289</v>
      </c>
    </row>
    <row r="19" spans="1:23" s="11" customFormat="1" ht="15.75" x14ac:dyDescent="0.25">
      <c r="A19" s="89">
        <v>10</v>
      </c>
      <c r="B19" s="90" t="s">
        <v>131</v>
      </c>
      <c r="C19" s="148" t="s">
        <v>44</v>
      </c>
      <c r="D19" s="91" t="s">
        <v>121</v>
      </c>
      <c r="E19" s="149" t="s">
        <v>122</v>
      </c>
      <c r="F19" s="92">
        <v>30.030531599900002</v>
      </c>
      <c r="G19" s="93">
        <v>30.030531599900002</v>
      </c>
      <c r="H19" s="94">
        <v>0</v>
      </c>
      <c r="I19" s="39">
        <v>1</v>
      </c>
      <c r="J19" s="147">
        <v>25</v>
      </c>
      <c r="K19" s="147">
        <v>0</v>
      </c>
      <c r="L19" s="147">
        <v>0</v>
      </c>
      <c r="M19" s="147">
        <v>0</v>
      </c>
      <c r="N19" s="95">
        <v>16</v>
      </c>
      <c r="O19" s="92">
        <v>25</v>
      </c>
      <c r="P19" s="92">
        <v>100</v>
      </c>
      <c r="Q19" s="39">
        <v>2</v>
      </c>
      <c r="R19" s="39">
        <v>2</v>
      </c>
      <c r="S19" s="157">
        <v>1</v>
      </c>
      <c r="T19" s="157">
        <v>3</v>
      </c>
      <c r="U19" s="157" t="s">
        <v>289</v>
      </c>
      <c r="V19" s="157">
        <v>2</v>
      </c>
      <c r="W19" s="157" t="s">
        <v>289</v>
      </c>
    </row>
    <row r="20" spans="1:23" s="11" customFormat="1" ht="15.75" x14ac:dyDescent="0.25">
      <c r="A20" s="89">
        <v>11</v>
      </c>
      <c r="B20" s="90" t="s">
        <v>132</v>
      </c>
      <c r="C20" s="148" t="s">
        <v>44</v>
      </c>
      <c r="D20" s="91" t="s">
        <v>121</v>
      </c>
      <c r="E20" s="149" t="s">
        <v>122</v>
      </c>
      <c r="F20" s="92">
        <v>24.616567579707898</v>
      </c>
      <c r="G20" s="93">
        <v>19.572020298399998</v>
      </c>
      <c r="H20" s="94">
        <v>5.0445472813079002</v>
      </c>
      <c r="I20" s="39">
        <v>1</v>
      </c>
      <c r="J20" s="147">
        <v>10</v>
      </c>
      <c r="K20" s="147">
        <v>0</v>
      </c>
      <c r="L20" s="147">
        <v>0</v>
      </c>
      <c r="M20" s="147">
        <v>0</v>
      </c>
      <c r="N20" s="95">
        <v>10</v>
      </c>
      <c r="O20" s="92">
        <v>10</v>
      </c>
      <c r="P20" s="92">
        <v>100</v>
      </c>
      <c r="Q20" s="39">
        <v>2</v>
      </c>
      <c r="R20" s="39">
        <v>2</v>
      </c>
      <c r="S20" s="157">
        <v>1</v>
      </c>
      <c r="T20" s="157">
        <v>3</v>
      </c>
      <c r="U20" s="157" t="s">
        <v>289</v>
      </c>
      <c r="V20" s="157">
        <v>2</v>
      </c>
      <c r="W20" s="157" t="s">
        <v>289</v>
      </c>
    </row>
    <row r="21" spans="1:23" s="11" customFormat="1" ht="15.75" x14ac:dyDescent="0.25">
      <c r="A21" s="89">
        <v>12</v>
      </c>
      <c r="B21" s="90" t="s">
        <v>133</v>
      </c>
      <c r="C21" s="148" t="s">
        <v>44</v>
      </c>
      <c r="D21" s="91" t="s">
        <v>121</v>
      </c>
      <c r="E21" s="149" t="s">
        <v>122</v>
      </c>
      <c r="F21" s="92">
        <v>13.1762203073121</v>
      </c>
      <c r="G21" s="93">
        <v>9.5705590971899994</v>
      </c>
      <c r="H21" s="94">
        <v>3.6056612101221002</v>
      </c>
      <c r="I21" s="39">
        <v>1</v>
      </c>
      <c r="J21" s="147">
        <v>13</v>
      </c>
      <c r="K21" s="147">
        <v>0</v>
      </c>
      <c r="L21" s="147">
        <v>0</v>
      </c>
      <c r="M21" s="147">
        <v>0</v>
      </c>
      <c r="N21" s="95">
        <v>17</v>
      </c>
      <c r="O21" s="92">
        <v>13</v>
      </c>
      <c r="P21" s="92">
        <v>100</v>
      </c>
      <c r="Q21" s="39">
        <v>2</v>
      </c>
      <c r="R21" s="39">
        <v>2</v>
      </c>
      <c r="S21" s="157">
        <v>1</v>
      </c>
      <c r="T21" s="157">
        <v>2</v>
      </c>
      <c r="U21" s="157" t="s">
        <v>289</v>
      </c>
      <c r="V21" s="157">
        <v>2</v>
      </c>
      <c r="W21" s="157" t="s">
        <v>289</v>
      </c>
    </row>
    <row r="22" spans="1:23" s="11" customFormat="1" ht="15.75" x14ac:dyDescent="0.25">
      <c r="A22" s="83">
        <v>13</v>
      </c>
      <c r="B22" s="84" t="s">
        <v>134</v>
      </c>
      <c r="C22" s="145" t="s">
        <v>44</v>
      </c>
      <c r="D22" s="76" t="s">
        <v>121</v>
      </c>
      <c r="E22" s="146" t="s">
        <v>122</v>
      </c>
      <c r="F22" s="85">
        <v>27.940528433798999</v>
      </c>
      <c r="G22" s="86">
        <v>24.767856703</v>
      </c>
      <c r="H22" s="78">
        <v>3.1726717307990002</v>
      </c>
      <c r="I22" s="39">
        <v>1</v>
      </c>
      <c r="J22" s="147">
        <v>0</v>
      </c>
      <c r="K22" s="147">
        <v>25</v>
      </c>
      <c r="L22" s="147">
        <v>0</v>
      </c>
      <c r="M22" s="147">
        <v>0</v>
      </c>
      <c r="N22" s="87">
        <v>10</v>
      </c>
      <c r="O22" s="85">
        <v>0</v>
      </c>
      <c r="P22" s="85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 t="s">
        <v>289</v>
      </c>
    </row>
    <row r="23" spans="1:23" s="11" customFormat="1" ht="15.75" x14ac:dyDescent="0.25">
      <c r="A23" s="83">
        <v>14</v>
      </c>
      <c r="B23" s="84" t="s">
        <v>135</v>
      </c>
      <c r="C23" s="145" t="s">
        <v>44</v>
      </c>
      <c r="D23" s="76" t="s">
        <v>121</v>
      </c>
      <c r="E23" s="146" t="s">
        <v>122</v>
      </c>
      <c r="F23" s="85">
        <v>52.099940011498504</v>
      </c>
      <c r="G23" s="86">
        <v>31.302256427100001</v>
      </c>
      <c r="H23" s="78">
        <v>20.797683584398502</v>
      </c>
      <c r="I23" s="39">
        <v>1</v>
      </c>
      <c r="J23" s="147">
        <v>18</v>
      </c>
      <c r="K23" s="147">
        <v>0</v>
      </c>
      <c r="L23" s="147">
        <v>0</v>
      </c>
      <c r="M23" s="147">
        <v>0</v>
      </c>
      <c r="N23" s="87">
        <v>15</v>
      </c>
      <c r="O23" s="85">
        <v>18</v>
      </c>
      <c r="P23" s="85">
        <v>100</v>
      </c>
      <c r="Q23" s="39">
        <v>2</v>
      </c>
      <c r="R23" s="39">
        <v>2</v>
      </c>
      <c r="S23" s="157">
        <v>1</v>
      </c>
      <c r="T23" s="157">
        <v>2</v>
      </c>
      <c r="U23" s="157" t="s">
        <v>289</v>
      </c>
      <c r="V23" s="157">
        <v>2</v>
      </c>
      <c r="W23" s="157" t="s">
        <v>289</v>
      </c>
    </row>
    <row r="24" spans="1:23" s="11" customFormat="1" ht="15.75" x14ac:dyDescent="0.25">
      <c r="A24" s="89">
        <v>15</v>
      </c>
      <c r="B24" s="90" t="s">
        <v>136</v>
      </c>
      <c r="C24" s="148" t="s">
        <v>44</v>
      </c>
      <c r="D24" s="91" t="s">
        <v>121</v>
      </c>
      <c r="E24" s="149" t="s">
        <v>122</v>
      </c>
      <c r="F24" s="92">
        <v>63.008523042210001</v>
      </c>
      <c r="G24" s="93">
        <v>57.776129243200003</v>
      </c>
      <c r="H24" s="150">
        <v>5.2323937990100005</v>
      </c>
      <c r="I24" s="39">
        <v>1</v>
      </c>
      <c r="J24" s="147">
        <v>20</v>
      </c>
      <c r="K24" s="151">
        <v>0</v>
      </c>
      <c r="L24" s="147">
        <v>0</v>
      </c>
      <c r="M24" s="147">
        <v>0</v>
      </c>
      <c r="N24" s="95">
        <v>13</v>
      </c>
      <c r="O24" s="92">
        <v>20</v>
      </c>
      <c r="P24" s="92">
        <v>100</v>
      </c>
      <c r="Q24" s="39">
        <v>2</v>
      </c>
      <c r="R24" s="39">
        <v>2</v>
      </c>
      <c r="S24" s="157">
        <v>1</v>
      </c>
      <c r="T24" s="157">
        <v>3</v>
      </c>
      <c r="U24" s="157" t="s">
        <v>289</v>
      </c>
      <c r="V24" s="157">
        <v>2</v>
      </c>
      <c r="W24" s="157" t="s">
        <v>289</v>
      </c>
    </row>
    <row r="25" spans="1:23" s="11" customFormat="1" ht="15.75" x14ac:dyDescent="0.25">
      <c r="A25" s="83">
        <v>16</v>
      </c>
      <c r="B25" s="84" t="s">
        <v>137</v>
      </c>
      <c r="C25" s="145" t="s">
        <v>44</v>
      </c>
      <c r="D25" s="76" t="s">
        <v>121</v>
      </c>
      <c r="E25" s="146" t="s">
        <v>122</v>
      </c>
      <c r="F25" s="85">
        <v>36.382384082588999</v>
      </c>
      <c r="G25" s="86">
        <v>35.944046385699998</v>
      </c>
      <c r="H25" s="78">
        <v>0.43833769688899998</v>
      </c>
      <c r="I25" s="39">
        <v>1</v>
      </c>
      <c r="J25" s="147">
        <v>40</v>
      </c>
      <c r="K25" s="147">
        <v>0</v>
      </c>
      <c r="L25" s="147">
        <v>0</v>
      </c>
      <c r="M25" s="147">
        <v>0</v>
      </c>
      <c r="N25" s="87">
        <v>15</v>
      </c>
      <c r="O25" s="85">
        <v>40</v>
      </c>
      <c r="P25" s="85">
        <v>100</v>
      </c>
      <c r="Q25" s="39">
        <v>2</v>
      </c>
      <c r="R25" s="39">
        <v>2</v>
      </c>
      <c r="S25" s="157">
        <v>1</v>
      </c>
      <c r="T25" s="157">
        <v>2</v>
      </c>
      <c r="U25" s="157" t="s">
        <v>289</v>
      </c>
      <c r="V25" s="157">
        <v>2</v>
      </c>
      <c r="W25" s="157" t="s">
        <v>289</v>
      </c>
    </row>
    <row r="26" spans="1:23" s="11" customFormat="1" ht="15.75" x14ac:dyDescent="0.25">
      <c r="A26" s="89">
        <v>17</v>
      </c>
      <c r="B26" s="90" t="s">
        <v>138</v>
      </c>
      <c r="C26" s="148" t="s">
        <v>44</v>
      </c>
      <c r="D26" s="91" t="s">
        <v>121</v>
      </c>
      <c r="E26" s="146" t="s">
        <v>122</v>
      </c>
      <c r="F26" s="92">
        <v>12.350222045687</v>
      </c>
      <c r="G26" s="93">
        <v>11.830228569899999</v>
      </c>
      <c r="H26" s="93">
        <v>0.51999347578699995</v>
      </c>
      <c r="I26" s="39">
        <v>1</v>
      </c>
      <c r="J26" s="147">
        <v>0</v>
      </c>
      <c r="K26" s="147">
        <v>18</v>
      </c>
      <c r="L26" s="147">
        <v>0</v>
      </c>
      <c r="M26" s="147">
        <v>0</v>
      </c>
      <c r="N26" s="97">
        <v>13</v>
      </c>
      <c r="O26" s="92">
        <v>0</v>
      </c>
      <c r="P26" s="92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 t="s">
        <v>289</v>
      </c>
    </row>
    <row r="27" spans="1:23" s="11" customFormat="1" ht="15.75" x14ac:dyDescent="0.25">
      <c r="A27" s="89">
        <v>18</v>
      </c>
      <c r="B27" s="90" t="s">
        <v>139</v>
      </c>
      <c r="C27" s="148" t="s">
        <v>44</v>
      </c>
      <c r="D27" s="91" t="s">
        <v>121</v>
      </c>
      <c r="E27" s="146" t="s">
        <v>122</v>
      </c>
      <c r="F27" s="92">
        <v>23.3562930063</v>
      </c>
      <c r="G27" s="93">
        <v>23.3562930063</v>
      </c>
      <c r="H27" s="93">
        <v>0</v>
      </c>
      <c r="I27" s="39">
        <v>1</v>
      </c>
      <c r="J27" s="147">
        <v>20</v>
      </c>
      <c r="K27" s="147">
        <v>0</v>
      </c>
      <c r="L27" s="147">
        <v>0</v>
      </c>
      <c r="M27" s="147">
        <v>0</v>
      </c>
      <c r="N27" s="97">
        <v>11</v>
      </c>
      <c r="O27" s="92">
        <v>20</v>
      </c>
      <c r="P27" s="92">
        <v>100</v>
      </c>
      <c r="Q27" s="39">
        <v>2</v>
      </c>
      <c r="R27" s="39">
        <v>2</v>
      </c>
      <c r="S27" s="157">
        <v>1</v>
      </c>
      <c r="T27" s="157">
        <v>2</v>
      </c>
      <c r="U27" s="157" t="s">
        <v>289</v>
      </c>
      <c r="V27" s="157">
        <v>2</v>
      </c>
      <c r="W27" s="157" t="s">
        <v>289</v>
      </c>
    </row>
    <row r="28" spans="1:23" ht="15.75" x14ac:dyDescent="0.25">
      <c r="A28" s="83">
        <v>19</v>
      </c>
      <c r="B28" s="84" t="s">
        <v>140</v>
      </c>
      <c r="C28" s="145" t="s">
        <v>44</v>
      </c>
      <c r="D28" s="76" t="s">
        <v>121</v>
      </c>
      <c r="E28" s="146" t="s">
        <v>122</v>
      </c>
      <c r="F28" s="85">
        <v>9.4622352684509998</v>
      </c>
      <c r="G28" s="86">
        <v>2.7852095603100002</v>
      </c>
      <c r="H28" s="78">
        <v>6.6770257081409996</v>
      </c>
      <c r="I28" s="39">
        <v>1</v>
      </c>
      <c r="J28" s="147">
        <v>0</v>
      </c>
      <c r="K28" s="147">
        <v>10</v>
      </c>
      <c r="L28" s="147">
        <v>0</v>
      </c>
      <c r="M28" s="147">
        <v>0</v>
      </c>
      <c r="N28" s="87">
        <v>12</v>
      </c>
      <c r="O28" s="85">
        <v>0</v>
      </c>
      <c r="P28" s="85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 t="s">
        <v>289</v>
      </c>
    </row>
    <row r="29" spans="1:23" ht="15.75" x14ac:dyDescent="0.25">
      <c r="A29" s="83">
        <v>20</v>
      </c>
      <c r="B29" s="84" t="s">
        <v>141</v>
      </c>
      <c r="C29" s="145" t="s">
        <v>44</v>
      </c>
      <c r="D29" s="76" t="s">
        <v>121</v>
      </c>
      <c r="E29" s="146" t="s">
        <v>122</v>
      </c>
      <c r="F29" s="85">
        <v>8.2285942269400003</v>
      </c>
      <c r="G29" s="86">
        <v>3.4666335790099998</v>
      </c>
      <c r="H29" s="78">
        <v>4.7619606479299996</v>
      </c>
      <c r="I29" s="39">
        <v>1</v>
      </c>
      <c r="J29" s="147">
        <v>0</v>
      </c>
      <c r="K29" s="147">
        <v>15</v>
      </c>
      <c r="L29" s="147">
        <v>0</v>
      </c>
      <c r="M29" s="147">
        <v>0</v>
      </c>
      <c r="N29" s="87">
        <v>14</v>
      </c>
      <c r="O29" s="85">
        <v>0</v>
      </c>
      <c r="P29" s="85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 t="s">
        <v>289</v>
      </c>
    </row>
    <row r="30" spans="1:23" ht="15.75" x14ac:dyDescent="0.25">
      <c r="A30" s="83">
        <v>21</v>
      </c>
      <c r="B30" s="84" t="s">
        <v>142</v>
      </c>
      <c r="C30" s="145" t="s">
        <v>44</v>
      </c>
      <c r="D30" s="76" t="s">
        <v>121</v>
      </c>
      <c r="E30" s="146" t="s">
        <v>122</v>
      </c>
      <c r="F30" s="85">
        <v>6.9724500759400003</v>
      </c>
      <c r="G30" s="86">
        <v>6.9724500759400003</v>
      </c>
      <c r="H30" s="78">
        <v>0</v>
      </c>
      <c r="I30" s="39">
        <v>1</v>
      </c>
      <c r="J30" s="147">
        <v>5</v>
      </c>
      <c r="K30" s="147">
        <v>0</v>
      </c>
      <c r="L30" s="147">
        <v>0</v>
      </c>
      <c r="M30" s="147">
        <v>0</v>
      </c>
      <c r="N30" s="87">
        <v>5</v>
      </c>
      <c r="O30" s="85">
        <v>5</v>
      </c>
      <c r="P30" s="85">
        <v>100</v>
      </c>
      <c r="Q30" s="39">
        <v>2</v>
      </c>
      <c r="R30" s="39">
        <v>2</v>
      </c>
      <c r="S30" s="157">
        <v>1</v>
      </c>
      <c r="T30" s="157">
        <v>3</v>
      </c>
      <c r="U30" s="157" t="s">
        <v>289</v>
      </c>
      <c r="V30" s="157">
        <v>2</v>
      </c>
      <c r="W30" s="157" t="s">
        <v>289</v>
      </c>
    </row>
    <row r="31" spans="1:23" ht="15.75" x14ac:dyDescent="0.25">
      <c r="A31" s="83">
        <v>22</v>
      </c>
      <c r="B31" s="84" t="s">
        <v>143</v>
      </c>
      <c r="C31" s="145" t="s">
        <v>44</v>
      </c>
      <c r="D31" s="76" t="s">
        <v>121</v>
      </c>
      <c r="E31" s="146" t="s">
        <v>122</v>
      </c>
      <c r="F31" s="85">
        <v>89.620667017206017</v>
      </c>
      <c r="G31" s="86">
        <v>29.1353259196</v>
      </c>
      <c r="H31" s="78">
        <v>60.48534109760601</v>
      </c>
      <c r="I31" s="39">
        <v>1</v>
      </c>
      <c r="J31" s="147">
        <v>0</v>
      </c>
      <c r="K31" s="147">
        <v>50</v>
      </c>
      <c r="L31" s="147">
        <v>0</v>
      </c>
      <c r="M31" s="147">
        <v>0</v>
      </c>
      <c r="N31" s="87">
        <v>25</v>
      </c>
      <c r="O31" s="85">
        <v>0</v>
      </c>
      <c r="P31" s="85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 t="s">
        <v>289</v>
      </c>
    </row>
    <row r="32" spans="1:23" ht="15.75" x14ac:dyDescent="0.25">
      <c r="A32" s="89">
        <v>23</v>
      </c>
      <c r="B32" s="90" t="s">
        <v>144</v>
      </c>
      <c r="C32" s="148" t="s">
        <v>44</v>
      </c>
      <c r="D32" s="91" t="s">
        <v>121</v>
      </c>
      <c r="E32" s="146" t="s">
        <v>122</v>
      </c>
      <c r="F32" s="92">
        <v>38.790374050643955</v>
      </c>
      <c r="G32" s="93">
        <v>33.124505429400003</v>
      </c>
      <c r="H32" s="93">
        <v>5.6658686212439502</v>
      </c>
      <c r="I32" s="39">
        <v>1</v>
      </c>
      <c r="J32" s="147">
        <v>0</v>
      </c>
      <c r="K32" s="147">
        <v>13</v>
      </c>
      <c r="L32" s="147">
        <v>0</v>
      </c>
      <c r="M32" s="147">
        <v>0</v>
      </c>
      <c r="N32" s="97">
        <v>6</v>
      </c>
      <c r="O32" s="92">
        <v>0</v>
      </c>
      <c r="P32" s="92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 t="s">
        <v>289</v>
      </c>
    </row>
    <row r="33" spans="1:23" ht="15.75" x14ac:dyDescent="0.25">
      <c r="A33" s="83">
        <v>24</v>
      </c>
      <c r="B33" s="84" t="s">
        <v>145</v>
      </c>
      <c r="C33" s="145" t="s">
        <v>44</v>
      </c>
      <c r="D33" s="76" t="s">
        <v>121</v>
      </c>
      <c r="E33" s="146" t="s">
        <v>122</v>
      </c>
      <c r="F33" s="85">
        <v>26.489365998150003</v>
      </c>
      <c r="G33" s="86">
        <v>7.9768139644999998</v>
      </c>
      <c r="H33" s="78">
        <v>18.512552033650003</v>
      </c>
      <c r="I33" s="39">
        <v>1</v>
      </c>
      <c r="J33" s="147">
        <v>12</v>
      </c>
      <c r="K33" s="147">
        <v>0</v>
      </c>
      <c r="L33" s="147">
        <v>0</v>
      </c>
      <c r="M33" s="147">
        <v>0</v>
      </c>
      <c r="N33" s="87">
        <v>8</v>
      </c>
      <c r="O33" s="85">
        <v>12</v>
      </c>
      <c r="P33" s="85">
        <v>100</v>
      </c>
      <c r="Q33" s="39">
        <v>2</v>
      </c>
      <c r="R33" s="39">
        <v>2</v>
      </c>
      <c r="S33" s="157">
        <v>1</v>
      </c>
      <c r="T33" s="157">
        <v>3</v>
      </c>
      <c r="U33" s="157" t="s">
        <v>289</v>
      </c>
      <c r="V33" s="157">
        <v>2</v>
      </c>
      <c r="W33" s="157" t="s">
        <v>289</v>
      </c>
    </row>
    <row r="34" spans="1:23" ht="15.75" x14ac:dyDescent="0.25">
      <c r="A34" s="83">
        <v>25</v>
      </c>
      <c r="B34" s="84" t="s">
        <v>146</v>
      </c>
      <c r="C34" s="145" t="s">
        <v>44</v>
      </c>
      <c r="D34" s="76" t="s">
        <v>121</v>
      </c>
      <c r="E34" s="146" t="s">
        <v>122</v>
      </c>
      <c r="F34" s="85">
        <v>12.2200864969</v>
      </c>
      <c r="G34" s="86">
        <v>12.2200864969</v>
      </c>
      <c r="H34" s="78">
        <v>0</v>
      </c>
      <c r="I34" s="39">
        <v>1</v>
      </c>
      <c r="J34" s="147">
        <v>40</v>
      </c>
      <c r="K34" s="147">
        <v>0</v>
      </c>
      <c r="L34" s="147">
        <v>0</v>
      </c>
      <c r="M34" s="147">
        <v>0</v>
      </c>
      <c r="N34" s="87">
        <v>12</v>
      </c>
      <c r="O34" s="85">
        <v>40</v>
      </c>
      <c r="P34" s="85">
        <v>100</v>
      </c>
      <c r="Q34" s="39">
        <v>2</v>
      </c>
      <c r="R34" s="39">
        <v>2</v>
      </c>
      <c r="S34" s="157">
        <v>1</v>
      </c>
      <c r="T34" s="157">
        <v>2</v>
      </c>
      <c r="U34" s="157" t="s">
        <v>289</v>
      </c>
      <c r="V34" s="157">
        <v>2</v>
      </c>
      <c r="W34" s="157" t="s">
        <v>289</v>
      </c>
    </row>
    <row r="35" spans="1:23" ht="15.75" x14ac:dyDescent="0.25">
      <c r="A35" s="83">
        <v>26</v>
      </c>
      <c r="B35" s="84" t="s">
        <v>147</v>
      </c>
      <c r="C35" s="145" t="s">
        <v>44</v>
      </c>
      <c r="D35" s="76" t="s">
        <v>121</v>
      </c>
      <c r="E35" s="146" t="s">
        <v>122</v>
      </c>
      <c r="F35" s="85">
        <v>67.389269155137498</v>
      </c>
      <c r="G35" s="86">
        <v>50.1089315519</v>
      </c>
      <c r="H35" s="78">
        <v>17.280337603237498</v>
      </c>
      <c r="I35" s="39">
        <v>1</v>
      </c>
      <c r="J35" s="147">
        <v>20</v>
      </c>
      <c r="K35" s="147">
        <v>0</v>
      </c>
      <c r="L35" s="147">
        <v>0</v>
      </c>
      <c r="M35" s="147">
        <v>0</v>
      </c>
      <c r="N35" s="87">
        <v>20</v>
      </c>
      <c r="O35" s="85">
        <v>20</v>
      </c>
      <c r="P35" s="85">
        <v>100</v>
      </c>
      <c r="Q35" s="39">
        <v>2</v>
      </c>
      <c r="R35" s="39">
        <v>2</v>
      </c>
      <c r="S35" s="157">
        <v>1</v>
      </c>
      <c r="T35" s="157">
        <v>3</v>
      </c>
      <c r="U35" s="157" t="s">
        <v>289</v>
      </c>
      <c r="V35" s="157">
        <v>2</v>
      </c>
      <c r="W35" s="157" t="s">
        <v>289</v>
      </c>
    </row>
    <row r="36" spans="1:23" ht="15.75" x14ac:dyDescent="0.25">
      <c r="A36" s="83">
        <v>27</v>
      </c>
      <c r="B36" s="84" t="s">
        <v>148</v>
      </c>
      <c r="C36" s="145" t="s">
        <v>44</v>
      </c>
      <c r="D36" s="76" t="s">
        <v>121</v>
      </c>
      <c r="E36" s="146" t="s">
        <v>122</v>
      </c>
      <c r="F36" s="85">
        <v>18.237506606699998</v>
      </c>
      <c r="G36" s="86">
        <v>18.237506606699998</v>
      </c>
      <c r="H36" s="78">
        <v>0</v>
      </c>
      <c r="I36" s="39">
        <v>1</v>
      </c>
      <c r="J36" s="147">
        <v>20</v>
      </c>
      <c r="K36" s="147">
        <v>0</v>
      </c>
      <c r="L36" s="147">
        <v>0</v>
      </c>
      <c r="M36" s="147">
        <v>0</v>
      </c>
      <c r="N36" s="87">
        <v>17</v>
      </c>
      <c r="O36" s="85">
        <v>20</v>
      </c>
      <c r="P36" s="85">
        <v>100</v>
      </c>
      <c r="Q36" s="39">
        <v>2</v>
      </c>
      <c r="R36" s="39">
        <v>2</v>
      </c>
      <c r="S36" s="157">
        <v>1</v>
      </c>
      <c r="T36" s="157">
        <v>2</v>
      </c>
      <c r="U36" s="157" t="s">
        <v>289</v>
      </c>
      <c r="V36" s="157">
        <v>2</v>
      </c>
      <c r="W36" s="157" t="s">
        <v>289</v>
      </c>
    </row>
    <row r="37" spans="1:23" ht="15.75" x14ac:dyDescent="0.25">
      <c r="A37" s="83">
        <v>29</v>
      </c>
      <c r="B37" s="84" t="s">
        <v>149</v>
      </c>
      <c r="C37" s="145" t="s">
        <v>150</v>
      </c>
      <c r="D37" s="76" t="s">
        <v>121</v>
      </c>
      <c r="E37" s="146" t="s">
        <v>122</v>
      </c>
      <c r="F37" s="85">
        <v>30</v>
      </c>
      <c r="G37" s="85">
        <v>30</v>
      </c>
      <c r="H37" s="78">
        <v>0</v>
      </c>
      <c r="I37" s="39">
        <v>1</v>
      </c>
      <c r="J37" s="147">
        <v>30</v>
      </c>
      <c r="K37" s="147">
        <v>0</v>
      </c>
      <c r="L37" s="147">
        <v>0</v>
      </c>
      <c r="M37" s="147">
        <v>0</v>
      </c>
      <c r="N37" s="87">
        <v>23</v>
      </c>
      <c r="O37" s="85">
        <v>30</v>
      </c>
      <c r="P37" s="85">
        <v>100</v>
      </c>
      <c r="Q37" s="39">
        <v>2</v>
      </c>
      <c r="R37" s="39">
        <v>2</v>
      </c>
      <c r="S37" s="157">
        <v>1</v>
      </c>
      <c r="T37" s="157">
        <v>2</v>
      </c>
      <c r="U37" s="157" t="s">
        <v>289</v>
      </c>
      <c r="V37" s="157">
        <v>2</v>
      </c>
      <c r="W37" s="157" t="s">
        <v>289</v>
      </c>
    </row>
    <row r="38" spans="1:23" ht="15.75" x14ac:dyDescent="0.25">
      <c r="A38" s="83">
        <v>30</v>
      </c>
      <c r="B38" s="84" t="s">
        <v>149</v>
      </c>
      <c r="C38" s="145" t="s">
        <v>151</v>
      </c>
      <c r="D38" s="76" t="s">
        <v>121</v>
      </c>
      <c r="E38" s="146" t="s">
        <v>122</v>
      </c>
      <c r="F38" s="85">
        <v>12</v>
      </c>
      <c r="G38" s="85">
        <v>12</v>
      </c>
      <c r="H38" s="78">
        <v>0</v>
      </c>
      <c r="I38" s="39">
        <v>1</v>
      </c>
      <c r="J38" s="147">
        <v>12</v>
      </c>
      <c r="K38" s="147">
        <v>0</v>
      </c>
      <c r="L38" s="147">
        <v>0</v>
      </c>
      <c r="M38" s="147">
        <v>0</v>
      </c>
      <c r="N38" s="87">
        <v>10</v>
      </c>
      <c r="O38" s="85">
        <v>12</v>
      </c>
      <c r="P38" s="85">
        <v>100</v>
      </c>
      <c r="Q38" s="39">
        <v>2</v>
      </c>
      <c r="R38" s="39">
        <v>2</v>
      </c>
      <c r="S38" s="157">
        <v>1</v>
      </c>
      <c r="T38" s="157">
        <v>2</v>
      </c>
      <c r="U38" s="157" t="s">
        <v>289</v>
      </c>
      <c r="V38" s="157">
        <v>2</v>
      </c>
      <c r="W38" s="157" t="s">
        <v>289</v>
      </c>
    </row>
    <row r="39" spans="1:23" ht="15.75" x14ac:dyDescent="0.25">
      <c r="A39" s="89">
        <v>31</v>
      </c>
      <c r="B39" s="90" t="s">
        <v>152</v>
      </c>
      <c r="C39" s="148" t="s">
        <v>44</v>
      </c>
      <c r="D39" s="91" t="s">
        <v>121</v>
      </c>
      <c r="E39" s="146" t="s">
        <v>122</v>
      </c>
      <c r="F39" s="92">
        <v>19.049372564700001</v>
      </c>
      <c r="G39" s="93">
        <v>19.049372564700001</v>
      </c>
      <c r="H39" s="93">
        <v>0</v>
      </c>
      <c r="I39" s="39">
        <v>1</v>
      </c>
      <c r="J39" s="147">
        <v>13</v>
      </c>
      <c r="K39" s="147">
        <v>0</v>
      </c>
      <c r="L39" s="147">
        <v>0</v>
      </c>
      <c r="M39" s="147">
        <v>0</v>
      </c>
      <c r="N39" s="97">
        <v>10</v>
      </c>
      <c r="O39" s="92">
        <v>13</v>
      </c>
      <c r="P39" s="92">
        <v>100</v>
      </c>
      <c r="Q39" s="39">
        <v>2</v>
      </c>
      <c r="R39" s="39">
        <v>2</v>
      </c>
      <c r="S39" s="157">
        <v>1</v>
      </c>
      <c r="T39" s="157">
        <v>2</v>
      </c>
      <c r="U39" s="157" t="s">
        <v>289</v>
      </c>
      <c r="V39" s="157">
        <v>2</v>
      </c>
      <c r="W39" s="157" t="s">
        <v>289</v>
      </c>
    </row>
    <row r="40" spans="1:23" ht="15.75" x14ac:dyDescent="0.25">
      <c r="A40" s="83">
        <v>32</v>
      </c>
      <c r="B40" s="84" t="s">
        <v>153</v>
      </c>
      <c r="C40" s="145" t="s">
        <v>44</v>
      </c>
      <c r="D40" s="76" t="s">
        <v>121</v>
      </c>
      <c r="E40" s="146" t="s">
        <v>122</v>
      </c>
      <c r="F40" s="85">
        <v>7.3097631121899997</v>
      </c>
      <c r="G40" s="86">
        <v>7.3097631121899997</v>
      </c>
      <c r="H40" s="78">
        <v>0</v>
      </c>
      <c r="I40" s="39">
        <v>1</v>
      </c>
      <c r="J40" s="147">
        <v>15</v>
      </c>
      <c r="K40" s="147">
        <v>0</v>
      </c>
      <c r="L40" s="147">
        <v>0</v>
      </c>
      <c r="M40" s="147">
        <v>0</v>
      </c>
      <c r="N40" s="87">
        <v>25</v>
      </c>
      <c r="O40" s="85">
        <v>15</v>
      </c>
      <c r="P40" s="85">
        <v>100</v>
      </c>
      <c r="Q40" s="39">
        <v>2</v>
      </c>
      <c r="R40" s="39">
        <v>2</v>
      </c>
      <c r="S40" s="157">
        <v>1</v>
      </c>
      <c r="T40" s="157">
        <v>2</v>
      </c>
      <c r="U40" s="157" t="s">
        <v>289</v>
      </c>
      <c r="V40" s="157">
        <v>2</v>
      </c>
      <c r="W40" s="157" t="s">
        <v>289</v>
      </c>
    </row>
    <row r="41" spans="1:23" ht="15.75" x14ac:dyDescent="0.25">
      <c r="A41" s="89">
        <v>33</v>
      </c>
      <c r="B41" s="90" t="s">
        <v>154</v>
      </c>
      <c r="C41" s="148" t="s">
        <v>44</v>
      </c>
      <c r="D41" s="91" t="s">
        <v>121</v>
      </c>
      <c r="E41" s="149" t="s">
        <v>122</v>
      </c>
      <c r="F41" s="92">
        <v>13.856570127299999</v>
      </c>
      <c r="G41" s="93">
        <v>13.856570127299999</v>
      </c>
      <c r="H41" s="94">
        <v>0</v>
      </c>
      <c r="I41" s="39">
        <v>1</v>
      </c>
      <c r="J41" s="147">
        <v>40</v>
      </c>
      <c r="K41" s="147">
        <v>0</v>
      </c>
      <c r="L41" s="147">
        <v>0</v>
      </c>
      <c r="M41" s="147">
        <v>0</v>
      </c>
      <c r="N41" s="95">
        <v>22</v>
      </c>
      <c r="O41" s="92">
        <v>40</v>
      </c>
      <c r="P41" s="92">
        <v>100</v>
      </c>
      <c r="Q41" s="39">
        <v>2</v>
      </c>
      <c r="R41" s="39">
        <v>2</v>
      </c>
      <c r="S41" s="157">
        <v>1</v>
      </c>
      <c r="T41" s="157">
        <v>3</v>
      </c>
      <c r="U41" s="157" t="s">
        <v>289</v>
      </c>
      <c r="V41" s="157">
        <v>2</v>
      </c>
      <c r="W41" s="157" t="s">
        <v>289</v>
      </c>
    </row>
    <row r="42" spans="1:23" ht="15.75" x14ac:dyDescent="0.25">
      <c r="A42" s="89">
        <v>35</v>
      </c>
      <c r="B42" s="90" t="s">
        <v>155</v>
      </c>
      <c r="C42" s="148" t="s">
        <v>150</v>
      </c>
      <c r="D42" s="91" t="s">
        <v>121</v>
      </c>
      <c r="E42" s="149" t="s">
        <v>122</v>
      </c>
      <c r="F42" s="92">
        <v>40</v>
      </c>
      <c r="G42" s="92">
        <v>0</v>
      </c>
      <c r="H42" s="92">
        <v>40</v>
      </c>
      <c r="I42" s="39">
        <v>1</v>
      </c>
      <c r="J42" s="147">
        <v>0</v>
      </c>
      <c r="K42" s="147">
        <v>40</v>
      </c>
      <c r="L42" s="147">
        <v>0</v>
      </c>
      <c r="M42" s="147">
        <v>0</v>
      </c>
      <c r="N42" s="95">
        <v>22</v>
      </c>
      <c r="O42" s="92">
        <v>0</v>
      </c>
      <c r="P42" s="92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 t="s">
        <v>289</v>
      </c>
    </row>
    <row r="43" spans="1:23" ht="15.75" x14ac:dyDescent="0.25">
      <c r="A43" s="83">
        <v>36</v>
      </c>
      <c r="B43" s="84" t="s">
        <v>155</v>
      </c>
      <c r="C43" s="145" t="s">
        <v>151</v>
      </c>
      <c r="D43" s="76" t="s">
        <v>121</v>
      </c>
      <c r="E43" s="146" t="s">
        <v>122</v>
      </c>
      <c r="F43" s="85">
        <v>7</v>
      </c>
      <c r="G43" s="85">
        <v>7</v>
      </c>
      <c r="H43" s="85">
        <v>0</v>
      </c>
      <c r="I43" s="39">
        <v>1</v>
      </c>
      <c r="J43" s="147">
        <v>7</v>
      </c>
      <c r="K43" s="147">
        <v>0</v>
      </c>
      <c r="L43" s="147">
        <v>0</v>
      </c>
      <c r="M43" s="147">
        <v>0</v>
      </c>
      <c r="N43" s="87">
        <v>1</v>
      </c>
      <c r="O43" s="85">
        <v>7</v>
      </c>
      <c r="P43" s="85">
        <v>100</v>
      </c>
      <c r="Q43" s="39">
        <v>2</v>
      </c>
      <c r="R43" s="39">
        <v>2</v>
      </c>
      <c r="S43" s="157">
        <v>1</v>
      </c>
      <c r="T43" s="157">
        <v>3</v>
      </c>
      <c r="U43" s="157" t="s">
        <v>289</v>
      </c>
      <c r="V43" s="157">
        <v>2</v>
      </c>
      <c r="W43" s="157" t="s">
        <v>289</v>
      </c>
    </row>
    <row r="44" spans="1:23" ht="15.75" x14ac:dyDescent="0.25">
      <c r="A44" s="83">
        <v>37</v>
      </c>
      <c r="B44" s="84" t="s">
        <v>156</v>
      </c>
      <c r="C44" s="145" t="s">
        <v>44</v>
      </c>
      <c r="D44" s="76" t="s">
        <v>121</v>
      </c>
      <c r="E44" s="146" t="s">
        <v>122</v>
      </c>
      <c r="F44" s="85">
        <v>18.935408982397501</v>
      </c>
      <c r="G44" s="86">
        <v>18.841639111700001</v>
      </c>
      <c r="H44" s="78">
        <v>9.3769870697499993E-2</v>
      </c>
      <c r="I44" s="39">
        <v>1</v>
      </c>
      <c r="J44" s="147">
        <v>12</v>
      </c>
      <c r="K44" s="147">
        <v>0</v>
      </c>
      <c r="L44" s="147">
        <v>0</v>
      </c>
      <c r="M44" s="147">
        <v>0</v>
      </c>
      <c r="N44" s="87">
        <v>15</v>
      </c>
      <c r="O44" s="85">
        <v>12</v>
      </c>
      <c r="P44" s="85">
        <v>100</v>
      </c>
      <c r="Q44" s="39">
        <v>2</v>
      </c>
      <c r="R44" s="39">
        <v>2</v>
      </c>
      <c r="S44" s="157">
        <v>1</v>
      </c>
      <c r="T44" s="157">
        <v>2</v>
      </c>
      <c r="U44" s="157" t="s">
        <v>289</v>
      </c>
      <c r="V44" s="157">
        <v>2</v>
      </c>
      <c r="W44" s="157" t="s">
        <v>289</v>
      </c>
    </row>
    <row r="45" spans="1:23" ht="15.75" x14ac:dyDescent="0.25">
      <c r="A45" s="83">
        <v>38</v>
      </c>
      <c r="B45" s="84" t="s">
        <v>157</v>
      </c>
      <c r="C45" s="145" t="s">
        <v>44</v>
      </c>
      <c r="D45" s="76" t="s">
        <v>121</v>
      </c>
      <c r="E45" s="146" t="s">
        <v>122</v>
      </c>
      <c r="F45" s="85">
        <v>41.198620600646997</v>
      </c>
      <c r="G45" s="86">
        <v>37.8067136608</v>
      </c>
      <c r="H45" s="78">
        <v>3.3919069398469999</v>
      </c>
      <c r="I45" s="39">
        <v>1</v>
      </c>
      <c r="J45" s="147">
        <v>20</v>
      </c>
      <c r="K45" s="147">
        <v>0</v>
      </c>
      <c r="L45" s="147">
        <v>0</v>
      </c>
      <c r="M45" s="147">
        <v>0</v>
      </c>
      <c r="N45" s="87">
        <v>20</v>
      </c>
      <c r="O45" s="85">
        <v>20</v>
      </c>
      <c r="P45" s="85">
        <v>100</v>
      </c>
      <c r="Q45" s="39">
        <v>2</v>
      </c>
      <c r="R45" s="39">
        <v>2</v>
      </c>
      <c r="S45" s="157">
        <v>1</v>
      </c>
      <c r="T45" s="157">
        <v>3</v>
      </c>
      <c r="U45" s="157" t="s">
        <v>289</v>
      </c>
      <c r="V45" s="157">
        <v>2</v>
      </c>
      <c r="W45" s="157" t="s">
        <v>289</v>
      </c>
    </row>
    <row r="46" spans="1:23" ht="15.75" x14ac:dyDescent="0.25">
      <c r="A46" s="83">
        <v>40</v>
      </c>
      <c r="B46" s="84" t="s">
        <v>158</v>
      </c>
      <c r="C46" s="145" t="s">
        <v>150</v>
      </c>
      <c r="D46" s="76" t="s">
        <v>121</v>
      </c>
      <c r="E46" s="146" t="s">
        <v>122</v>
      </c>
      <c r="F46" s="85">
        <v>42</v>
      </c>
      <c r="G46" s="85">
        <v>0</v>
      </c>
      <c r="H46" s="85">
        <v>42</v>
      </c>
      <c r="I46" s="39">
        <v>1</v>
      </c>
      <c r="J46" s="147">
        <v>0</v>
      </c>
      <c r="K46" s="147">
        <v>42</v>
      </c>
      <c r="L46" s="147">
        <v>0</v>
      </c>
      <c r="M46" s="147">
        <v>0</v>
      </c>
      <c r="N46" s="87">
        <v>20</v>
      </c>
      <c r="O46" s="85">
        <v>0</v>
      </c>
      <c r="P46" s="85">
        <v>0</v>
      </c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 t="s">
        <v>289</v>
      </c>
    </row>
    <row r="47" spans="1:23" ht="15.75" x14ac:dyDescent="0.25">
      <c r="A47" s="89">
        <v>41</v>
      </c>
      <c r="B47" s="90" t="s">
        <v>158</v>
      </c>
      <c r="C47" s="148" t="s">
        <v>151</v>
      </c>
      <c r="D47" s="91" t="s">
        <v>121</v>
      </c>
      <c r="E47" s="146" t="s">
        <v>122</v>
      </c>
      <c r="F47" s="92">
        <v>7</v>
      </c>
      <c r="G47" s="92">
        <v>7</v>
      </c>
      <c r="H47" s="92">
        <v>0</v>
      </c>
      <c r="I47" s="39">
        <v>1</v>
      </c>
      <c r="J47" s="147">
        <v>7</v>
      </c>
      <c r="K47" s="147">
        <v>0</v>
      </c>
      <c r="L47" s="147">
        <v>0</v>
      </c>
      <c r="M47" s="147">
        <v>0</v>
      </c>
      <c r="N47" s="97">
        <v>3</v>
      </c>
      <c r="O47" s="92">
        <v>7</v>
      </c>
      <c r="P47" s="92">
        <v>100</v>
      </c>
      <c r="Q47" s="39">
        <v>2</v>
      </c>
      <c r="R47" s="39">
        <v>2</v>
      </c>
      <c r="S47" s="157">
        <v>1</v>
      </c>
      <c r="T47" s="157">
        <v>3</v>
      </c>
      <c r="U47" s="157" t="s">
        <v>289</v>
      </c>
      <c r="V47" s="157">
        <v>2</v>
      </c>
      <c r="W47" s="157" t="s">
        <v>289</v>
      </c>
    </row>
    <row r="48" spans="1:23" ht="15.75" x14ac:dyDescent="0.25">
      <c r="A48" s="83">
        <v>42</v>
      </c>
      <c r="B48" s="84" t="s">
        <v>159</v>
      </c>
      <c r="C48" s="145" t="s">
        <v>44</v>
      </c>
      <c r="D48" s="76" t="s">
        <v>121</v>
      </c>
      <c r="E48" s="146" t="s">
        <v>122</v>
      </c>
      <c r="F48" s="85">
        <v>11.064962790599999</v>
      </c>
      <c r="G48" s="86">
        <v>11.064962790599999</v>
      </c>
      <c r="H48" s="78">
        <v>0</v>
      </c>
      <c r="I48" s="39">
        <v>1</v>
      </c>
      <c r="J48" s="147">
        <v>25</v>
      </c>
      <c r="K48" s="147">
        <v>0</v>
      </c>
      <c r="L48" s="147">
        <v>0</v>
      </c>
      <c r="M48" s="147">
        <v>0</v>
      </c>
      <c r="N48" s="87">
        <v>27</v>
      </c>
      <c r="O48" s="85">
        <v>25</v>
      </c>
      <c r="P48" s="85">
        <v>100</v>
      </c>
      <c r="Q48" s="157">
        <v>2</v>
      </c>
      <c r="R48" s="157">
        <v>2</v>
      </c>
      <c r="S48" s="157">
        <v>1</v>
      </c>
      <c r="T48" s="157">
        <v>2</v>
      </c>
      <c r="U48" s="157">
        <v>0</v>
      </c>
      <c r="V48" s="157">
        <v>2</v>
      </c>
      <c r="W48" s="157" t="s">
        <v>289</v>
      </c>
    </row>
    <row r="49" spans="1:23" ht="15.75" x14ac:dyDescent="0.25">
      <c r="A49" s="89">
        <v>43</v>
      </c>
      <c r="B49" s="90" t="s">
        <v>160</v>
      </c>
      <c r="C49" s="148" t="s">
        <v>44</v>
      </c>
      <c r="D49" s="91" t="s">
        <v>121</v>
      </c>
      <c r="E49" s="146" t="s">
        <v>122</v>
      </c>
      <c r="F49" s="92">
        <v>18.139941788851999</v>
      </c>
      <c r="G49" s="93">
        <v>10.308863090799999</v>
      </c>
      <c r="H49" s="94">
        <v>7.831078698052</v>
      </c>
      <c r="I49" s="39">
        <v>1</v>
      </c>
      <c r="J49" s="147">
        <v>0</v>
      </c>
      <c r="K49" s="147">
        <v>12</v>
      </c>
      <c r="L49" s="147">
        <v>0</v>
      </c>
      <c r="M49" s="147">
        <v>0</v>
      </c>
      <c r="N49" s="97">
        <v>5</v>
      </c>
      <c r="O49" s="99">
        <v>0</v>
      </c>
      <c r="P49" s="92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 t="s">
        <v>289</v>
      </c>
    </row>
    <row r="50" spans="1:23" ht="15.75" x14ac:dyDescent="0.25">
      <c r="A50" s="89">
        <v>44</v>
      </c>
      <c r="B50" s="90" t="s">
        <v>161</v>
      </c>
      <c r="C50" s="148" t="s">
        <v>44</v>
      </c>
      <c r="D50" s="91" t="s">
        <v>121</v>
      </c>
      <c r="E50" s="146" t="s">
        <v>122</v>
      </c>
      <c r="F50" s="92">
        <v>42.940660918900001</v>
      </c>
      <c r="G50" s="93">
        <v>42.940660918900001</v>
      </c>
      <c r="H50" s="94">
        <v>0</v>
      </c>
      <c r="I50" s="39">
        <v>1</v>
      </c>
      <c r="J50" s="147">
        <v>0</v>
      </c>
      <c r="K50" s="147">
        <v>95</v>
      </c>
      <c r="L50" s="147">
        <v>0</v>
      </c>
      <c r="M50" s="147">
        <v>0</v>
      </c>
      <c r="N50" s="100">
        <v>27</v>
      </c>
      <c r="O50" s="99">
        <v>0</v>
      </c>
      <c r="P50" s="92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 t="s">
        <v>289</v>
      </c>
    </row>
    <row r="51" spans="1:23" ht="15.75" x14ac:dyDescent="0.25">
      <c r="A51" s="83">
        <v>45</v>
      </c>
      <c r="B51" s="84" t="s">
        <v>162</v>
      </c>
      <c r="C51" s="145" t="s">
        <v>44</v>
      </c>
      <c r="D51" s="76" t="s">
        <v>121</v>
      </c>
      <c r="E51" s="146" t="s">
        <v>122</v>
      </c>
      <c r="F51" s="85">
        <v>9.8962320304400002</v>
      </c>
      <c r="G51" s="86">
        <v>9.8962320304400002</v>
      </c>
      <c r="H51" s="78">
        <v>0</v>
      </c>
      <c r="I51" s="39">
        <v>1</v>
      </c>
      <c r="J51" s="147">
        <v>40</v>
      </c>
      <c r="K51" s="147">
        <v>0</v>
      </c>
      <c r="L51" s="147">
        <v>0</v>
      </c>
      <c r="M51" s="147">
        <v>0</v>
      </c>
      <c r="N51" s="87">
        <v>21</v>
      </c>
      <c r="O51" s="85">
        <v>40</v>
      </c>
      <c r="P51" s="85">
        <v>100</v>
      </c>
      <c r="Q51" s="39">
        <v>2</v>
      </c>
      <c r="R51" s="39">
        <v>2</v>
      </c>
      <c r="S51" s="157">
        <v>1</v>
      </c>
      <c r="T51" s="157">
        <v>2</v>
      </c>
      <c r="U51" s="157" t="s">
        <v>289</v>
      </c>
      <c r="V51" s="157">
        <v>2</v>
      </c>
      <c r="W51" s="157" t="s">
        <v>289</v>
      </c>
    </row>
    <row r="52" spans="1:23" ht="15.75" x14ac:dyDescent="0.25">
      <c r="A52" s="83">
        <v>46</v>
      </c>
      <c r="B52" s="84" t="s">
        <v>163</v>
      </c>
      <c r="C52" s="145" t="s">
        <v>44</v>
      </c>
      <c r="D52" s="76" t="s">
        <v>121</v>
      </c>
      <c r="E52" s="146" t="s">
        <v>122</v>
      </c>
      <c r="F52" s="85">
        <v>154.85017892759453</v>
      </c>
      <c r="G52" s="86">
        <v>106.758536961</v>
      </c>
      <c r="H52" s="78">
        <v>48.091641966594509</v>
      </c>
      <c r="I52" s="39">
        <v>1</v>
      </c>
      <c r="J52" s="147">
        <v>40</v>
      </c>
      <c r="K52" s="147">
        <v>0</v>
      </c>
      <c r="L52" s="147">
        <v>0</v>
      </c>
      <c r="M52" s="147">
        <v>0</v>
      </c>
      <c r="N52" s="101">
        <v>21</v>
      </c>
      <c r="O52" s="85">
        <v>40</v>
      </c>
      <c r="P52" s="85">
        <v>100</v>
      </c>
      <c r="Q52" s="39">
        <v>2</v>
      </c>
      <c r="R52" s="39">
        <v>2</v>
      </c>
      <c r="S52" s="157">
        <v>1</v>
      </c>
      <c r="T52" s="157">
        <v>3</v>
      </c>
      <c r="U52" s="157" t="s">
        <v>289</v>
      </c>
      <c r="V52" s="157">
        <v>2</v>
      </c>
      <c r="W52" s="157" t="s">
        <v>289</v>
      </c>
    </row>
    <row r="53" spans="1:23" ht="15.75" x14ac:dyDescent="0.25">
      <c r="A53" s="83">
        <v>48</v>
      </c>
      <c r="B53" s="84" t="s">
        <v>164</v>
      </c>
      <c r="C53" s="145" t="s">
        <v>150</v>
      </c>
      <c r="D53" s="76" t="s">
        <v>121</v>
      </c>
      <c r="E53" s="146" t="s">
        <v>122</v>
      </c>
      <c r="F53" s="85">
        <v>30</v>
      </c>
      <c r="G53" s="85">
        <v>30</v>
      </c>
      <c r="H53" s="85">
        <v>0</v>
      </c>
      <c r="I53" s="39">
        <v>1</v>
      </c>
      <c r="J53" s="147">
        <v>30</v>
      </c>
      <c r="K53" s="147">
        <v>0</v>
      </c>
      <c r="L53" s="147">
        <v>0</v>
      </c>
      <c r="M53" s="147">
        <v>0</v>
      </c>
      <c r="N53" s="87">
        <v>25</v>
      </c>
      <c r="O53" s="85">
        <v>30</v>
      </c>
      <c r="P53" s="85">
        <v>100</v>
      </c>
      <c r="Q53" s="39">
        <v>2</v>
      </c>
      <c r="R53" s="39">
        <v>2</v>
      </c>
      <c r="S53" s="157">
        <v>1</v>
      </c>
      <c r="T53" s="157">
        <v>2</v>
      </c>
      <c r="U53" s="157" t="s">
        <v>289</v>
      </c>
      <c r="V53" s="157">
        <v>2</v>
      </c>
      <c r="W53" s="157" t="s">
        <v>289</v>
      </c>
    </row>
    <row r="54" spans="1:23" ht="15.75" x14ac:dyDescent="0.25">
      <c r="A54" s="83">
        <v>49</v>
      </c>
      <c r="B54" s="84" t="s">
        <v>164</v>
      </c>
      <c r="C54" s="145" t="s">
        <v>151</v>
      </c>
      <c r="D54" s="76" t="s">
        <v>121</v>
      </c>
      <c r="E54" s="146" t="s">
        <v>122</v>
      </c>
      <c r="F54" s="85">
        <v>25</v>
      </c>
      <c r="G54" s="85">
        <v>0</v>
      </c>
      <c r="H54" s="85">
        <v>25</v>
      </c>
      <c r="I54" s="39">
        <v>2</v>
      </c>
      <c r="J54" s="147">
        <v>0</v>
      </c>
      <c r="K54" s="147">
        <v>25</v>
      </c>
      <c r="L54" s="147">
        <v>0</v>
      </c>
      <c r="M54" s="147">
        <v>0</v>
      </c>
      <c r="N54" s="87">
        <v>0</v>
      </c>
      <c r="O54" s="85">
        <v>0</v>
      </c>
      <c r="P54" s="85">
        <v>0</v>
      </c>
      <c r="Q54" s="39">
        <v>0</v>
      </c>
      <c r="R54" s="39">
        <v>0</v>
      </c>
      <c r="S54" s="157">
        <v>0</v>
      </c>
      <c r="T54" s="157">
        <v>0</v>
      </c>
      <c r="U54" s="157">
        <v>0</v>
      </c>
      <c r="V54" s="157">
        <v>0</v>
      </c>
      <c r="W54" s="157" t="s">
        <v>289</v>
      </c>
    </row>
    <row r="55" spans="1:23" ht="15.75" x14ac:dyDescent="0.25">
      <c r="A55" s="83">
        <v>50</v>
      </c>
      <c r="B55" s="84" t="s">
        <v>165</v>
      </c>
      <c r="C55" s="145" t="s">
        <v>44</v>
      </c>
      <c r="D55" s="76" t="s">
        <v>121</v>
      </c>
      <c r="E55" s="146" t="s">
        <v>122</v>
      </c>
      <c r="F55" s="85">
        <v>10.205494025194001</v>
      </c>
      <c r="G55" s="86">
        <v>9.3972314102500007</v>
      </c>
      <c r="H55" s="78">
        <v>0.80826261494399998</v>
      </c>
      <c r="I55" s="39">
        <v>1</v>
      </c>
      <c r="J55" s="147">
        <v>0</v>
      </c>
      <c r="K55" s="147">
        <v>38</v>
      </c>
      <c r="L55" s="147">
        <v>0</v>
      </c>
      <c r="M55" s="147">
        <v>0</v>
      </c>
      <c r="N55" s="87">
        <v>13</v>
      </c>
      <c r="O55" s="85">
        <v>0</v>
      </c>
      <c r="P55" s="85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7">
        <v>0</v>
      </c>
      <c r="W55" s="157" t="s">
        <v>289</v>
      </c>
    </row>
    <row r="56" spans="1:23" ht="15.75" x14ac:dyDescent="0.25">
      <c r="A56" s="83">
        <v>51</v>
      </c>
      <c r="B56" s="84" t="s">
        <v>165</v>
      </c>
      <c r="C56" s="145" t="s">
        <v>150</v>
      </c>
      <c r="D56" s="76" t="s">
        <v>121</v>
      </c>
      <c r="E56" s="146" t="s">
        <v>122</v>
      </c>
      <c r="F56" s="147">
        <v>25</v>
      </c>
      <c r="G56" s="86">
        <v>0</v>
      </c>
      <c r="H56" s="147">
        <v>25</v>
      </c>
      <c r="I56" s="39">
        <v>1</v>
      </c>
      <c r="J56" s="147">
        <v>0</v>
      </c>
      <c r="K56" s="147">
        <v>25</v>
      </c>
      <c r="L56" s="147">
        <v>0</v>
      </c>
      <c r="M56" s="147">
        <v>0</v>
      </c>
      <c r="N56" s="87">
        <v>22</v>
      </c>
      <c r="O56" s="85">
        <v>0</v>
      </c>
      <c r="P56" s="85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7">
        <v>0</v>
      </c>
      <c r="W56" s="157" t="s">
        <v>289</v>
      </c>
    </row>
    <row r="57" spans="1:23" ht="15.75" x14ac:dyDescent="0.25">
      <c r="A57" s="83">
        <v>52</v>
      </c>
      <c r="B57" s="84" t="s">
        <v>165</v>
      </c>
      <c r="C57" s="145" t="s">
        <v>151</v>
      </c>
      <c r="D57" s="76" t="s">
        <v>121</v>
      </c>
      <c r="E57" s="146" t="s">
        <v>122</v>
      </c>
      <c r="F57" s="147">
        <v>13</v>
      </c>
      <c r="G57" s="86">
        <v>0</v>
      </c>
      <c r="H57" s="147">
        <v>13</v>
      </c>
      <c r="I57" s="39">
        <v>1</v>
      </c>
      <c r="J57" s="147">
        <v>0</v>
      </c>
      <c r="K57" s="147">
        <v>13</v>
      </c>
      <c r="L57" s="147">
        <v>0</v>
      </c>
      <c r="M57" s="147">
        <v>0</v>
      </c>
      <c r="N57" s="101">
        <v>4</v>
      </c>
      <c r="O57" s="85">
        <v>0</v>
      </c>
      <c r="P57" s="85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 t="s">
        <v>289</v>
      </c>
    </row>
    <row r="58" spans="1:23" ht="15.75" x14ac:dyDescent="0.25">
      <c r="A58" s="83">
        <v>53</v>
      </c>
      <c r="B58" s="84" t="s">
        <v>166</v>
      </c>
      <c r="C58" s="145" t="s">
        <v>44</v>
      </c>
      <c r="D58" s="76" t="s">
        <v>121</v>
      </c>
      <c r="E58" s="146" t="s">
        <v>122</v>
      </c>
      <c r="F58" s="85">
        <v>55.093817250299999</v>
      </c>
      <c r="G58" s="86">
        <v>55.093817250299999</v>
      </c>
      <c r="H58" s="78">
        <v>0</v>
      </c>
      <c r="I58" s="39">
        <v>1</v>
      </c>
      <c r="J58" s="147">
        <v>10</v>
      </c>
      <c r="K58" s="147">
        <v>0</v>
      </c>
      <c r="L58" s="147">
        <v>0</v>
      </c>
      <c r="M58" s="147">
        <v>0</v>
      </c>
      <c r="N58" s="87">
        <v>20</v>
      </c>
      <c r="O58" s="85">
        <v>10</v>
      </c>
      <c r="P58" s="85">
        <v>100</v>
      </c>
      <c r="Q58" s="39">
        <v>2</v>
      </c>
      <c r="R58" s="39">
        <v>2</v>
      </c>
      <c r="S58" s="157">
        <v>1</v>
      </c>
      <c r="T58" s="157">
        <v>2</v>
      </c>
      <c r="U58" s="157" t="s">
        <v>289</v>
      </c>
      <c r="V58" s="157">
        <v>2</v>
      </c>
      <c r="W58" s="157" t="s">
        <v>289</v>
      </c>
    </row>
    <row r="59" spans="1:23" ht="15.75" x14ac:dyDescent="0.25">
      <c r="A59" s="83">
        <v>54</v>
      </c>
      <c r="B59" s="84" t="s">
        <v>167</v>
      </c>
      <c r="C59" s="145" t="s">
        <v>44</v>
      </c>
      <c r="D59" s="76" t="s">
        <v>121</v>
      </c>
      <c r="E59" s="146" t="s">
        <v>122</v>
      </c>
      <c r="F59" s="85">
        <v>12.0067045643</v>
      </c>
      <c r="G59" s="86">
        <v>12.0067045643</v>
      </c>
      <c r="H59" s="78">
        <v>0</v>
      </c>
      <c r="I59" s="39">
        <v>1</v>
      </c>
      <c r="J59" s="147">
        <v>0</v>
      </c>
      <c r="K59" s="147">
        <v>10</v>
      </c>
      <c r="L59" s="147">
        <v>0</v>
      </c>
      <c r="M59" s="147">
        <v>0</v>
      </c>
      <c r="N59" s="87">
        <v>15</v>
      </c>
      <c r="O59" s="85">
        <v>0</v>
      </c>
      <c r="P59" s="85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 t="s">
        <v>289</v>
      </c>
    </row>
    <row r="60" spans="1:23" ht="15.75" x14ac:dyDescent="0.25">
      <c r="A60" s="83">
        <v>56</v>
      </c>
      <c r="B60" s="84" t="s">
        <v>168</v>
      </c>
      <c r="C60" s="145" t="s">
        <v>150</v>
      </c>
      <c r="D60" s="76" t="s">
        <v>121</v>
      </c>
      <c r="E60" s="146" t="s">
        <v>122</v>
      </c>
      <c r="F60" s="85">
        <v>30</v>
      </c>
      <c r="G60" s="85">
        <v>0</v>
      </c>
      <c r="H60" s="85">
        <v>30</v>
      </c>
      <c r="I60" s="39">
        <v>1</v>
      </c>
      <c r="J60" s="147">
        <v>0</v>
      </c>
      <c r="K60" s="147">
        <v>30</v>
      </c>
      <c r="L60" s="147">
        <v>0</v>
      </c>
      <c r="M60" s="147">
        <v>0</v>
      </c>
      <c r="N60" s="87">
        <v>27</v>
      </c>
      <c r="O60" s="85">
        <v>0</v>
      </c>
      <c r="P60" s="85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 t="s">
        <v>289</v>
      </c>
    </row>
    <row r="61" spans="1:23" ht="15.75" x14ac:dyDescent="0.25">
      <c r="A61" s="83">
        <v>57</v>
      </c>
      <c r="B61" s="84" t="s">
        <v>168</v>
      </c>
      <c r="C61" s="145" t="s">
        <v>151</v>
      </c>
      <c r="D61" s="76" t="s">
        <v>121</v>
      </c>
      <c r="E61" s="146" t="s">
        <v>122</v>
      </c>
      <c r="F61" s="85">
        <v>5</v>
      </c>
      <c r="G61" s="85">
        <v>5</v>
      </c>
      <c r="H61" s="85">
        <v>0</v>
      </c>
      <c r="I61" s="39">
        <v>1</v>
      </c>
      <c r="J61" s="147">
        <v>5</v>
      </c>
      <c r="K61" s="147">
        <v>0</v>
      </c>
      <c r="L61" s="147">
        <v>0</v>
      </c>
      <c r="M61" s="147">
        <v>0</v>
      </c>
      <c r="N61" s="87">
        <v>10</v>
      </c>
      <c r="O61" s="85">
        <v>5</v>
      </c>
      <c r="P61" s="85">
        <v>100</v>
      </c>
      <c r="Q61" s="39">
        <v>2</v>
      </c>
      <c r="R61" s="39">
        <v>2</v>
      </c>
      <c r="S61" s="157">
        <v>1</v>
      </c>
      <c r="T61" s="157">
        <v>2</v>
      </c>
      <c r="U61" s="157" t="s">
        <v>289</v>
      </c>
      <c r="V61" s="157">
        <v>2</v>
      </c>
      <c r="W61" s="157" t="s">
        <v>289</v>
      </c>
    </row>
    <row r="62" spans="1:23" ht="15.75" x14ac:dyDescent="0.25">
      <c r="A62" s="83">
        <v>58</v>
      </c>
      <c r="B62" s="84" t="s">
        <v>169</v>
      </c>
      <c r="C62" s="145" t="s">
        <v>44</v>
      </c>
      <c r="D62" s="76" t="s">
        <v>121</v>
      </c>
      <c r="E62" s="146" t="s">
        <v>122</v>
      </c>
      <c r="F62" s="85">
        <v>9.5170262283099998</v>
      </c>
      <c r="G62" s="86">
        <v>9.5170262283099998</v>
      </c>
      <c r="H62" s="78">
        <v>0</v>
      </c>
      <c r="I62" s="39">
        <v>1</v>
      </c>
      <c r="J62" s="147">
        <v>7</v>
      </c>
      <c r="K62" s="147">
        <v>0</v>
      </c>
      <c r="L62" s="147">
        <v>0</v>
      </c>
      <c r="M62" s="147">
        <v>0</v>
      </c>
      <c r="N62" s="87">
        <v>8</v>
      </c>
      <c r="O62" s="85">
        <v>7</v>
      </c>
      <c r="P62" s="85">
        <v>100</v>
      </c>
      <c r="Q62" s="39">
        <v>2</v>
      </c>
      <c r="R62" s="39">
        <v>2</v>
      </c>
      <c r="S62" s="157">
        <v>1</v>
      </c>
      <c r="T62" s="157">
        <v>3</v>
      </c>
      <c r="U62" s="157" t="s">
        <v>289</v>
      </c>
      <c r="V62" s="157">
        <v>2</v>
      </c>
      <c r="W62" s="157" t="s">
        <v>289</v>
      </c>
    </row>
    <row r="63" spans="1:23" ht="15.75" x14ac:dyDescent="0.25">
      <c r="A63" s="83">
        <v>59</v>
      </c>
      <c r="B63" s="84" t="s">
        <v>170</v>
      </c>
      <c r="C63" s="145" t="s">
        <v>44</v>
      </c>
      <c r="D63" s="76" t="s">
        <v>121</v>
      </c>
      <c r="E63" s="146" t="s">
        <v>122</v>
      </c>
      <c r="F63" s="85">
        <v>12.896922998399999</v>
      </c>
      <c r="G63" s="86">
        <v>12.896922998399999</v>
      </c>
      <c r="H63" s="78">
        <v>0</v>
      </c>
      <c r="I63" s="39">
        <v>1</v>
      </c>
      <c r="J63" s="147">
        <v>0</v>
      </c>
      <c r="K63" s="147">
        <v>12</v>
      </c>
      <c r="L63" s="147">
        <v>0</v>
      </c>
      <c r="M63" s="147">
        <v>0</v>
      </c>
      <c r="N63" s="87">
        <v>20</v>
      </c>
      <c r="O63" s="85">
        <v>0</v>
      </c>
      <c r="P63" s="85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7">
        <v>0</v>
      </c>
      <c r="W63" s="157" t="s">
        <v>289</v>
      </c>
    </row>
    <row r="64" spans="1:23" ht="15.75" x14ac:dyDescent="0.25">
      <c r="A64" s="83">
        <v>60</v>
      </c>
      <c r="B64" s="84" t="s">
        <v>171</v>
      </c>
      <c r="C64" s="145" t="s">
        <v>44</v>
      </c>
      <c r="D64" s="76" t="s">
        <v>121</v>
      </c>
      <c r="E64" s="146" t="s">
        <v>122</v>
      </c>
      <c r="F64" s="85">
        <v>491.38567588501553</v>
      </c>
      <c r="G64" s="86">
        <v>343.02202832799998</v>
      </c>
      <c r="H64" s="78">
        <v>148.36364755701558</v>
      </c>
      <c r="I64" s="39">
        <v>1</v>
      </c>
      <c r="J64" s="147">
        <v>0</v>
      </c>
      <c r="K64" s="147">
        <v>100</v>
      </c>
      <c r="L64" s="147">
        <v>0</v>
      </c>
      <c r="M64" s="147">
        <v>0</v>
      </c>
      <c r="N64" s="87">
        <v>15</v>
      </c>
      <c r="O64" s="85">
        <v>0</v>
      </c>
      <c r="P64" s="85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0</v>
      </c>
      <c r="W64" s="157" t="s">
        <v>289</v>
      </c>
    </row>
    <row r="65" spans="1:23" ht="15.75" x14ac:dyDescent="0.25">
      <c r="A65" s="83">
        <v>61</v>
      </c>
      <c r="B65" s="84" t="s">
        <v>172</v>
      </c>
      <c r="C65" s="145" t="s">
        <v>44</v>
      </c>
      <c r="D65" s="76" t="s">
        <v>121</v>
      </c>
      <c r="E65" s="146" t="s">
        <v>122</v>
      </c>
      <c r="F65" s="85">
        <v>12.87681550454</v>
      </c>
      <c r="G65" s="86">
        <v>11.607275384099999</v>
      </c>
      <c r="H65" s="78">
        <v>1.2695401204400001</v>
      </c>
      <c r="I65" s="39">
        <v>1</v>
      </c>
      <c r="J65" s="147">
        <v>40</v>
      </c>
      <c r="K65" s="147">
        <v>0</v>
      </c>
      <c r="L65" s="147">
        <v>0</v>
      </c>
      <c r="M65" s="147">
        <v>0</v>
      </c>
      <c r="N65" s="87">
        <v>15</v>
      </c>
      <c r="O65" s="85">
        <v>40</v>
      </c>
      <c r="P65" s="85">
        <v>100</v>
      </c>
      <c r="Q65" s="39">
        <v>2</v>
      </c>
      <c r="R65" s="39">
        <v>2</v>
      </c>
      <c r="S65" s="157">
        <v>1</v>
      </c>
      <c r="T65" s="157">
        <v>3</v>
      </c>
      <c r="U65" s="157" t="s">
        <v>289</v>
      </c>
      <c r="V65" s="157">
        <v>2</v>
      </c>
      <c r="W65" s="157" t="s">
        <v>289</v>
      </c>
    </row>
    <row r="66" spans="1:23" ht="15.75" x14ac:dyDescent="0.25">
      <c r="A66" s="83">
        <v>62</v>
      </c>
      <c r="B66" s="84" t="s">
        <v>173</v>
      </c>
      <c r="C66" s="145" t="s">
        <v>44</v>
      </c>
      <c r="D66" s="76" t="s">
        <v>121</v>
      </c>
      <c r="E66" s="146" t="s">
        <v>122</v>
      </c>
      <c r="F66" s="85">
        <v>59.36710118317</v>
      </c>
      <c r="G66" s="86">
        <v>46.502528572099997</v>
      </c>
      <c r="H66" s="78">
        <v>12.864572611070001</v>
      </c>
      <c r="I66" s="39">
        <v>1</v>
      </c>
      <c r="J66" s="147">
        <v>0</v>
      </c>
      <c r="K66" s="147">
        <v>30</v>
      </c>
      <c r="L66" s="147">
        <v>0</v>
      </c>
      <c r="M66" s="147">
        <v>0</v>
      </c>
      <c r="N66" s="87">
        <v>25</v>
      </c>
      <c r="O66" s="85">
        <v>0</v>
      </c>
      <c r="P66" s="85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 t="s">
        <v>289</v>
      </c>
    </row>
    <row r="67" spans="1:23" ht="15.75" x14ac:dyDescent="0.25">
      <c r="A67" s="83">
        <v>63</v>
      </c>
      <c r="B67" s="84" t="s">
        <v>174</v>
      </c>
      <c r="C67" s="145" t="s">
        <v>44</v>
      </c>
      <c r="D67" s="76" t="s">
        <v>121</v>
      </c>
      <c r="E67" s="146" t="s">
        <v>122</v>
      </c>
      <c r="F67" s="85">
        <v>6.0070387851589997</v>
      </c>
      <c r="G67" s="86">
        <v>0.77899804536899997</v>
      </c>
      <c r="H67" s="78">
        <v>5.2280407397899999</v>
      </c>
      <c r="I67" s="39">
        <v>1</v>
      </c>
      <c r="J67" s="147">
        <v>40</v>
      </c>
      <c r="K67" s="147">
        <v>0</v>
      </c>
      <c r="L67" s="147">
        <v>0</v>
      </c>
      <c r="M67" s="147">
        <v>0</v>
      </c>
      <c r="N67" s="87">
        <v>15</v>
      </c>
      <c r="O67" s="85">
        <v>40</v>
      </c>
      <c r="P67" s="85">
        <v>100</v>
      </c>
      <c r="Q67" s="39">
        <v>2</v>
      </c>
      <c r="R67" s="39">
        <v>2</v>
      </c>
      <c r="S67" s="157">
        <v>1</v>
      </c>
      <c r="T67" s="157">
        <v>2</v>
      </c>
      <c r="U67" s="157" t="s">
        <v>289</v>
      </c>
      <c r="V67" s="157">
        <v>2</v>
      </c>
      <c r="W67" s="157" t="s">
        <v>289</v>
      </c>
    </row>
    <row r="68" spans="1:23" ht="15.75" x14ac:dyDescent="0.25">
      <c r="A68" s="83">
        <v>64</v>
      </c>
      <c r="B68" s="84" t="s">
        <v>175</v>
      </c>
      <c r="C68" s="145" t="s">
        <v>44</v>
      </c>
      <c r="D68" s="76" t="s">
        <v>121</v>
      </c>
      <c r="E68" s="146" t="s">
        <v>122</v>
      </c>
      <c r="F68" s="85">
        <v>9.3033149870600003</v>
      </c>
      <c r="G68" s="86">
        <v>9.3033149870600003</v>
      </c>
      <c r="H68" s="78">
        <v>0</v>
      </c>
      <c r="I68" s="39">
        <v>1</v>
      </c>
      <c r="J68" s="147">
        <v>30</v>
      </c>
      <c r="K68" s="147">
        <v>0</v>
      </c>
      <c r="L68" s="147">
        <v>0</v>
      </c>
      <c r="M68" s="147">
        <v>0</v>
      </c>
      <c r="N68" s="87">
        <v>8</v>
      </c>
      <c r="O68" s="85">
        <v>30</v>
      </c>
      <c r="P68" s="85">
        <v>100</v>
      </c>
      <c r="Q68" s="39">
        <v>2</v>
      </c>
      <c r="R68" s="39">
        <v>2</v>
      </c>
      <c r="S68" s="157">
        <v>1</v>
      </c>
      <c r="T68" s="157">
        <v>3</v>
      </c>
      <c r="U68" s="157" t="s">
        <v>289</v>
      </c>
      <c r="V68" s="157">
        <v>2</v>
      </c>
      <c r="W68" s="157" t="s">
        <v>289</v>
      </c>
    </row>
    <row r="69" spans="1:23" ht="15.75" x14ac:dyDescent="0.25">
      <c r="A69" s="83">
        <v>65</v>
      </c>
      <c r="B69" s="84" t="s">
        <v>176</v>
      </c>
      <c r="C69" s="145" t="s">
        <v>44</v>
      </c>
      <c r="D69" s="76" t="s">
        <v>121</v>
      </c>
      <c r="E69" s="146" t="s">
        <v>122</v>
      </c>
      <c r="F69" s="85">
        <v>66.679715624234632</v>
      </c>
      <c r="G69" s="86">
        <v>62.836464454999998</v>
      </c>
      <c r="H69" s="78">
        <v>3.8432511692346303</v>
      </c>
      <c r="I69" s="39">
        <v>1</v>
      </c>
      <c r="J69" s="147">
        <v>25</v>
      </c>
      <c r="K69" s="147">
        <v>0</v>
      </c>
      <c r="L69" s="147">
        <v>0</v>
      </c>
      <c r="M69" s="147">
        <v>0</v>
      </c>
      <c r="N69" s="87">
        <v>6</v>
      </c>
      <c r="O69" s="85">
        <v>25</v>
      </c>
      <c r="P69" s="85">
        <v>100</v>
      </c>
      <c r="Q69" s="39">
        <v>2</v>
      </c>
      <c r="R69" s="39">
        <v>2</v>
      </c>
      <c r="S69" s="157">
        <v>1</v>
      </c>
      <c r="T69" s="157">
        <v>2</v>
      </c>
      <c r="U69" s="157" t="s">
        <v>289</v>
      </c>
      <c r="V69" s="157">
        <v>2</v>
      </c>
      <c r="W69" s="157" t="s">
        <v>289</v>
      </c>
    </row>
    <row r="70" spans="1:23" ht="15.75" x14ac:dyDescent="0.25">
      <c r="A70" s="83">
        <v>66</v>
      </c>
      <c r="B70" s="84" t="s">
        <v>177</v>
      </c>
      <c r="C70" s="145" t="s">
        <v>44</v>
      </c>
      <c r="D70" s="76" t="s">
        <v>121</v>
      </c>
      <c r="E70" s="146" t="s">
        <v>122</v>
      </c>
      <c r="F70" s="85">
        <v>13.06090063854</v>
      </c>
      <c r="G70" s="86">
        <v>6.8778038078100003</v>
      </c>
      <c r="H70" s="78">
        <v>6.1830968307299994</v>
      </c>
      <c r="I70" s="39">
        <v>1</v>
      </c>
      <c r="J70" s="147">
        <v>27</v>
      </c>
      <c r="K70" s="147">
        <v>0</v>
      </c>
      <c r="L70" s="147">
        <v>0</v>
      </c>
      <c r="M70" s="147">
        <v>0</v>
      </c>
      <c r="N70" s="87">
        <v>6</v>
      </c>
      <c r="O70" s="85">
        <v>27</v>
      </c>
      <c r="P70" s="85">
        <v>100</v>
      </c>
      <c r="Q70" s="39">
        <v>2</v>
      </c>
      <c r="R70" s="39">
        <v>2</v>
      </c>
      <c r="S70" s="157">
        <v>1</v>
      </c>
      <c r="T70" s="157">
        <v>3</v>
      </c>
      <c r="U70" s="157" t="s">
        <v>289</v>
      </c>
      <c r="V70" s="157">
        <v>2</v>
      </c>
      <c r="W70" s="157" t="s">
        <v>289</v>
      </c>
    </row>
    <row r="71" spans="1:23" ht="15.75" x14ac:dyDescent="0.25">
      <c r="A71" s="83">
        <v>67</v>
      </c>
      <c r="B71" s="84" t="s">
        <v>177</v>
      </c>
      <c r="C71" s="145" t="s">
        <v>150</v>
      </c>
      <c r="D71" s="76" t="s">
        <v>121</v>
      </c>
      <c r="E71" s="146" t="s">
        <v>122</v>
      </c>
      <c r="F71" s="147">
        <v>22</v>
      </c>
      <c r="G71" s="147">
        <v>22</v>
      </c>
      <c r="H71" s="78">
        <v>0</v>
      </c>
      <c r="I71" s="39">
        <v>1</v>
      </c>
      <c r="J71" s="147">
        <v>22</v>
      </c>
      <c r="K71" s="147">
        <v>0</v>
      </c>
      <c r="L71" s="147">
        <v>0</v>
      </c>
      <c r="M71" s="147">
        <v>0</v>
      </c>
      <c r="N71" s="87">
        <v>10</v>
      </c>
      <c r="O71" s="85">
        <v>22</v>
      </c>
      <c r="P71" s="85">
        <v>100</v>
      </c>
      <c r="Q71" s="39">
        <v>2</v>
      </c>
      <c r="R71" s="39">
        <v>2</v>
      </c>
      <c r="S71" s="157">
        <v>1</v>
      </c>
      <c r="T71" s="157">
        <v>3</v>
      </c>
      <c r="U71" s="157" t="s">
        <v>289</v>
      </c>
      <c r="V71" s="157">
        <v>2</v>
      </c>
      <c r="W71" s="157" t="s">
        <v>289</v>
      </c>
    </row>
    <row r="72" spans="1:23" ht="15.75" x14ac:dyDescent="0.25">
      <c r="A72" s="83">
        <v>68</v>
      </c>
      <c r="B72" s="84" t="s">
        <v>177</v>
      </c>
      <c r="C72" s="145" t="s">
        <v>151</v>
      </c>
      <c r="D72" s="76" t="s">
        <v>121</v>
      </c>
      <c r="E72" s="146" t="s">
        <v>122</v>
      </c>
      <c r="F72" s="147">
        <v>5</v>
      </c>
      <c r="G72" s="147">
        <v>5</v>
      </c>
      <c r="H72" s="78">
        <v>0</v>
      </c>
      <c r="I72" s="39">
        <v>1</v>
      </c>
      <c r="J72" s="147">
        <v>5</v>
      </c>
      <c r="K72" s="147">
        <v>0</v>
      </c>
      <c r="L72" s="147">
        <v>0</v>
      </c>
      <c r="M72" s="147">
        <v>0</v>
      </c>
      <c r="N72" s="87">
        <v>2</v>
      </c>
      <c r="O72" s="85">
        <v>5</v>
      </c>
      <c r="P72" s="85">
        <v>100</v>
      </c>
      <c r="Q72" s="39">
        <v>2</v>
      </c>
      <c r="R72" s="39">
        <v>2</v>
      </c>
      <c r="S72" s="157">
        <v>1</v>
      </c>
      <c r="T72" s="157">
        <v>3</v>
      </c>
      <c r="U72" s="157" t="s">
        <v>289</v>
      </c>
      <c r="V72" s="157">
        <v>2</v>
      </c>
      <c r="W72" s="157" t="s">
        <v>289</v>
      </c>
    </row>
    <row r="73" spans="1:23" ht="15.75" x14ac:dyDescent="0.25">
      <c r="A73" s="83">
        <v>69</v>
      </c>
      <c r="B73" s="84" t="s">
        <v>178</v>
      </c>
      <c r="C73" s="145" t="s">
        <v>44</v>
      </c>
      <c r="D73" s="76" t="s">
        <v>121</v>
      </c>
      <c r="E73" s="146" t="s">
        <v>122</v>
      </c>
      <c r="F73" s="85">
        <v>230.49755552404798</v>
      </c>
      <c r="G73" s="86">
        <v>168.84189328299999</v>
      </c>
      <c r="H73" s="78">
        <v>61.655662241047999</v>
      </c>
      <c r="I73" s="39">
        <v>1</v>
      </c>
      <c r="J73" s="147">
        <v>40</v>
      </c>
      <c r="K73" s="147">
        <v>0</v>
      </c>
      <c r="L73" s="147">
        <v>0</v>
      </c>
      <c r="M73" s="147">
        <v>0</v>
      </c>
      <c r="N73" s="87">
        <v>6</v>
      </c>
      <c r="O73" s="85">
        <v>40</v>
      </c>
      <c r="P73" s="85">
        <v>100</v>
      </c>
      <c r="Q73" s="39">
        <v>2</v>
      </c>
      <c r="R73" s="39">
        <v>2</v>
      </c>
      <c r="S73" s="157">
        <v>1</v>
      </c>
      <c r="T73" s="157">
        <v>3</v>
      </c>
      <c r="U73" s="157" t="s">
        <v>289</v>
      </c>
      <c r="V73" s="157">
        <v>2</v>
      </c>
      <c r="W73" s="157" t="s">
        <v>289</v>
      </c>
    </row>
    <row r="74" spans="1:23" ht="15.75" x14ac:dyDescent="0.25">
      <c r="A74" s="83"/>
      <c r="B74" s="84" t="s">
        <v>179</v>
      </c>
      <c r="C74" s="145" t="s">
        <v>44</v>
      </c>
      <c r="D74" s="76" t="s">
        <v>121</v>
      </c>
      <c r="E74" s="146" t="s">
        <v>122</v>
      </c>
      <c r="F74" s="85">
        <v>12</v>
      </c>
      <c r="G74" s="85">
        <v>0</v>
      </c>
      <c r="H74" s="85">
        <v>12</v>
      </c>
      <c r="I74" s="87">
        <v>1</v>
      </c>
      <c r="J74" s="147">
        <v>0</v>
      </c>
      <c r="K74" s="147">
        <v>12</v>
      </c>
      <c r="L74" s="147">
        <v>0</v>
      </c>
      <c r="M74" s="147">
        <v>0</v>
      </c>
      <c r="N74" s="87">
        <v>10</v>
      </c>
      <c r="O74" s="85">
        <v>0</v>
      </c>
      <c r="P74" s="85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7">
        <v>0</v>
      </c>
      <c r="W74" s="157" t="s">
        <v>289</v>
      </c>
    </row>
    <row r="75" spans="1:23" ht="15.75" x14ac:dyDescent="0.25">
      <c r="A75" s="83">
        <v>71</v>
      </c>
      <c r="B75" s="84" t="s">
        <v>179</v>
      </c>
      <c r="C75" s="145" t="s">
        <v>150</v>
      </c>
      <c r="D75" s="76" t="s">
        <v>121</v>
      </c>
      <c r="E75" s="146" t="s">
        <v>122</v>
      </c>
      <c r="F75" s="85">
        <v>6.5</v>
      </c>
      <c r="G75" s="85">
        <v>0</v>
      </c>
      <c r="H75" s="85">
        <v>6.5</v>
      </c>
      <c r="I75" s="39">
        <v>1</v>
      </c>
      <c r="J75" s="147">
        <v>0</v>
      </c>
      <c r="K75" s="147">
        <v>6.5</v>
      </c>
      <c r="L75" s="147">
        <v>0</v>
      </c>
      <c r="M75" s="147">
        <v>0</v>
      </c>
      <c r="N75" s="87">
        <v>20</v>
      </c>
      <c r="O75" s="85">
        <v>0</v>
      </c>
      <c r="P75" s="85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 t="s">
        <v>289</v>
      </c>
    </row>
    <row r="76" spans="1:23" ht="15.75" x14ac:dyDescent="0.25">
      <c r="A76" s="83">
        <v>72</v>
      </c>
      <c r="B76" s="84" t="s">
        <v>179</v>
      </c>
      <c r="C76" s="145" t="s">
        <v>151</v>
      </c>
      <c r="D76" s="76" t="s">
        <v>121</v>
      </c>
      <c r="E76" s="146" t="s">
        <v>122</v>
      </c>
      <c r="F76" s="85">
        <v>5.5</v>
      </c>
      <c r="G76" s="85">
        <v>0</v>
      </c>
      <c r="H76" s="85">
        <v>5.5</v>
      </c>
      <c r="I76" s="39">
        <v>1</v>
      </c>
      <c r="J76" s="147">
        <v>0</v>
      </c>
      <c r="K76" s="147">
        <v>5.5</v>
      </c>
      <c r="L76" s="147">
        <v>0</v>
      </c>
      <c r="M76" s="147">
        <v>0</v>
      </c>
      <c r="N76" s="87">
        <v>4</v>
      </c>
      <c r="O76" s="85">
        <v>0</v>
      </c>
      <c r="P76" s="85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7">
        <v>0</v>
      </c>
      <c r="W76" s="157" t="s">
        <v>289</v>
      </c>
    </row>
    <row r="77" spans="1:23" ht="15.75" x14ac:dyDescent="0.25">
      <c r="A77" s="83">
        <v>73</v>
      </c>
      <c r="B77" s="84" t="s">
        <v>179</v>
      </c>
      <c r="C77" s="145" t="s">
        <v>180</v>
      </c>
      <c r="D77" s="76" t="s">
        <v>121</v>
      </c>
      <c r="E77" s="146" t="s">
        <v>122</v>
      </c>
      <c r="F77" s="85">
        <v>8</v>
      </c>
      <c r="G77" s="85">
        <v>8</v>
      </c>
      <c r="H77" s="85">
        <v>0</v>
      </c>
      <c r="I77" s="39">
        <v>1</v>
      </c>
      <c r="J77" s="147">
        <v>8</v>
      </c>
      <c r="K77" s="147">
        <v>0</v>
      </c>
      <c r="L77" s="147">
        <v>0</v>
      </c>
      <c r="M77" s="147">
        <v>0</v>
      </c>
      <c r="N77" s="87">
        <v>1</v>
      </c>
      <c r="O77" s="85">
        <v>8</v>
      </c>
      <c r="P77" s="85">
        <v>100</v>
      </c>
      <c r="Q77" s="39">
        <v>2</v>
      </c>
      <c r="R77" s="39">
        <v>2</v>
      </c>
      <c r="S77" s="157">
        <v>1</v>
      </c>
      <c r="T77" s="157">
        <v>2</v>
      </c>
      <c r="U77" s="157" t="s">
        <v>289</v>
      </c>
      <c r="V77" s="157">
        <v>2</v>
      </c>
      <c r="W77" s="157" t="s">
        <v>289</v>
      </c>
    </row>
    <row r="78" spans="1:23" ht="15.75" x14ac:dyDescent="0.25">
      <c r="A78" s="83">
        <v>74</v>
      </c>
      <c r="B78" s="84" t="s">
        <v>179</v>
      </c>
      <c r="C78" s="145" t="s">
        <v>181</v>
      </c>
      <c r="D78" s="76" t="s">
        <v>121</v>
      </c>
      <c r="E78" s="146" t="s">
        <v>122</v>
      </c>
      <c r="F78" s="85">
        <v>11</v>
      </c>
      <c r="G78" s="85">
        <v>11</v>
      </c>
      <c r="H78" s="85">
        <v>0</v>
      </c>
      <c r="I78" s="39">
        <v>1</v>
      </c>
      <c r="J78" s="147">
        <v>11</v>
      </c>
      <c r="K78" s="147">
        <v>0</v>
      </c>
      <c r="L78" s="147">
        <v>0</v>
      </c>
      <c r="M78" s="147">
        <v>0</v>
      </c>
      <c r="N78" s="87">
        <v>12</v>
      </c>
      <c r="O78" s="85">
        <v>11</v>
      </c>
      <c r="P78" s="85">
        <v>100</v>
      </c>
      <c r="Q78" s="39">
        <v>2</v>
      </c>
      <c r="R78" s="39">
        <v>2</v>
      </c>
      <c r="S78" s="157">
        <v>1</v>
      </c>
      <c r="T78" s="157">
        <v>2</v>
      </c>
      <c r="U78" s="157" t="s">
        <v>289</v>
      </c>
      <c r="V78" s="157">
        <v>2</v>
      </c>
      <c r="W78" s="157" t="s">
        <v>289</v>
      </c>
    </row>
    <row r="79" spans="1:23" ht="15.75" x14ac:dyDescent="0.25">
      <c r="A79" s="83">
        <v>75</v>
      </c>
      <c r="B79" s="84" t="s">
        <v>182</v>
      </c>
      <c r="C79" s="145" t="s">
        <v>44</v>
      </c>
      <c r="D79" s="76" t="s">
        <v>121</v>
      </c>
      <c r="E79" s="146" t="s">
        <v>122</v>
      </c>
      <c r="F79" s="85">
        <v>144.32589077269</v>
      </c>
      <c r="G79" s="86">
        <v>125.186302692</v>
      </c>
      <c r="H79" s="78">
        <v>19.13958808069</v>
      </c>
      <c r="I79" s="39">
        <v>1</v>
      </c>
      <c r="J79" s="147">
        <v>0</v>
      </c>
      <c r="K79" s="147">
        <v>150</v>
      </c>
      <c r="L79" s="147">
        <v>0</v>
      </c>
      <c r="M79" s="147">
        <v>0</v>
      </c>
      <c r="N79" s="87">
        <v>16</v>
      </c>
      <c r="O79" s="85">
        <v>0</v>
      </c>
      <c r="P79" s="85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 t="s">
        <v>289</v>
      </c>
    </row>
    <row r="80" spans="1:23" ht="15.75" x14ac:dyDescent="0.25">
      <c r="A80" s="83">
        <v>76</v>
      </c>
      <c r="B80" s="84" t="s">
        <v>183</v>
      </c>
      <c r="C80" s="145" t="s">
        <v>44</v>
      </c>
      <c r="D80" s="76" t="s">
        <v>121</v>
      </c>
      <c r="E80" s="146" t="s">
        <v>122</v>
      </c>
      <c r="F80" s="85">
        <v>17.599922405668998</v>
      </c>
      <c r="G80" s="86">
        <v>13.9931837734</v>
      </c>
      <c r="H80" s="78">
        <v>3.6067386322689998</v>
      </c>
      <c r="I80" s="39">
        <v>1</v>
      </c>
      <c r="J80" s="147">
        <v>15</v>
      </c>
      <c r="K80" s="147">
        <v>0</v>
      </c>
      <c r="L80" s="147">
        <v>0</v>
      </c>
      <c r="M80" s="147">
        <v>0</v>
      </c>
      <c r="N80" s="87">
        <v>9</v>
      </c>
      <c r="O80" s="85">
        <v>15</v>
      </c>
      <c r="P80" s="85">
        <v>100</v>
      </c>
      <c r="Q80" s="39">
        <v>2</v>
      </c>
      <c r="R80" s="39">
        <v>2</v>
      </c>
      <c r="S80" s="157">
        <v>1</v>
      </c>
      <c r="T80" s="157">
        <v>3</v>
      </c>
      <c r="U80" s="157" t="s">
        <v>289</v>
      </c>
      <c r="V80" s="157">
        <v>2</v>
      </c>
      <c r="W80" s="157" t="s">
        <v>289</v>
      </c>
    </row>
    <row r="81" spans="1:23" ht="15.75" x14ac:dyDescent="0.25">
      <c r="A81" s="83">
        <v>77</v>
      </c>
      <c r="B81" s="84" t="s">
        <v>184</v>
      </c>
      <c r="C81" s="145" t="s">
        <v>44</v>
      </c>
      <c r="D81" s="76" t="s">
        <v>121</v>
      </c>
      <c r="E81" s="146" t="s">
        <v>122</v>
      </c>
      <c r="F81" s="85">
        <v>27.4806653246</v>
      </c>
      <c r="G81" s="86">
        <v>27.4806653246</v>
      </c>
      <c r="H81" s="78">
        <v>0</v>
      </c>
      <c r="I81" s="39">
        <v>1</v>
      </c>
      <c r="J81" s="147">
        <v>25</v>
      </c>
      <c r="K81" s="147">
        <v>0</v>
      </c>
      <c r="L81" s="147">
        <v>0</v>
      </c>
      <c r="M81" s="147">
        <v>0</v>
      </c>
      <c r="N81" s="87">
        <v>18</v>
      </c>
      <c r="O81" s="85">
        <v>25</v>
      </c>
      <c r="P81" s="85">
        <v>100</v>
      </c>
      <c r="Q81" s="39">
        <v>2</v>
      </c>
      <c r="R81" s="39">
        <v>2</v>
      </c>
      <c r="S81" s="157">
        <v>1</v>
      </c>
      <c r="T81" s="157">
        <v>3</v>
      </c>
      <c r="U81" s="157" t="s">
        <v>289</v>
      </c>
      <c r="V81" s="157">
        <v>2</v>
      </c>
      <c r="W81" s="157" t="s">
        <v>289</v>
      </c>
    </row>
    <row r="82" spans="1:23" ht="15.75" x14ac:dyDescent="0.25">
      <c r="A82" s="83">
        <v>78</v>
      </c>
      <c r="B82" s="84" t="s">
        <v>185</v>
      </c>
      <c r="C82" s="145" t="s">
        <v>44</v>
      </c>
      <c r="D82" s="76" t="s">
        <v>121</v>
      </c>
      <c r="E82" s="146" t="s">
        <v>122</v>
      </c>
      <c r="F82" s="85">
        <v>7.6565486533799998</v>
      </c>
      <c r="G82" s="86">
        <v>7.6565486533799998</v>
      </c>
      <c r="H82" s="78">
        <v>0</v>
      </c>
      <c r="I82" s="39">
        <v>1</v>
      </c>
      <c r="J82" s="147">
        <v>22</v>
      </c>
      <c r="K82" s="147">
        <v>0</v>
      </c>
      <c r="L82" s="147">
        <v>0</v>
      </c>
      <c r="M82" s="147">
        <v>0</v>
      </c>
      <c r="N82" s="87">
        <v>20</v>
      </c>
      <c r="O82" s="85">
        <v>22</v>
      </c>
      <c r="P82" s="85">
        <v>100</v>
      </c>
      <c r="Q82" s="39">
        <v>2</v>
      </c>
      <c r="R82" s="39">
        <v>2</v>
      </c>
      <c r="S82" s="157">
        <v>1</v>
      </c>
      <c r="T82" s="157">
        <v>3</v>
      </c>
      <c r="U82" s="157" t="s">
        <v>289</v>
      </c>
      <c r="V82" s="157">
        <v>2</v>
      </c>
      <c r="W82" s="157" t="s">
        <v>289</v>
      </c>
    </row>
    <row r="83" spans="1:23" ht="15.75" x14ac:dyDescent="0.25">
      <c r="A83" s="83">
        <v>79</v>
      </c>
      <c r="B83" s="84" t="s">
        <v>186</v>
      </c>
      <c r="C83" s="145" t="s">
        <v>44</v>
      </c>
      <c r="D83" s="76" t="s">
        <v>121</v>
      </c>
      <c r="E83" s="146" t="s">
        <v>122</v>
      </c>
      <c r="F83" s="85">
        <v>15.228457994899999</v>
      </c>
      <c r="G83" s="86">
        <v>15.228457994899999</v>
      </c>
      <c r="H83" s="78">
        <v>0</v>
      </c>
      <c r="I83" s="39">
        <v>1</v>
      </c>
      <c r="J83" s="147">
        <v>15</v>
      </c>
      <c r="K83" s="147">
        <v>0</v>
      </c>
      <c r="L83" s="147">
        <v>0</v>
      </c>
      <c r="M83" s="147">
        <v>0</v>
      </c>
      <c r="N83" s="87">
        <v>12</v>
      </c>
      <c r="O83" s="85">
        <v>15</v>
      </c>
      <c r="P83" s="85">
        <v>100</v>
      </c>
      <c r="Q83" s="39">
        <v>2</v>
      </c>
      <c r="R83" s="39">
        <v>2</v>
      </c>
      <c r="S83" s="157">
        <v>1</v>
      </c>
      <c r="T83" s="157">
        <v>2</v>
      </c>
      <c r="U83" s="157" t="s">
        <v>289</v>
      </c>
      <c r="V83" s="157">
        <v>2</v>
      </c>
      <c r="W83" s="157" t="s">
        <v>289</v>
      </c>
    </row>
    <row r="84" spans="1:23" ht="15.75" x14ac:dyDescent="0.25">
      <c r="A84" s="83">
        <v>80</v>
      </c>
      <c r="B84" s="84" t="s">
        <v>187</v>
      </c>
      <c r="C84" s="145" t="s">
        <v>44</v>
      </c>
      <c r="D84" s="76" t="s">
        <v>121</v>
      </c>
      <c r="E84" s="146" t="s">
        <v>122</v>
      </c>
      <c r="F84" s="85">
        <v>5.0900670037499998</v>
      </c>
      <c r="G84" s="86">
        <v>5.0900670037499998</v>
      </c>
      <c r="H84" s="78">
        <v>0</v>
      </c>
      <c r="I84" s="39">
        <v>1</v>
      </c>
      <c r="J84" s="147">
        <v>10</v>
      </c>
      <c r="K84" s="147">
        <v>0</v>
      </c>
      <c r="L84" s="147">
        <v>0</v>
      </c>
      <c r="M84" s="147">
        <v>0</v>
      </c>
      <c r="N84" s="87">
        <v>8</v>
      </c>
      <c r="O84" s="85">
        <v>10</v>
      </c>
      <c r="P84" s="85">
        <v>100</v>
      </c>
      <c r="Q84" s="39">
        <v>2</v>
      </c>
      <c r="R84" s="39">
        <v>2</v>
      </c>
      <c r="S84" s="157">
        <v>1</v>
      </c>
      <c r="T84" s="157">
        <v>3</v>
      </c>
      <c r="U84" s="157" t="s">
        <v>289</v>
      </c>
      <c r="V84" s="157">
        <v>2</v>
      </c>
      <c r="W84" s="157" t="s">
        <v>289</v>
      </c>
    </row>
    <row r="85" spans="1:23" ht="15.75" x14ac:dyDescent="0.25">
      <c r="A85" s="83">
        <v>81</v>
      </c>
      <c r="B85" s="84" t="s">
        <v>188</v>
      </c>
      <c r="C85" s="145" t="s">
        <v>44</v>
      </c>
      <c r="D85" s="76" t="s">
        <v>121</v>
      </c>
      <c r="E85" s="146" t="s">
        <v>122</v>
      </c>
      <c r="F85" s="85">
        <v>79.328740356899999</v>
      </c>
      <c r="G85" s="86">
        <v>79.328740356899999</v>
      </c>
      <c r="H85" s="78">
        <v>0</v>
      </c>
      <c r="I85" s="39">
        <v>1</v>
      </c>
      <c r="J85" s="147">
        <v>48</v>
      </c>
      <c r="K85" s="147">
        <v>0</v>
      </c>
      <c r="L85" s="147">
        <v>0</v>
      </c>
      <c r="M85" s="147">
        <v>0</v>
      </c>
      <c r="N85" s="87">
        <v>9</v>
      </c>
      <c r="O85" s="85">
        <v>48</v>
      </c>
      <c r="P85" s="85">
        <v>100</v>
      </c>
      <c r="Q85" s="39">
        <v>2</v>
      </c>
      <c r="R85" s="39">
        <v>2</v>
      </c>
      <c r="S85" s="157">
        <v>1</v>
      </c>
      <c r="T85" s="157">
        <v>3</v>
      </c>
      <c r="U85" s="157" t="s">
        <v>289</v>
      </c>
      <c r="V85" s="157">
        <v>2</v>
      </c>
      <c r="W85" s="157" t="s">
        <v>289</v>
      </c>
    </row>
    <row r="86" spans="1:23" ht="15.75" x14ac:dyDescent="0.25">
      <c r="A86" s="83">
        <v>82</v>
      </c>
      <c r="B86" s="84" t="s">
        <v>188</v>
      </c>
      <c r="C86" s="145" t="s">
        <v>150</v>
      </c>
      <c r="D86" s="76" t="s">
        <v>121</v>
      </c>
      <c r="E86" s="146" t="s">
        <v>122</v>
      </c>
      <c r="F86" s="147">
        <v>10</v>
      </c>
      <c r="G86" s="147">
        <v>10</v>
      </c>
      <c r="H86" s="78">
        <v>0</v>
      </c>
      <c r="I86" s="39">
        <v>1</v>
      </c>
      <c r="J86" s="147">
        <v>10</v>
      </c>
      <c r="K86" s="147">
        <v>0</v>
      </c>
      <c r="L86" s="147">
        <v>0</v>
      </c>
      <c r="M86" s="147">
        <v>0</v>
      </c>
      <c r="N86" s="87">
        <v>6</v>
      </c>
      <c r="O86" s="85">
        <v>10</v>
      </c>
      <c r="P86" s="85">
        <v>100</v>
      </c>
      <c r="Q86" s="39">
        <v>2</v>
      </c>
      <c r="R86" s="39">
        <v>2</v>
      </c>
      <c r="S86" s="157">
        <v>1</v>
      </c>
      <c r="T86" s="157">
        <v>2</v>
      </c>
      <c r="U86" s="157" t="s">
        <v>289</v>
      </c>
      <c r="V86" s="157">
        <v>2</v>
      </c>
      <c r="W86" s="157" t="s">
        <v>289</v>
      </c>
    </row>
    <row r="87" spans="1:23" ht="15.75" x14ac:dyDescent="0.25">
      <c r="A87" s="83">
        <v>83</v>
      </c>
      <c r="B87" s="84" t="s">
        <v>188</v>
      </c>
      <c r="C87" s="145" t="s">
        <v>151</v>
      </c>
      <c r="D87" s="76" t="s">
        <v>121</v>
      </c>
      <c r="E87" s="146" t="s">
        <v>122</v>
      </c>
      <c r="F87" s="147">
        <v>28</v>
      </c>
      <c r="G87" s="86">
        <v>0</v>
      </c>
      <c r="H87" s="147">
        <v>28</v>
      </c>
      <c r="I87" s="39">
        <v>1</v>
      </c>
      <c r="J87" s="147">
        <v>0</v>
      </c>
      <c r="K87" s="147">
        <v>28</v>
      </c>
      <c r="L87" s="147">
        <v>0</v>
      </c>
      <c r="M87" s="147">
        <v>0</v>
      </c>
      <c r="N87" s="87">
        <v>12</v>
      </c>
      <c r="O87" s="85">
        <v>0</v>
      </c>
      <c r="P87" s="85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0</v>
      </c>
      <c r="V87" s="157">
        <v>0</v>
      </c>
      <c r="W87" s="157" t="s">
        <v>289</v>
      </c>
    </row>
    <row r="88" spans="1:23" ht="15.75" x14ac:dyDescent="0.25">
      <c r="A88" s="83">
        <v>84</v>
      </c>
      <c r="B88" s="84" t="s">
        <v>188</v>
      </c>
      <c r="C88" s="145" t="s">
        <v>180</v>
      </c>
      <c r="D88" s="76" t="s">
        <v>121</v>
      </c>
      <c r="E88" s="146" t="s">
        <v>122</v>
      </c>
      <c r="F88" s="147">
        <v>10</v>
      </c>
      <c r="G88" s="147">
        <v>10</v>
      </c>
      <c r="H88" s="78">
        <v>0</v>
      </c>
      <c r="I88" s="39">
        <v>1</v>
      </c>
      <c r="J88" s="147">
        <v>10</v>
      </c>
      <c r="K88" s="147">
        <v>0</v>
      </c>
      <c r="L88" s="147">
        <v>0</v>
      </c>
      <c r="M88" s="147">
        <v>0</v>
      </c>
      <c r="N88" s="87">
        <v>8</v>
      </c>
      <c r="O88" s="85">
        <v>10</v>
      </c>
      <c r="P88" s="85">
        <v>100</v>
      </c>
      <c r="Q88" s="39">
        <v>2</v>
      </c>
      <c r="R88" s="39">
        <v>2</v>
      </c>
      <c r="S88" s="157">
        <v>1</v>
      </c>
      <c r="T88" s="157">
        <v>2</v>
      </c>
      <c r="U88" s="157" t="s">
        <v>289</v>
      </c>
      <c r="V88" s="157">
        <v>2</v>
      </c>
      <c r="W88" s="157" t="s">
        <v>289</v>
      </c>
    </row>
    <row r="89" spans="1:23" ht="15.75" x14ac:dyDescent="0.25">
      <c r="A89" s="83">
        <v>85</v>
      </c>
      <c r="B89" s="84" t="s">
        <v>189</v>
      </c>
      <c r="C89" s="145" t="s">
        <v>44</v>
      </c>
      <c r="D89" s="76" t="s">
        <v>121</v>
      </c>
      <c r="E89" s="146" t="s">
        <v>122</v>
      </c>
      <c r="F89" s="85">
        <v>68.186467334900001</v>
      </c>
      <c r="G89" s="86">
        <v>61.367645819899998</v>
      </c>
      <c r="H89" s="78">
        <v>6.8188215149999998</v>
      </c>
      <c r="I89" s="39">
        <v>1</v>
      </c>
      <c r="J89" s="147">
        <v>7</v>
      </c>
      <c r="K89" s="147">
        <v>0</v>
      </c>
      <c r="L89" s="147">
        <v>0</v>
      </c>
      <c r="M89" s="147">
        <v>0</v>
      </c>
      <c r="N89" s="87">
        <v>8</v>
      </c>
      <c r="O89" s="85">
        <v>7</v>
      </c>
      <c r="P89" s="85">
        <v>100</v>
      </c>
      <c r="Q89" s="39">
        <v>2</v>
      </c>
      <c r="R89" s="39">
        <v>2</v>
      </c>
      <c r="S89" s="157">
        <v>1</v>
      </c>
      <c r="T89" s="157">
        <v>3</v>
      </c>
      <c r="U89" s="157" t="s">
        <v>289</v>
      </c>
      <c r="V89" s="157">
        <v>2</v>
      </c>
      <c r="W89" s="157" t="s">
        <v>289</v>
      </c>
    </row>
    <row r="90" spans="1:23" ht="15.75" x14ac:dyDescent="0.25">
      <c r="A90" s="83">
        <v>87</v>
      </c>
      <c r="B90" s="84" t="s">
        <v>190</v>
      </c>
      <c r="C90" s="145" t="s">
        <v>150</v>
      </c>
      <c r="D90" s="76" t="s">
        <v>121</v>
      </c>
      <c r="E90" s="146" t="s">
        <v>122</v>
      </c>
      <c r="F90" s="85">
        <v>4</v>
      </c>
      <c r="G90" s="85">
        <v>4</v>
      </c>
      <c r="H90" s="78">
        <v>0</v>
      </c>
      <c r="I90" s="39">
        <v>1</v>
      </c>
      <c r="J90" s="147">
        <v>4</v>
      </c>
      <c r="K90" s="147">
        <v>0</v>
      </c>
      <c r="L90" s="147">
        <v>0</v>
      </c>
      <c r="M90" s="147">
        <v>0</v>
      </c>
      <c r="N90" s="87">
        <v>1</v>
      </c>
      <c r="O90" s="85">
        <v>4</v>
      </c>
      <c r="P90" s="85">
        <v>100</v>
      </c>
      <c r="Q90" s="39">
        <v>2</v>
      </c>
      <c r="R90" s="39">
        <v>2</v>
      </c>
      <c r="S90" s="157">
        <v>1</v>
      </c>
      <c r="T90" s="157">
        <v>2</v>
      </c>
      <c r="U90" s="157" t="s">
        <v>289</v>
      </c>
      <c r="V90" s="157">
        <v>2</v>
      </c>
      <c r="W90" s="157" t="s">
        <v>289</v>
      </c>
    </row>
    <row r="91" spans="1:23" ht="15.75" x14ac:dyDescent="0.25">
      <c r="A91" s="83">
        <v>88</v>
      </c>
      <c r="B91" s="84" t="s">
        <v>190</v>
      </c>
      <c r="C91" s="145" t="s">
        <v>151</v>
      </c>
      <c r="D91" s="76" t="s">
        <v>121</v>
      </c>
      <c r="E91" s="146" t="s">
        <v>122</v>
      </c>
      <c r="F91" s="85">
        <v>8</v>
      </c>
      <c r="G91" s="85">
        <v>8</v>
      </c>
      <c r="H91" s="78">
        <v>0</v>
      </c>
      <c r="I91" s="39">
        <v>1</v>
      </c>
      <c r="J91" s="147">
        <v>8</v>
      </c>
      <c r="K91" s="147">
        <v>0</v>
      </c>
      <c r="L91" s="147">
        <v>0</v>
      </c>
      <c r="M91" s="147">
        <v>0</v>
      </c>
      <c r="N91" s="87">
        <v>6</v>
      </c>
      <c r="O91" s="85">
        <v>8</v>
      </c>
      <c r="P91" s="85">
        <v>100</v>
      </c>
      <c r="Q91" s="39">
        <v>2</v>
      </c>
      <c r="R91" s="39">
        <v>2</v>
      </c>
      <c r="S91" s="157">
        <v>1</v>
      </c>
      <c r="T91" s="157">
        <v>3</v>
      </c>
      <c r="U91" s="157" t="s">
        <v>289</v>
      </c>
      <c r="V91" s="157">
        <v>2</v>
      </c>
      <c r="W91" s="157" t="s">
        <v>289</v>
      </c>
    </row>
    <row r="92" spans="1:23" ht="15.75" x14ac:dyDescent="0.25">
      <c r="A92" s="83">
        <v>89</v>
      </c>
      <c r="B92" s="84" t="s">
        <v>191</v>
      </c>
      <c r="C92" s="145" t="s">
        <v>44</v>
      </c>
      <c r="D92" s="76" t="s">
        <v>121</v>
      </c>
      <c r="E92" s="146" t="s">
        <v>122</v>
      </c>
      <c r="F92" s="85">
        <v>9.8170886461200002</v>
      </c>
      <c r="G92" s="86">
        <v>9.8170886461200002</v>
      </c>
      <c r="H92" s="78">
        <v>0</v>
      </c>
      <c r="I92" s="39">
        <v>1</v>
      </c>
      <c r="J92" s="147">
        <v>9</v>
      </c>
      <c r="K92" s="147">
        <v>0</v>
      </c>
      <c r="L92" s="147">
        <v>0</v>
      </c>
      <c r="M92" s="147">
        <v>0</v>
      </c>
      <c r="N92" s="87">
        <v>20</v>
      </c>
      <c r="O92" s="85">
        <v>9</v>
      </c>
      <c r="P92" s="85">
        <v>100</v>
      </c>
      <c r="Q92" s="39">
        <v>2</v>
      </c>
      <c r="R92" s="39">
        <v>2</v>
      </c>
      <c r="S92" s="157">
        <v>1</v>
      </c>
      <c r="T92" s="157">
        <v>2</v>
      </c>
      <c r="U92" s="157" t="s">
        <v>289</v>
      </c>
      <c r="V92" s="157">
        <v>2</v>
      </c>
      <c r="W92" s="157" t="s">
        <v>289</v>
      </c>
    </row>
    <row r="93" spans="1:23" ht="15.75" x14ac:dyDescent="0.25">
      <c r="A93" s="83">
        <v>90</v>
      </c>
      <c r="B93" s="84" t="s">
        <v>192</v>
      </c>
      <c r="C93" s="145" t="s">
        <v>44</v>
      </c>
      <c r="D93" s="76" t="s">
        <v>121</v>
      </c>
      <c r="E93" s="146" t="s">
        <v>122</v>
      </c>
      <c r="F93" s="85">
        <v>29.061317318190003</v>
      </c>
      <c r="G93" s="86">
        <v>26.986438946700002</v>
      </c>
      <c r="H93" s="78">
        <v>2.0748783714900001</v>
      </c>
      <c r="I93" s="39">
        <v>1</v>
      </c>
      <c r="J93" s="147">
        <v>20</v>
      </c>
      <c r="K93" s="147">
        <v>0</v>
      </c>
      <c r="L93" s="147">
        <v>0</v>
      </c>
      <c r="M93" s="147">
        <v>0</v>
      </c>
      <c r="N93" s="87">
        <v>8</v>
      </c>
      <c r="O93" s="85">
        <v>20</v>
      </c>
      <c r="P93" s="85">
        <v>100</v>
      </c>
      <c r="Q93" s="39">
        <v>2</v>
      </c>
      <c r="R93" s="39">
        <v>2</v>
      </c>
      <c r="S93" s="157">
        <v>1</v>
      </c>
      <c r="T93" s="157">
        <v>2</v>
      </c>
      <c r="U93" s="157" t="s">
        <v>289</v>
      </c>
      <c r="V93" s="157">
        <v>2</v>
      </c>
      <c r="W93" s="157" t="s">
        <v>289</v>
      </c>
    </row>
    <row r="94" spans="1:23" ht="15.75" x14ac:dyDescent="0.25">
      <c r="A94" s="83">
        <v>91</v>
      </c>
      <c r="B94" s="84" t="s">
        <v>193</v>
      </c>
      <c r="C94" s="145" t="s">
        <v>44</v>
      </c>
      <c r="D94" s="76" t="s">
        <v>121</v>
      </c>
      <c r="E94" s="146" t="s">
        <v>122</v>
      </c>
      <c r="F94" s="85">
        <v>5.9115912274399998</v>
      </c>
      <c r="G94" s="86">
        <v>5.9115912274399998</v>
      </c>
      <c r="H94" s="78">
        <v>0</v>
      </c>
      <c r="I94" s="39">
        <v>1</v>
      </c>
      <c r="J94" s="147">
        <v>0</v>
      </c>
      <c r="K94" s="147">
        <v>6</v>
      </c>
      <c r="L94" s="147">
        <v>0</v>
      </c>
      <c r="M94" s="147">
        <v>0</v>
      </c>
      <c r="N94" s="87">
        <v>18</v>
      </c>
      <c r="O94" s="85">
        <v>0</v>
      </c>
      <c r="P94" s="85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 t="s">
        <v>289</v>
      </c>
    </row>
    <row r="95" spans="1:23" ht="15.75" x14ac:dyDescent="0.25">
      <c r="A95" s="83">
        <v>92</v>
      </c>
      <c r="B95" s="84" t="s">
        <v>194</v>
      </c>
      <c r="C95" s="145" t="s">
        <v>44</v>
      </c>
      <c r="D95" s="76" t="s">
        <v>121</v>
      </c>
      <c r="E95" s="146" t="s">
        <v>122</v>
      </c>
      <c r="F95" s="85">
        <v>19.152777932700001</v>
      </c>
      <c r="G95" s="86">
        <v>19.152777932700001</v>
      </c>
      <c r="H95" s="78">
        <v>0</v>
      </c>
      <c r="I95" s="39">
        <v>1</v>
      </c>
      <c r="J95" s="147">
        <v>0</v>
      </c>
      <c r="K95" s="147">
        <v>6</v>
      </c>
      <c r="L95" s="147">
        <v>0</v>
      </c>
      <c r="M95" s="147">
        <v>0</v>
      </c>
      <c r="N95" s="87">
        <v>10</v>
      </c>
      <c r="O95" s="85">
        <v>0</v>
      </c>
      <c r="P95" s="85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 t="s">
        <v>289</v>
      </c>
    </row>
    <row r="96" spans="1:23" ht="15.75" x14ac:dyDescent="0.25">
      <c r="A96" s="83">
        <v>93</v>
      </c>
      <c r="B96" s="84" t="s">
        <v>195</v>
      </c>
      <c r="C96" s="145" t="s">
        <v>44</v>
      </c>
      <c r="D96" s="76" t="s">
        <v>121</v>
      </c>
      <c r="E96" s="146" t="s">
        <v>122</v>
      </c>
      <c r="F96" s="85">
        <v>5.8488105191399997</v>
      </c>
      <c r="G96" s="86">
        <v>5.8488105191399997</v>
      </c>
      <c r="H96" s="78">
        <v>0</v>
      </c>
      <c r="I96" s="39">
        <v>1</v>
      </c>
      <c r="J96" s="147">
        <v>0</v>
      </c>
      <c r="K96" s="147">
        <v>11</v>
      </c>
      <c r="L96" s="147">
        <v>0</v>
      </c>
      <c r="M96" s="147">
        <v>0</v>
      </c>
      <c r="N96" s="87">
        <v>9</v>
      </c>
      <c r="O96" s="85">
        <v>0</v>
      </c>
      <c r="P96" s="85"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 t="s">
        <v>289</v>
      </c>
    </row>
    <row r="97" spans="1:23" ht="15.75" x14ac:dyDescent="0.25">
      <c r="A97" s="83">
        <v>95</v>
      </c>
      <c r="B97" s="84" t="s">
        <v>196</v>
      </c>
      <c r="C97" s="145" t="s">
        <v>150</v>
      </c>
      <c r="D97" s="76" t="s">
        <v>121</v>
      </c>
      <c r="E97" s="146" t="s">
        <v>122</v>
      </c>
      <c r="F97" s="85">
        <v>25.5</v>
      </c>
      <c r="G97" s="85">
        <v>25.5</v>
      </c>
      <c r="H97" s="78">
        <v>0</v>
      </c>
      <c r="I97" s="39">
        <v>1</v>
      </c>
      <c r="J97" s="147">
        <v>0</v>
      </c>
      <c r="K97" s="147">
        <v>25.5</v>
      </c>
      <c r="L97" s="147">
        <v>0</v>
      </c>
      <c r="M97" s="147">
        <v>0</v>
      </c>
      <c r="N97" s="87">
        <v>20</v>
      </c>
      <c r="O97" s="85">
        <v>0</v>
      </c>
      <c r="P97" s="85">
        <v>0</v>
      </c>
      <c r="Q97" s="157">
        <v>0</v>
      </c>
      <c r="R97" s="157">
        <v>0</v>
      </c>
      <c r="S97" s="157">
        <v>0</v>
      </c>
      <c r="T97" s="157">
        <v>0</v>
      </c>
      <c r="U97" s="157">
        <v>0</v>
      </c>
      <c r="V97" s="157">
        <v>0</v>
      </c>
      <c r="W97" s="157" t="s">
        <v>289</v>
      </c>
    </row>
    <row r="98" spans="1:23" ht="15.75" x14ac:dyDescent="0.25">
      <c r="A98" s="83">
        <v>96</v>
      </c>
      <c r="B98" s="84" t="s">
        <v>196</v>
      </c>
      <c r="C98" s="145" t="s">
        <v>151</v>
      </c>
      <c r="D98" s="76" t="s">
        <v>121</v>
      </c>
      <c r="E98" s="146" t="s">
        <v>122</v>
      </c>
      <c r="F98" s="85">
        <v>9</v>
      </c>
      <c r="G98" s="85">
        <v>9</v>
      </c>
      <c r="H98" s="78">
        <v>0</v>
      </c>
      <c r="I98" s="39">
        <v>1</v>
      </c>
      <c r="J98" s="147">
        <v>0</v>
      </c>
      <c r="K98" s="147">
        <v>9</v>
      </c>
      <c r="L98" s="147">
        <v>0</v>
      </c>
      <c r="M98" s="147">
        <v>0</v>
      </c>
      <c r="N98" s="87">
        <v>8</v>
      </c>
      <c r="O98" s="85">
        <v>0</v>
      </c>
      <c r="P98" s="85">
        <v>0</v>
      </c>
      <c r="Q98" s="157">
        <v>0</v>
      </c>
      <c r="R98" s="157">
        <v>0</v>
      </c>
      <c r="S98" s="157">
        <v>0</v>
      </c>
      <c r="T98" s="157">
        <v>0</v>
      </c>
      <c r="U98" s="157">
        <v>0</v>
      </c>
      <c r="V98" s="157">
        <v>0</v>
      </c>
      <c r="W98" s="157" t="s">
        <v>289</v>
      </c>
    </row>
    <row r="99" spans="1:23" ht="15.75" x14ac:dyDescent="0.25">
      <c r="A99" s="83">
        <v>97</v>
      </c>
      <c r="B99" s="84" t="s">
        <v>197</v>
      </c>
      <c r="C99" s="145" t="s">
        <v>44</v>
      </c>
      <c r="D99" s="76" t="s">
        <v>121</v>
      </c>
      <c r="E99" s="146" t="s">
        <v>122</v>
      </c>
      <c r="F99" s="85">
        <v>13.646581661000001</v>
      </c>
      <c r="G99" s="86">
        <v>13.646581661000001</v>
      </c>
      <c r="H99" s="78">
        <v>0</v>
      </c>
      <c r="I99" s="39">
        <v>1</v>
      </c>
      <c r="J99" s="147">
        <v>0</v>
      </c>
      <c r="K99" s="147">
        <v>50</v>
      </c>
      <c r="L99" s="147">
        <v>0</v>
      </c>
      <c r="M99" s="147">
        <v>0</v>
      </c>
      <c r="N99" s="87">
        <v>11</v>
      </c>
      <c r="O99" s="85">
        <v>0</v>
      </c>
      <c r="P99" s="85">
        <v>0</v>
      </c>
      <c r="Q99" s="157">
        <v>0</v>
      </c>
      <c r="R99" s="157">
        <v>0</v>
      </c>
      <c r="S99" s="157">
        <v>0</v>
      </c>
      <c r="T99" s="157">
        <v>0</v>
      </c>
      <c r="U99" s="157">
        <v>0</v>
      </c>
      <c r="V99" s="157">
        <v>0</v>
      </c>
      <c r="W99" s="157" t="s">
        <v>289</v>
      </c>
    </row>
    <row r="100" spans="1:23" ht="15.75" x14ac:dyDescent="0.25">
      <c r="A100" s="83">
        <v>98</v>
      </c>
      <c r="B100" s="84" t="s">
        <v>198</v>
      </c>
      <c r="C100" s="145" t="s">
        <v>44</v>
      </c>
      <c r="D100" s="76" t="s">
        <v>121</v>
      </c>
      <c r="E100" s="146" t="s">
        <v>122</v>
      </c>
      <c r="F100" s="85">
        <v>89.592809378212891</v>
      </c>
      <c r="G100" s="86">
        <v>78.587095928799997</v>
      </c>
      <c r="H100" s="78">
        <v>11.005713449412898</v>
      </c>
      <c r="I100" s="39">
        <v>1</v>
      </c>
      <c r="J100" s="147">
        <v>0</v>
      </c>
      <c r="K100" s="147">
        <v>30</v>
      </c>
      <c r="L100" s="147">
        <v>0</v>
      </c>
      <c r="M100" s="147">
        <v>0</v>
      </c>
      <c r="N100" s="87">
        <v>11</v>
      </c>
      <c r="O100" s="85">
        <v>0</v>
      </c>
      <c r="P100" s="85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 t="s">
        <v>289</v>
      </c>
    </row>
    <row r="101" spans="1:23" ht="15.75" x14ac:dyDescent="0.25">
      <c r="A101" s="83">
        <v>99</v>
      </c>
      <c r="B101" s="84" t="s">
        <v>199</v>
      </c>
      <c r="C101" s="145" t="s">
        <v>44</v>
      </c>
      <c r="D101" s="76" t="s">
        <v>121</v>
      </c>
      <c r="E101" s="146" t="s">
        <v>122</v>
      </c>
      <c r="F101" s="85">
        <v>19.5160627707</v>
      </c>
      <c r="G101" s="86">
        <v>19.5160627707</v>
      </c>
      <c r="H101" s="78">
        <v>0</v>
      </c>
      <c r="I101" s="39">
        <v>2</v>
      </c>
      <c r="J101" s="147">
        <v>15</v>
      </c>
      <c r="K101" s="147">
        <v>0</v>
      </c>
      <c r="L101" s="147">
        <v>0</v>
      </c>
      <c r="M101" s="147">
        <v>0</v>
      </c>
      <c r="N101" s="87">
        <v>0</v>
      </c>
      <c r="O101" s="85">
        <v>0</v>
      </c>
      <c r="P101" s="85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 t="s">
        <v>289</v>
      </c>
    </row>
    <row r="102" spans="1:23" ht="15.75" x14ac:dyDescent="0.25">
      <c r="A102" s="83">
        <v>100</v>
      </c>
      <c r="B102" s="84" t="s">
        <v>200</v>
      </c>
      <c r="C102" s="145" t="s">
        <v>44</v>
      </c>
      <c r="D102" s="76" t="s">
        <v>121</v>
      </c>
      <c r="E102" s="146" t="s">
        <v>122</v>
      </c>
      <c r="F102" s="85">
        <v>132.48606872799999</v>
      </c>
      <c r="G102" s="86">
        <v>132.48606872799999</v>
      </c>
      <c r="H102" s="78">
        <v>0</v>
      </c>
      <c r="I102" s="39">
        <v>1</v>
      </c>
      <c r="J102" s="147">
        <v>16</v>
      </c>
      <c r="K102" s="147">
        <v>0</v>
      </c>
      <c r="L102" s="147">
        <v>0</v>
      </c>
      <c r="M102" s="147">
        <v>0</v>
      </c>
      <c r="N102" s="87">
        <v>11</v>
      </c>
      <c r="O102" s="85">
        <v>16</v>
      </c>
      <c r="P102" s="85">
        <v>100</v>
      </c>
      <c r="Q102" s="39">
        <v>2</v>
      </c>
      <c r="R102" s="39">
        <v>2</v>
      </c>
      <c r="S102" s="157">
        <v>1</v>
      </c>
      <c r="T102" s="157">
        <v>2</v>
      </c>
      <c r="U102" s="157" t="s">
        <v>289</v>
      </c>
      <c r="V102" s="157">
        <v>2</v>
      </c>
      <c r="W102" s="157" t="s">
        <v>289</v>
      </c>
    </row>
    <row r="103" spans="1:23" ht="15.75" x14ac:dyDescent="0.25">
      <c r="A103" s="83">
        <v>101</v>
      </c>
      <c r="B103" s="84" t="s">
        <v>201</v>
      </c>
      <c r="C103" s="145" t="s">
        <v>44</v>
      </c>
      <c r="D103" s="76" t="s">
        <v>121</v>
      </c>
      <c r="E103" s="146" t="s">
        <v>122</v>
      </c>
      <c r="F103" s="85">
        <v>110.07045490900001</v>
      </c>
      <c r="G103" s="86">
        <v>110.07045490900001</v>
      </c>
      <c r="H103" s="78">
        <v>0</v>
      </c>
      <c r="I103" s="39">
        <v>1</v>
      </c>
      <c r="J103" s="147">
        <v>27</v>
      </c>
      <c r="K103" s="147">
        <v>0</v>
      </c>
      <c r="L103" s="147">
        <v>0</v>
      </c>
      <c r="M103" s="147">
        <v>0</v>
      </c>
      <c r="N103" s="87">
        <v>18</v>
      </c>
      <c r="O103" s="85">
        <v>27</v>
      </c>
      <c r="P103" s="85">
        <v>100</v>
      </c>
      <c r="Q103" s="39">
        <v>2</v>
      </c>
      <c r="R103" s="39">
        <v>2</v>
      </c>
      <c r="S103" s="157">
        <v>1</v>
      </c>
      <c r="T103" s="157">
        <v>2</v>
      </c>
      <c r="U103" s="157" t="s">
        <v>289</v>
      </c>
      <c r="V103" s="157">
        <v>2</v>
      </c>
      <c r="W103" s="157" t="s">
        <v>289</v>
      </c>
    </row>
    <row r="104" spans="1:23" ht="15.75" x14ac:dyDescent="0.25">
      <c r="A104" s="83">
        <v>102</v>
      </c>
      <c r="B104" s="84" t="s">
        <v>202</v>
      </c>
      <c r="C104" s="145" t="s">
        <v>44</v>
      </c>
      <c r="D104" s="76" t="s">
        <v>121</v>
      </c>
      <c r="E104" s="146" t="s">
        <v>122</v>
      </c>
      <c r="F104" s="85">
        <v>84.449991621199999</v>
      </c>
      <c r="G104" s="86">
        <v>84.449991621199999</v>
      </c>
      <c r="H104" s="78">
        <v>0</v>
      </c>
      <c r="I104" s="39">
        <v>1</v>
      </c>
      <c r="J104" s="147">
        <v>40</v>
      </c>
      <c r="K104" s="147">
        <v>0</v>
      </c>
      <c r="L104" s="147">
        <v>0</v>
      </c>
      <c r="M104" s="147">
        <v>0</v>
      </c>
      <c r="N104" s="87">
        <v>9</v>
      </c>
      <c r="O104" s="85">
        <v>40</v>
      </c>
      <c r="P104" s="85">
        <v>100</v>
      </c>
      <c r="Q104" s="39">
        <v>2</v>
      </c>
      <c r="R104" s="39">
        <v>2</v>
      </c>
      <c r="S104" s="157">
        <v>1</v>
      </c>
      <c r="T104" s="157">
        <v>3</v>
      </c>
      <c r="U104" s="157" t="s">
        <v>289</v>
      </c>
      <c r="V104" s="157">
        <v>2</v>
      </c>
      <c r="W104" s="157" t="s">
        <v>289</v>
      </c>
    </row>
    <row r="105" spans="1:23" ht="15.75" x14ac:dyDescent="0.25">
      <c r="A105" s="83">
        <v>103</v>
      </c>
      <c r="B105" s="84" t="s">
        <v>203</v>
      </c>
      <c r="C105" s="145" t="s">
        <v>44</v>
      </c>
      <c r="D105" s="76" t="s">
        <v>121</v>
      </c>
      <c r="E105" s="146" t="s">
        <v>122</v>
      </c>
      <c r="F105" s="85">
        <v>123.34204317205999</v>
      </c>
      <c r="G105" s="86">
        <v>111.08766929799999</v>
      </c>
      <c r="H105" s="78">
        <v>12.254373874060001</v>
      </c>
      <c r="I105" s="39">
        <v>1</v>
      </c>
      <c r="J105" s="147">
        <v>0</v>
      </c>
      <c r="K105" s="147">
        <v>9.75</v>
      </c>
      <c r="L105" s="147">
        <v>0</v>
      </c>
      <c r="M105" s="147">
        <v>0</v>
      </c>
      <c r="N105" s="39">
        <v>12</v>
      </c>
      <c r="O105" s="77">
        <v>0</v>
      </c>
      <c r="P105" s="77">
        <v>0</v>
      </c>
      <c r="Q105" s="39">
        <v>2</v>
      </c>
      <c r="R105" s="39">
        <v>2</v>
      </c>
      <c r="S105" s="157">
        <v>0</v>
      </c>
      <c r="T105" s="157">
        <v>0</v>
      </c>
      <c r="U105" s="157">
        <v>0</v>
      </c>
      <c r="V105" s="157">
        <v>0</v>
      </c>
      <c r="W105" s="157" t="s">
        <v>289</v>
      </c>
    </row>
    <row r="106" spans="1:23" ht="15.75" x14ac:dyDescent="0.25">
      <c r="A106" s="83">
        <v>104</v>
      </c>
      <c r="B106" s="84" t="s">
        <v>203</v>
      </c>
      <c r="C106" s="145" t="s">
        <v>150</v>
      </c>
      <c r="D106" s="76" t="s">
        <v>121</v>
      </c>
      <c r="E106" s="146" t="s">
        <v>122</v>
      </c>
      <c r="F106" s="147">
        <v>2.5</v>
      </c>
      <c r="G106" s="86">
        <v>0</v>
      </c>
      <c r="H106" s="147">
        <v>2.5</v>
      </c>
      <c r="I106" s="39">
        <v>1</v>
      </c>
      <c r="J106" s="147">
        <v>0</v>
      </c>
      <c r="K106" s="147">
        <v>2.5</v>
      </c>
      <c r="L106" s="147">
        <v>0</v>
      </c>
      <c r="M106" s="147">
        <v>0</v>
      </c>
      <c r="N106" s="87">
        <v>13</v>
      </c>
      <c r="O106" s="85">
        <v>0</v>
      </c>
      <c r="P106" s="85">
        <v>0</v>
      </c>
      <c r="Q106" s="39">
        <v>2</v>
      </c>
      <c r="R106" s="39">
        <v>2</v>
      </c>
      <c r="S106" s="157">
        <v>0</v>
      </c>
      <c r="T106" s="157">
        <v>0</v>
      </c>
      <c r="U106" s="157">
        <v>0</v>
      </c>
      <c r="V106" s="157">
        <v>0</v>
      </c>
      <c r="W106" s="157" t="s">
        <v>289</v>
      </c>
    </row>
    <row r="107" spans="1:23" ht="15.75" x14ac:dyDescent="0.25">
      <c r="A107" s="83">
        <v>105</v>
      </c>
      <c r="B107" s="84" t="s">
        <v>203</v>
      </c>
      <c r="C107" s="145" t="s">
        <v>151</v>
      </c>
      <c r="D107" s="76" t="s">
        <v>121</v>
      </c>
      <c r="E107" s="146" t="s">
        <v>122</v>
      </c>
      <c r="F107" s="147">
        <v>7.25</v>
      </c>
      <c r="G107" s="86">
        <v>0</v>
      </c>
      <c r="H107" s="147">
        <v>7.25</v>
      </c>
      <c r="I107" s="39">
        <v>1</v>
      </c>
      <c r="J107" s="147">
        <v>0</v>
      </c>
      <c r="K107" s="147">
        <v>7.25</v>
      </c>
      <c r="L107" s="147">
        <v>0</v>
      </c>
      <c r="M107" s="147">
        <v>0</v>
      </c>
      <c r="N107" s="87">
        <v>12</v>
      </c>
      <c r="O107" s="85">
        <v>0</v>
      </c>
      <c r="P107" s="85">
        <v>0</v>
      </c>
      <c r="Q107" s="39">
        <v>2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 t="s">
        <v>289</v>
      </c>
    </row>
    <row r="108" spans="1:23" ht="15.75" x14ac:dyDescent="0.25">
      <c r="A108" s="83">
        <v>107</v>
      </c>
      <c r="B108" s="84" t="s">
        <v>204</v>
      </c>
      <c r="C108" s="145" t="s">
        <v>150</v>
      </c>
      <c r="D108" s="76" t="s">
        <v>121</v>
      </c>
      <c r="E108" s="146" t="s">
        <v>122</v>
      </c>
      <c r="F108" s="85">
        <v>2</v>
      </c>
      <c r="G108" s="85">
        <v>2</v>
      </c>
      <c r="H108" s="78">
        <v>0</v>
      </c>
      <c r="I108" s="39">
        <v>1</v>
      </c>
      <c r="J108" s="147">
        <v>2</v>
      </c>
      <c r="K108" s="147">
        <v>0</v>
      </c>
      <c r="L108" s="147">
        <v>0</v>
      </c>
      <c r="M108" s="147">
        <v>0</v>
      </c>
      <c r="N108" s="87">
        <v>9</v>
      </c>
      <c r="O108" s="85">
        <v>2</v>
      </c>
      <c r="P108" s="85">
        <v>100</v>
      </c>
      <c r="Q108" s="39">
        <v>2</v>
      </c>
      <c r="R108" s="39">
        <v>2</v>
      </c>
      <c r="S108" s="157">
        <v>1</v>
      </c>
      <c r="T108" s="157">
        <v>2</v>
      </c>
      <c r="U108" s="157" t="s">
        <v>289</v>
      </c>
      <c r="V108" s="157">
        <v>2</v>
      </c>
      <c r="W108" s="157" t="s">
        <v>289</v>
      </c>
    </row>
    <row r="109" spans="1:23" ht="15.75" x14ac:dyDescent="0.25">
      <c r="A109" s="83">
        <v>108</v>
      </c>
      <c r="B109" s="84" t="s">
        <v>204</v>
      </c>
      <c r="C109" s="145" t="s">
        <v>151</v>
      </c>
      <c r="D109" s="76" t="s">
        <v>121</v>
      </c>
      <c r="E109" s="146" t="s">
        <v>122</v>
      </c>
      <c r="F109" s="85">
        <v>11</v>
      </c>
      <c r="G109" s="85">
        <v>11</v>
      </c>
      <c r="H109" s="78">
        <v>0</v>
      </c>
      <c r="I109" s="39">
        <v>1</v>
      </c>
      <c r="J109" s="147">
        <v>11</v>
      </c>
      <c r="K109" s="147">
        <v>0</v>
      </c>
      <c r="L109" s="147">
        <v>0</v>
      </c>
      <c r="M109" s="147">
        <v>0</v>
      </c>
      <c r="N109" s="87">
        <v>16</v>
      </c>
      <c r="O109" s="85">
        <v>11</v>
      </c>
      <c r="P109" s="85">
        <v>100</v>
      </c>
      <c r="Q109" s="39">
        <v>2</v>
      </c>
      <c r="R109" s="39">
        <v>2</v>
      </c>
      <c r="S109" s="157">
        <v>1</v>
      </c>
      <c r="T109" s="157">
        <v>2</v>
      </c>
      <c r="U109" s="157" t="s">
        <v>289</v>
      </c>
      <c r="V109" s="157">
        <v>2</v>
      </c>
      <c r="W109" s="157" t="s">
        <v>289</v>
      </c>
    </row>
    <row r="110" spans="1:23" ht="15.75" x14ac:dyDescent="0.25">
      <c r="A110" s="83">
        <v>109</v>
      </c>
      <c r="B110" s="84" t="s">
        <v>205</v>
      </c>
      <c r="C110" s="145" t="s">
        <v>44</v>
      </c>
      <c r="D110" s="76" t="s">
        <v>121</v>
      </c>
      <c r="E110" s="146" t="s">
        <v>122</v>
      </c>
      <c r="F110" s="85">
        <v>121.338560704701</v>
      </c>
      <c r="G110" s="86">
        <v>121.061948883</v>
      </c>
      <c r="H110" s="78">
        <v>0.27661182170100002</v>
      </c>
      <c r="I110" s="39">
        <v>2</v>
      </c>
      <c r="J110" s="147">
        <v>30</v>
      </c>
      <c r="K110" s="147">
        <v>0</v>
      </c>
      <c r="L110" s="147">
        <v>0</v>
      </c>
      <c r="M110" s="147">
        <v>0</v>
      </c>
      <c r="N110" s="87">
        <v>0</v>
      </c>
      <c r="O110" s="85">
        <v>0</v>
      </c>
      <c r="P110" s="85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0</v>
      </c>
      <c r="V110" s="157">
        <v>0</v>
      </c>
      <c r="W110" s="157" t="s">
        <v>289</v>
      </c>
    </row>
    <row r="111" spans="1:23" ht="15.75" x14ac:dyDescent="0.25">
      <c r="A111" s="83">
        <v>110</v>
      </c>
      <c r="B111" s="84" t="s">
        <v>206</v>
      </c>
      <c r="C111" s="145" t="s">
        <v>44</v>
      </c>
      <c r="D111" s="76" t="s">
        <v>121</v>
      </c>
      <c r="E111" s="146" t="s">
        <v>122</v>
      </c>
      <c r="F111" s="85">
        <v>48.61406614213</v>
      </c>
      <c r="G111" s="86">
        <v>29.260551839800002</v>
      </c>
      <c r="H111" s="78">
        <v>19.353514302329998</v>
      </c>
      <c r="I111" s="39">
        <v>1</v>
      </c>
      <c r="J111" s="147">
        <v>0</v>
      </c>
      <c r="K111" s="147">
        <v>25</v>
      </c>
      <c r="L111" s="147">
        <v>0</v>
      </c>
      <c r="M111" s="147">
        <v>0</v>
      </c>
      <c r="N111" s="87">
        <v>12</v>
      </c>
      <c r="O111" s="85">
        <v>0</v>
      </c>
      <c r="P111" s="85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 t="s">
        <v>289</v>
      </c>
    </row>
    <row r="112" spans="1:23" ht="15.75" x14ac:dyDescent="0.25">
      <c r="A112" s="83">
        <v>111</v>
      </c>
      <c r="B112" s="84" t="s">
        <v>207</v>
      </c>
      <c r="C112" s="145" t="s">
        <v>44</v>
      </c>
      <c r="D112" s="76" t="s">
        <v>121</v>
      </c>
      <c r="E112" s="146" t="s">
        <v>122</v>
      </c>
      <c r="F112" s="85">
        <v>27.406993645899998</v>
      </c>
      <c r="G112" s="86">
        <v>27.406993645899998</v>
      </c>
      <c r="H112" s="108">
        <v>0</v>
      </c>
      <c r="I112" s="39">
        <v>1</v>
      </c>
      <c r="J112" s="147">
        <v>6</v>
      </c>
      <c r="K112" s="147">
        <v>0</v>
      </c>
      <c r="L112" s="147">
        <v>0</v>
      </c>
      <c r="M112" s="147">
        <v>0</v>
      </c>
      <c r="N112" s="87">
        <v>9</v>
      </c>
      <c r="O112" s="85">
        <v>6</v>
      </c>
      <c r="P112" s="85">
        <v>100</v>
      </c>
      <c r="Q112" s="39">
        <v>2</v>
      </c>
      <c r="R112" s="39">
        <v>2</v>
      </c>
      <c r="S112" s="157">
        <v>1</v>
      </c>
      <c r="T112" s="157">
        <v>2</v>
      </c>
      <c r="U112" s="157" t="s">
        <v>289</v>
      </c>
      <c r="V112" s="157">
        <v>2</v>
      </c>
      <c r="W112" s="157" t="s">
        <v>289</v>
      </c>
    </row>
    <row r="113" spans="1:23" ht="15.75" x14ac:dyDescent="0.25">
      <c r="A113" s="83">
        <v>112</v>
      </c>
      <c r="B113" s="84" t="s">
        <v>208</v>
      </c>
      <c r="C113" s="145" t="s">
        <v>44</v>
      </c>
      <c r="D113" s="76" t="s">
        <v>121</v>
      </c>
      <c r="E113" s="146" t="s">
        <v>122</v>
      </c>
      <c r="F113" s="85">
        <v>380.44889393528803</v>
      </c>
      <c r="G113" s="86">
        <v>345.99329644900001</v>
      </c>
      <c r="H113" s="108">
        <v>34.455597486287999</v>
      </c>
      <c r="I113" s="39">
        <v>1</v>
      </c>
      <c r="J113" s="147">
        <v>350</v>
      </c>
      <c r="K113" s="147">
        <v>0</v>
      </c>
      <c r="L113" s="147">
        <v>0</v>
      </c>
      <c r="M113" s="147">
        <v>0</v>
      </c>
      <c r="N113" s="87">
        <v>18</v>
      </c>
      <c r="O113" s="85">
        <v>350</v>
      </c>
      <c r="P113" s="85">
        <v>100</v>
      </c>
      <c r="Q113" s="39">
        <v>2</v>
      </c>
      <c r="R113" s="39">
        <v>2</v>
      </c>
      <c r="S113" s="157">
        <v>1</v>
      </c>
      <c r="T113" s="157">
        <v>3</v>
      </c>
      <c r="U113" s="157" t="s">
        <v>289</v>
      </c>
      <c r="V113" s="157">
        <v>2</v>
      </c>
      <c r="W113" s="157" t="s">
        <v>289</v>
      </c>
    </row>
    <row r="114" spans="1:23" ht="15.75" x14ac:dyDescent="0.25">
      <c r="A114" s="83">
        <v>113</v>
      </c>
      <c r="B114" s="84" t="s">
        <v>209</v>
      </c>
      <c r="C114" s="145" t="s">
        <v>44</v>
      </c>
      <c r="D114" s="76" t="s">
        <v>121</v>
      </c>
      <c r="E114" s="146" t="s">
        <v>122</v>
      </c>
      <c r="F114" s="85">
        <v>7.6493533233099997</v>
      </c>
      <c r="G114" s="86">
        <v>7.6493533233099997</v>
      </c>
      <c r="H114" s="78">
        <v>0</v>
      </c>
      <c r="I114" s="39">
        <v>1</v>
      </c>
      <c r="J114" s="147">
        <v>10</v>
      </c>
      <c r="K114" s="147">
        <v>0</v>
      </c>
      <c r="L114" s="147">
        <v>0</v>
      </c>
      <c r="M114" s="147">
        <v>0</v>
      </c>
      <c r="N114" s="87">
        <v>12</v>
      </c>
      <c r="O114" s="85">
        <v>10</v>
      </c>
      <c r="P114" s="85">
        <v>100</v>
      </c>
      <c r="Q114" s="39">
        <v>2</v>
      </c>
      <c r="R114" s="39">
        <v>2</v>
      </c>
      <c r="S114" s="157">
        <v>1</v>
      </c>
      <c r="T114" s="157">
        <v>2</v>
      </c>
      <c r="U114" s="157" t="s">
        <v>289</v>
      </c>
      <c r="V114" s="157">
        <v>2</v>
      </c>
      <c r="W114" s="157" t="s">
        <v>289</v>
      </c>
    </row>
    <row r="115" spans="1:23" ht="15.75" x14ac:dyDescent="0.25">
      <c r="A115" s="83">
        <v>114</v>
      </c>
      <c r="B115" s="84" t="s">
        <v>210</v>
      </c>
      <c r="C115" s="145" t="s">
        <v>44</v>
      </c>
      <c r="D115" s="76" t="s">
        <v>121</v>
      </c>
      <c r="E115" s="146" t="s">
        <v>122</v>
      </c>
      <c r="F115" s="85">
        <v>60.9916794106</v>
      </c>
      <c r="G115" s="86">
        <v>60.9916794106</v>
      </c>
      <c r="H115" s="78">
        <v>0</v>
      </c>
      <c r="I115" s="39">
        <v>1</v>
      </c>
      <c r="J115" s="147">
        <v>200</v>
      </c>
      <c r="K115" s="147">
        <v>0</v>
      </c>
      <c r="L115" s="147">
        <v>0</v>
      </c>
      <c r="M115" s="147">
        <v>0</v>
      </c>
      <c r="N115" s="87">
        <v>12</v>
      </c>
      <c r="O115" s="85">
        <v>200</v>
      </c>
      <c r="P115" s="85">
        <v>100</v>
      </c>
      <c r="Q115" s="39">
        <v>2</v>
      </c>
      <c r="R115" s="39">
        <v>2</v>
      </c>
      <c r="S115" s="157">
        <v>1</v>
      </c>
      <c r="T115" s="157">
        <v>2</v>
      </c>
      <c r="U115" s="157" t="s">
        <v>289</v>
      </c>
      <c r="V115" s="157">
        <v>2</v>
      </c>
      <c r="W115" s="157" t="s">
        <v>289</v>
      </c>
    </row>
    <row r="116" spans="1:23" ht="15.75" x14ac:dyDescent="0.25">
      <c r="A116" s="83">
        <v>116</v>
      </c>
      <c r="B116" s="84" t="s">
        <v>211</v>
      </c>
      <c r="C116" s="145" t="s">
        <v>150</v>
      </c>
      <c r="D116" s="76" t="s">
        <v>121</v>
      </c>
      <c r="E116" s="146" t="s">
        <v>122</v>
      </c>
      <c r="F116" s="85">
        <v>30</v>
      </c>
      <c r="G116" s="85">
        <v>30</v>
      </c>
      <c r="H116" s="78">
        <v>0</v>
      </c>
      <c r="I116" s="39">
        <v>2</v>
      </c>
      <c r="J116" s="147">
        <v>30</v>
      </c>
      <c r="K116" s="147">
        <v>0</v>
      </c>
      <c r="L116" s="147">
        <v>0</v>
      </c>
      <c r="M116" s="147">
        <v>0</v>
      </c>
      <c r="N116" s="87">
        <v>0</v>
      </c>
      <c r="O116" s="85">
        <v>0</v>
      </c>
      <c r="P116" s="85">
        <v>0</v>
      </c>
      <c r="Q116" s="157">
        <v>0</v>
      </c>
      <c r="R116" s="157">
        <v>0</v>
      </c>
      <c r="S116" s="157">
        <v>0</v>
      </c>
      <c r="T116" s="157">
        <v>0</v>
      </c>
      <c r="U116" s="157">
        <v>0</v>
      </c>
      <c r="V116" s="157">
        <v>0</v>
      </c>
      <c r="W116" s="157" t="s">
        <v>289</v>
      </c>
    </row>
    <row r="117" spans="1:23" ht="15.75" x14ac:dyDescent="0.25">
      <c r="A117" s="83">
        <v>117</v>
      </c>
      <c r="B117" s="84" t="s">
        <v>211</v>
      </c>
      <c r="C117" s="145" t="s">
        <v>151</v>
      </c>
      <c r="D117" s="76" t="s">
        <v>121</v>
      </c>
      <c r="E117" s="146" t="s">
        <v>122</v>
      </c>
      <c r="F117" s="85">
        <v>20</v>
      </c>
      <c r="G117" s="85">
        <v>20</v>
      </c>
      <c r="H117" s="108">
        <v>0</v>
      </c>
      <c r="I117" s="39">
        <v>1</v>
      </c>
      <c r="J117" s="147">
        <v>20</v>
      </c>
      <c r="K117" s="147">
        <v>0</v>
      </c>
      <c r="L117" s="147">
        <v>0</v>
      </c>
      <c r="M117" s="147">
        <v>0</v>
      </c>
      <c r="N117" s="87">
        <v>14</v>
      </c>
      <c r="O117" s="85">
        <v>20</v>
      </c>
      <c r="P117" s="85">
        <v>100</v>
      </c>
      <c r="Q117" s="39">
        <v>2</v>
      </c>
      <c r="R117" s="39">
        <v>2</v>
      </c>
      <c r="S117" s="157">
        <v>1</v>
      </c>
      <c r="T117" s="157">
        <v>2</v>
      </c>
      <c r="U117" s="157" t="s">
        <v>289</v>
      </c>
      <c r="V117" s="157">
        <v>2</v>
      </c>
      <c r="W117" s="157" t="s">
        <v>289</v>
      </c>
    </row>
    <row r="118" spans="1:23" ht="15.75" x14ac:dyDescent="0.25">
      <c r="A118" s="83">
        <v>118</v>
      </c>
      <c r="B118" s="84" t="s">
        <v>212</v>
      </c>
      <c r="C118" s="145" t="s">
        <v>44</v>
      </c>
      <c r="D118" s="76" t="s">
        <v>121</v>
      </c>
      <c r="E118" s="146" t="s">
        <v>122</v>
      </c>
      <c r="F118" s="85">
        <v>23.476464022799998</v>
      </c>
      <c r="G118" s="86">
        <v>23.476464022799998</v>
      </c>
      <c r="H118" s="108">
        <v>0</v>
      </c>
      <c r="I118" s="39">
        <v>1</v>
      </c>
      <c r="J118" s="147">
        <v>6</v>
      </c>
      <c r="K118" s="147">
        <v>0</v>
      </c>
      <c r="L118" s="147">
        <v>0</v>
      </c>
      <c r="M118" s="147">
        <v>0</v>
      </c>
      <c r="N118" s="87">
        <v>14</v>
      </c>
      <c r="O118" s="85">
        <v>6</v>
      </c>
      <c r="P118" s="85">
        <v>100</v>
      </c>
      <c r="Q118" s="39">
        <v>2</v>
      </c>
      <c r="R118" s="39">
        <v>2</v>
      </c>
      <c r="S118" s="157">
        <v>1</v>
      </c>
      <c r="T118" s="157">
        <v>3</v>
      </c>
      <c r="U118" s="157" t="s">
        <v>289</v>
      </c>
      <c r="V118" s="157">
        <v>2</v>
      </c>
      <c r="W118" s="157" t="s">
        <v>289</v>
      </c>
    </row>
    <row r="119" spans="1:23" ht="15.75" x14ac:dyDescent="0.25">
      <c r="A119" s="83">
        <v>119</v>
      </c>
      <c r="B119" s="84" t="s">
        <v>213</v>
      </c>
      <c r="C119" s="145" t="s">
        <v>44</v>
      </c>
      <c r="D119" s="76" t="s">
        <v>121</v>
      </c>
      <c r="E119" s="146" t="s">
        <v>122</v>
      </c>
      <c r="F119" s="85">
        <v>32.562488210700003</v>
      </c>
      <c r="G119" s="86">
        <v>32.562488210700003</v>
      </c>
      <c r="H119" s="78">
        <v>0</v>
      </c>
      <c r="I119" s="39">
        <v>1</v>
      </c>
      <c r="J119" s="147">
        <v>100</v>
      </c>
      <c r="K119" s="147">
        <v>0</v>
      </c>
      <c r="L119" s="147">
        <v>0</v>
      </c>
      <c r="M119" s="147">
        <v>0</v>
      </c>
      <c r="N119" s="87">
        <v>20</v>
      </c>
      <c r="O119" s="85">
        <v>100</v>
      </c>
      <c r="P119" s="85">
        <v>100</v>
      </c>
      <c r="Q119" s="39">
        <v>2</v>
      </c>
      <c r="R119" s="39">
        <v>2</v>
      </c>
      <c r="S119" s="157">
        <v>1</v>
      </c>
      <c r="T119" s="157">
        <v>3</v>
      </c>
      <c r="U119" s="157" t="s">
        <v>289</v>
      </c>
      <c r="V119" s="157">
        <v>2</v>
      </c>
      <c r="W119" s="157" t="s">
        <v>289</v>
      </c>
    </row>
    <row r="120" spans="1:23" ht="15.75" x14ac:dyDescent="0.25">
      <c r="A120" s="83">
        <v>120</v>
      </c>
      <c r="B120" s="84" t="s">
        <v>214</v>
      </c>
      <c r="C120" s="145" t="s">
        <v>44</v>
      </c>
      <c r="D120" s="76" t="s">
        <v>121</v>
      </c>
      <c r="E120" s="146" t="s">
        <v>122</v>
      </c>
      <c r="F120" s="85">
        <v>243.845035139</v>
      </c>
      <c r="G120" s="86">
        <v>243.845035139</v>
      </c>
      <c r="H120" s="78">
        <v>0</v>
      </c>
      <c r="I120" s="39">
        <v>1</v>
      </c>
      <c r="J120" s="147">
        <v>250</v>
      </c>
      <c r="K120" s="147">
        <v>0</v>
      </c>
      <c r="L120" s="147">
        <v>0</v>
      </c>
      <c r="M120" s="147">
        <v>0</v>
      </c>
      <c r="N120" s="87">
        <v>15</v>
      </c>
      <c r="O120" s="85">
        <v>250</v>
      </c>
      <c r="P120" s="85">
        <v>100</v>
      </c>
      <c r="Q120" s="39">
        <v>2</v>
      </c>
      <c r="R120" s="39">
        <v>2</v>
      </c>
      <c r="S120" s="157">
        <v>1</v>
      </c>
      <c r="T120" s="157">
        <v>3</v>
      </c>
      <c r="U120" s="157" t="s">
        <v>289</v>
      </c>
      <c r="V120" s="157">
        <v>2</v>
      </c>
      <c r="W120" s="157" t="s">
        <v>289</v>
      </c>
    </row>
    <row r="121" spans="1:23" ht="15.75" x14ac:dyDescent="0.25">
      <c r="A121" s="83">
        <v>121</v>
      </c>
      <c r="B121" s="84" t="s">
        <v>215</v>
      </c>
      <c r="C121" s="145" t="s">
        <v>44</v>
      </c>
      <c r="D121" s="76" t="s">
        <v>121</v>
      </c>
      <c r="E121" s="146" t="s">
        <v>122</v>
      </c>
      <c r="F121" s="85">
        <v>64.511353422499994</v>
      </c>
      <c r="G121" s="86">
        <v>64.511353422499994</v>
      </c>
      <c r="H121" s="78">
        <v>0</v>
      </c>
      <c r="I121" s="39">
        <v>1</v>
      </c>
      <c r="J121" s="147">
        <v>300</v>
      </c>
      <c r="K121" s="147">
        <v>0</v>
      </c>
      <c r="L121" s="147">
        <v>0</v>
      </c>
      <c r="M121" s="147">
        <v>0</v>
      </c>
      <c r="N121" s="87">
        <v>20</v>
      </c>
      <c r="O121" s="85">
        <v>300</v>
      </c>
      <c r="P121" s="85">
        <v>100</v>
      </c>
      <c r="Q121" s="39">
        <v>2</v>
      </c>
      <c r="R121" s="39">
        <v>2</v>
      </c>
      <c r="S121" s="157">
        <v>1</v>
      </c>
      <c r="T121" s="157">
        <v>2</v>
      </c>
      <c r="U121" s="157" t="s">
        <v>289</v>
      </c>
      <c r="V121" s="157">
        <v>2</v>
      </c>
      <c r="W121" s="157" t="s">
        <v>289</v>
      </c>
    </row>
    <row r="122" spans="1:23" ht="15.75" x14ac:dyDescent="0.25">
      <c r="A122" s="83">
        <v>123</v>
      </c>
      <c r="B122" s="84" t="s">
        <v>216</v>
      </c>
      <c r="C122" s="145" t="s">
        <v>150</v>
      </c>
      <c r="D122" s="76" t="s">
        <v>121</v>
      </c>
      <c r="E122" s="146" t="s">
        <v>122</v>
      </c>
      <c r="F122" s="85">
        <v>6</v>
      </c>
      <c r="G122" s="85">
        <v>6</v>
      </c>
      <c r="H122" s="78">
        <v>0</v>
      </c>
      <c r="I122" s="39">
        <v>1</v>
      </c>
      <c r="J122" s="147">
        <v>6</v>
      </c>
      <c r="K122" s="147">
        <v>0</v>
      </c>
      <c r="L122" s="147">
        <v>0</v>
      </c>
      <c r="M122" s="147">
        <v>0</v>
      </c>
      <c r="N122" s="87">
        <v>4</v>
      </c>
      <c r="O122" s="85">
        <v>6</v>
      </c>
      <c r="P122" s="85">
        <v>100</v>
      </c>
      <c r="Q122" s="39">
        <v>2</v>
      </c>
      <c r="R122" s="39">
        <v>2</v>
      </c>
      <c r="S122" s="157">
        <v>1</v>
      </c>
      <c r="T122" s="157">
        <v>2</v>
      </c>
      <c r="U122" s="157" t="s">
        <v>289</v>
      </c>
      <c r="V122" s="157">
        <v>2</v>
      </c>
      <c r="W122" s="157" t="s">
        <v>289</v>
      </c>
    </row>
    <row r="123" spans="1:23" ht="15.75" x14ac:dyDescent="0.25">
      <c r="A123" s="83">
        <v>124</v>
      </c>
      <c r="B123" s="84" t="s">
        <v>216</v>
      </c>
      <c r="C123" s="145" t="s">
        <v>151</v>
      </c>
      <c r="D123" s="76" t="s">
        <v>121</v>
      </c>
      <c r="E123" s="146" t="s">
        <v>122</v>
      </c>
      <c r="F123" s="85">
        <v>7</v>
      </c>
      <c r="G123" s="85">
        <v>7</v>
      </c>
      <c r="H123" s="78">
        <v>0</v>
      </c>
      <c r="I123" s="39">
        <v>1</v>
      </c>
      <c r="J123" s="147">
        <v>7</v>
      </c>
      <c r="K123" s="147">
        <v>0</v>
      </c>
      <c r="L123" s="147">
        <v>0</v>
      </c>
      <c r="M123" s="147">
        <v>0</v>
      </c>
      <c r="N123" s="87">
        <v>12</v>
      </c>
      <c r="O123" s="85">
        <v>7</v>
      </c>
      <c r="P123" s="85">
        <v>100</v>
      </c>
      <c r="Q123" s="39">
        <v>2</v>
      </c>
      <c r="R123" s="39">
        <v>2</v>
      </c>
      <c r="S123" s="157">
        <v>1</v>
      </c>
      <c r="T123" s="157">
        <v>3</v>
      </c>
      <c r="U123" s="157" t="s">
        <v>289</v>
      </c>
      <c r="V123" s="157">
        <v>2</v>
      </c>
      <c r="W123" s="157" t="s">
        <v>289</v>
      </c>
    </row>
    <row r="124" spans="1:23" ht="15.75" x14ac:dyDescent="0.25">
      <c r="A124" s="83">
        <v>126</v>
      </c>
      <c r="B124" s="84" t="s">
        <v>217</v>
      </c>
      <c r="C124" s="145" t="s">
        <v>150</v>
      </c>
      <c r="D124" s="76" t="s">
        <v>121</v>
      </c>
      <c r="E124" s="146" t="s">
        <v>122</v>
      </c>
      <c r="F124" s="85">
        <v>150</v>
      </c>
      <c r="G124" s="85">
        <v>150</v>
      </c>
      <c r="H124" s="78">
        <v>0</v>
      </c>
      <c r="I124" s="39">
        <v>1</v>
      </c>
      <c r="J124" s="147">
        <v>150</v>
      </c>
      <c r="K124" s="147">
        <v>0</v>
      </c>
      <c r="L124" s="147">
        <v>0</v>
      </c>
      <c r="M124" s="147">
        <v>0</v>
      </c>
      <c r="N124" s="87">
        <v>20</v>
      </c>
      <c r="O124" s="85">
        <v>150</v>
      </c>
      <c r="P124" s="85">
        <v>100</v>
      </c>
      <c r="Q124" s="39">
        <v>2</v>
      </c>
      <c r="R124" s="39">
        <v>2</v>
      </c>
      <c r="S124" s="157">
        <v>1</v>
      </c>
      <c r="T124" s="157">
        <v>3</v>
      </c>
      <c r="U124" s="157" t="s">
        <v>289</v>
      </c>
      <c r="V124" s="157">
        <v>2</v>
      </c>
      <c r="W124" s="157" t="s">
        <v>289</v>
      </c>
    </row>
    <row r="125" spans="1:23" ht="15.75" x14ac:dyDescent="0.25">
      <c r="A125" s="83">
        <v>127</v>
      </c>
      <c r="B125" s="84" t="s">
        <v>217</v>
      </c>
      <c r="C125" s="145" t="s">
        <v>151</v>
      </c>
      <c r="D125" s="76" t="s">
        <v>121</v>
      </c>
      <c r="E125" s="146" t="s">
        <v>122</v>
      </c>
      <c r="F125" s="85">
        <v>100</v>
      </c>
      <c r="G125" s="85">
        <v>100</v>
      </c>
      <c r="H125" s="78">
        <v>0</v>
      </c>
      <c r="I125" s="39">
        <v>1</v>
      </c>
      <c r="J125" s="147">
        <v>100</v>
      </c>
      <c r="K125" s="147">
        <v>0</v>
      </c>
      <c r="L125" s="147">
        <v>0</v>
      </c>
      <c r="M125" s="147">
        <v>0</v>
      </c>
      <c r="N125" s="87">
        <v>9</v>
      </c>
      <c r="O125" s="85">
        <v>100</v>
      </c>
      <c r="P125" s="85">
        <v>100</v>
      </c>
      <c r="Q125" s="39">
        <v>2</v>
      </c>
      <c r="R125" s="39">
        <v>2</v>
      </c>
      <c r="S125" s="157">
        <v>1</v>
      </c>
      <c r="T125" s="157">
        <v>2</v>
      </c>
      <c r="U125" s="157" t="s">
        <v>289</v>
      </c>
      <c r="V125" s="157">
        <v>2</v>
      </c>
      <c r="W125" s="157" t="s">
        <v>289</v>
      </c>
    </row>
    <row r="126" spans="1:23" ht="15.75" x14ac:dyDescent="0.25">
      <c r="A126" s="83">
        <v>128</v>
      </c>
      <c r="B126" s="84" t="s">
        <v>218</v>
      </c>
      <c r="C126" s="145" t="s">
        <v>44</v>
      </c>
      <c r="D126" s="76" t="s">
        <v>121</v>
      </c>
      <c r="E126" s="146" t="s">
        <v>122</v>
      </c>
      <c r="F126" s="85">
        <v>72.403919996900001</v>
      </c>
      <c r="G126" s="86">
        <v>72.403919996900001</v>
      </c>
      <c r="H126" s="78">
        <v>0</v>
      </c>
      <c r="I126" s="39">
        <v>1</v>
      </c>
      <c r="J126" s="147">
        <v>15</v>
      </c>
      <c r="K126" s="147">
        <v>0</v>
      </c>
      <c r="L126" s="147">
        <v>0</v>
      </c>
      <c r="M126" s="147">
        <v>0</v>
      </c>
      <c r="N126" s="87">
        <v>12</v>
      </c>
      <c r="O126" s="85">
        <v>15</v>
      </c>
      <c r="P126" s="85">
        <v>100</v>
      </c>
      <c r="Q126" s="39">
        <v>2</v>
      </c>
      <c r="R126" s="39">
        <v>2</v>
      </c>
      <c r="S126" s="157">
        <v>1</v>
      </c>
      <c r="T126" s="157">
        <v>2</v>
      </c>
      <c r="U126" s="157" t="s">
        <v>289</v>
      </c>
      <c r="V126" s="157">
        <v>2</v>
      </c>
      <c r="W126" s="157" t="s">
        <v>289</v>
      </c>
    </row>
    <row r="127" spans="1:23" ht="15.75" x14ac:dyDescent="0.25">
      <c r="A127" s="83">
        <v>130</v>
      </c>
      <c r="B127" s="84" t="s">
        <v>219</v>
      </c>
      <c r="C127" s="145" t="s">
        <v>150</v>
      </c>
      <c r="D127" s="76" t="s">
        <v>121</v>
      </c>
      <c r="E127" s="146" t="s">
        <v>122</v>
      </c>
      <c r="F127" s="85">
        <v>108</v>
      </c>
      <c r="G127" s="85">
        <v>108</v>
      </c>
      <c r="H127" s="78">
        <v>0</v>
      </c>
      <c r="I127" s="39">
        <v>1</v>
      </c>
      <c r="J127" s="147">
        <v>108</v>
      </c>
      <c r="K127" s="147">
        <v>0</v>
      </c>
      <c r="L127" s="147">
        <v>0</v>
      </c>
      <c r="M127" s="147">
        <v>0</v>
      </c>
      <c r="N127" s="87">
        <v>13</v>
      </c>
      <c r="O127" s="85">
        <v>108</v>
      </c>
      <c r="P127" s="85">
        <v>100</v>
      </c>
      <c r="Q127" s="39">
        <v>2</v>
      </c>
      <c r="R127" s="39">
        <v>2</v>
      </c>
      <c r="S127" s="157">
        <v>1</v>
      </c>
      <c r="T127" s="157">
        <v>3</v>
      </c>
      <c r="U127" s="157" t="s">
        <v>289</v>
      </c>
      <c r="V127" s="157">
        <v>2</v>
      </c>
      <c r="W127" s="157" t="s">
        <v>289</v>
      </c>
    </row>
    <row r="128" spans="1:23" ht="15.75" x14ac:dyDescent="0.25">
      <c r="A128" s="83">
        <v>131</v>
      </c>
      <c r="B128" s="84" t="s">
        <v>219</v>
      </c>
      <c r="C128" s="145" t="s">
        <v>151</v>
      </c>
      <c r="D128" s="76" t="s">
        <v>121</v>
      </c>
      <c r="E128" s="146" t="s">
        <v>122</v>
      </c>
      <c r="F128" s="85">
        <v>7</v>
      </c>
      <c r="G128" s="85">
        <v>7</v>
      </c>
      <c r="H128" s="78">
        <v>0</v>
      </c>
      <c r="I128" s="39">
        <v>1</v>
      </c>
      <c r="J128" s="147">
        <v>7</v>
      </c>
      <c r="K128" s="147">
        <v>0</v>
      </c>
      <c r="L128" s="147">
        <v>0</v>
      </c>
      <c r="M128" s="147">
        <v>0</v>
      </c>
      <c r="N128" s="87">
        <v>10</v>
      </c>
      <c r="O128" s="85">
        <v>7</v>
      </c>
      <c r="P128" s="85">
        <v>100</v>
      </c>
      <c r="Q128" s="39">
        <v>2</v>
      </c>
      <c r="R128" s="39">
        <v>2</v>
      </c>
      <c r="S128" s="157">
        <v>1</v>
      </c>
      <c r="T128" s="157">
        <v>2</v>
      </c>
      <c r="U128" s="157" t="s">
        <v>289</v>
      </c>
      <c r="V128" s="157">
        <v>2</v>
      </c>
      <c r="W128" s="157" t="s">
        <v>289</v>
      </c>
    </row>
    <row r="129" spans="1:23" ht="15.75" x14ac:dyDescent="0.25">
      <c r="A129" s="83">
        <v>132</v>
      </c>
      <c r="B129" s="84" t="s">
        <v>220</v>
      </c>
      <c r="C129" s="145" t="s">
        <v>44</v>
      </c>
      <c r="D129" s="76" t="s">
        <v>121</v>
      </c>
      <c r="E129" s="146" t="s">
        <v>122</v>
      </c>
      <c r="F129" s="85">
        <v>1002.2005045859984</v>
      </c>
      <c r="G129" s="86">
        <v>895.62854693099996</v>
      </c>
      <c r="H129" s="78">
        <v>106.57195765499837</v>
      </c>
      <c r="I129" s="39">
        <v>1</v>
      </c>
      <c r="J129" s="147">
        <v>50</v>
      </c>
      <c r="K129" s="147">
        <v>0</v>
      </c>
      <c r="L129" s="147">
        <v>0</v>
      </c>
      <c r="M129" s="147">
        <v>0</v>
      </c>
      <c r="N129" s="87">
        <v>20</v>
      </c>
      <c r="O129" s="85">
        <v>50</v>
      </c>
      <c r="P129" s="85">
        <v>100</v>
      </c>
      <c r="Q129" s="39">
        <v>2</v>
      </c>
      <c r="R129" s="39">
        <v>2</v>
      </c>
      <c r="S129" s="157">
        <v>1</v>
      </c>
      <c r="T129" s="157">
        <v>3</v>
      </c>
      <c r="U129" s="157" t="s">
        <v>289</v>
      </c>
      <c r="V129" s="157">
        <v>2</v>
      </c>
      <c r="W129" s="157" t="s">
        <v>289</v>
      </c>
    </row>
    <row r="130" spans="1:23" ht="15.75" x14ac:dyDescent="0.25">
      <c r="A130" s="83">
        <v>133</v>
      </c>
      <c r="B130" s="84" t="s">
        <v>221</v>
      </c>
      <c r="C130" s="145" t="s">
        <v>44</v>
      </c>
      <c r="D130" s="76" t="s">
        <v>121</v>
      </c>
      <c r="E130" s="146" t="s">
        <v>122</v>
      </c>
      <c r="F130" s="85">
        <v>153.88069001299999</v>
      </c>
      <c r="G130" s="86">
        <v>153.88069001299999</v>
      </c>
      <c r="H130" s="78">
        <v>0</v>
      </c>
      <c r="I130" s="39">
        <v>2</v>
      </c>
      <c r="J130" s="147">
        <v>30</v>
      </c>
      <c r="K130" s="147">
        <v>0</v>
      </c>
      <c r="L130" s="147">
        <v>0</v>
      </c>
      <c r="M130" s="147">
        <v>0</v>
      </c>
      <c r="N130" s="87">
        <v>0</v>
      </c>
      <c r="O130" s="85">
        <v>0</v>
      </c>
      <c r="P130" s="85">
        <v>0</v>
      </c>
      <c r="Q130" s="39">
        <v>0</v>
      </c>
      <c r="R130" s="39">
        <v>0</v>
      </c>
      <c r="S130" s="157">
        <v>0</v>
      </c>
      <c r="T130" s="157">
        <v>0</v>
      </c>
      <c r="U130" s="157">
        <v>0</v>
      </c>
      <c r="V130" s="157">
        <v>0</v>
      </c>
      <c r="W130" s="157" t="s">
        <v>289</v>
      </c>
    </row>
    <row r="131" spans="1:23" ht="15.75" x14ac:dyDescent="0.25">
      <c r="A131" s="83">
        <v>134</v>
      </c>
      <c r="B131" s="84" t="s">
        <v>222</v>
      </c>
      <c r="C131" s="145" t="s">
        <v>44</v>
      </c>
      <c r="D131" s="76" t="s">
        <v>121</v>
      </c>
      <c r="E131" s="146" t="s">
        <v>122</v>
      </c>
      <c r="F131" s="85">
        <v>22.140586637769999</v>
      </c>
      <c r="G131" s="86">
        <v>15.881921970900001</v>
      </c>
      <c r="H131" s="78">
        <v>6.2586646668699997</v>
      </c>
      <c r="I131" s="39">
        <v>2</v>
      </c>
      <c r="J131" s="147">
        <v>0</v>
      </c>
      <c r="K131" s="147">
        <v>20</v>
      </c>
      <c r="L131" s="147">
        <v>0</v>
      </c>
      <c r="M131" s="147">
        <v>0</v>
      </c>
      <c r="N131" s="87">
        <v>0</v>
      </c>
      <c r="O131" s="85">
        <v>0</v>
      </c>
      <c r="P131" s="85">
        <v>0</v>
      </c>
      <c r="Q131" s="39">
        <v>0</v>
      </c>
      <c r="R131" s="39">
        <v>0</v>
      </c>
      <c r="S131" s="157">
        <v>0</v>
      </c>
      <c r="T131" s="157">
        <v>0</v>
      </c>
      <c r="U131" s="157">
        <v>0</v>
      </c>
      <c r="V131" s="157">
        <v>0</v>
      </c>
      <c r="W131" s="157" t="s">
        <v>289</v>
      </c>
    </row>
    <row r="132" spans="1:23" ht="15.75" x14ac:dyDescent="0.25">
      <c r="A132" s="83">
        <v>135</v>
      </c>
      <c r="B132" s="84" t="s">
        <v>223</v>
      </c>
      <c r="C132" s="145" t="s">
        <v>44</v>
      </c>
      <c r="D132" s="76" t="s">
        <v>121</v>
      </c>
      <c r="E132" s="146" t="s">
        <v>122</v>
      </c>
      <c r="F132" s="85">
        <v>32.934766371899997</v>
      </c>
      <c r="G132" s="86">
        <v>32.934766371899997</v>
      </c>
      <c r="H132" s="108">
        <v>0</v>
      </c>
      <c r="I132" s="39">
        <v>2</v>
      </c>
      <c r="J132" s="147">
        <v>80</v>
      </c>
      <c r="K132" s="147">
        <v>0</v>
      </c>
      <c r="L132" s="147">
        <v>0</v>
      </c>
      <c r="M132" s="147">
        <v>0</v>
      </c>
      <c r="N132" s="87">
        <v>0</v>
      </c>
      <c r="O132" s="85">
        <v>0</v>
      </c>
      <c r="P132" s="85">
        <v>0</v>
      </c>
      <c r="Q132" s="39">
        <v>0</v>
      </c>
      <c r="R132" s="39">
        <v>0</v>
      </c>
      <c r="S132" s="157">
        <v>0</v>
      </c>
      <c r="T132" s="157">
        <v>0</v>
      </c>
      <c r="U132" s="157">
        <v>0</v>
      </c>
      <c r="V132" s="157">
        <v>0</v>
      </c>
      <c r="W132" s="157" t="s">
        <v>289</v>
      </c>
    </row>
    <row r="133" spans="1:23" ht="15.75" x14ac:dyDescent="0.25">
      <c r="A133" s="83">
        <v>137</v>
      </c>
      <c r="B133" s="84" t="s">
        <v>224</v>
      </c>
      <c r="C133" s="145" t="s">
        <v>150</v>
      </c>
      <c r="D133" s="76" t="s">
        <v>121</v>
      </c>
      <c r="E133" s="146" t="s">
        <v>122</v>
      </c>
      <c r="F133" s="85">
        <v>35</v>
      </c>
      <c r="G133" s="85">
        <v>35</v>
      </c>
      <c r="H133" s="78">
        <v>0</v>
      </c>
      <c r="I133" s="39">
        <v>1</v>
      </c>
      <c r="J133" s="147">
        <v>35</v>
      </c>
      <c r="K133" s="147">
        <v>0</v>
      </c>
      <c r="L133" s="147">
        <v>0</v>
      </c>
      <c r="M133" s="147">
        <v>0</v>
      </c>
      <c r="N133" s="87">
        <v>25</v>
      </c>
      <c r="O133" s="85">
        <v>35</v>
      </c>
      <c r="P133" s="85">
        <v>100</v>
      </c>
      <c r="Q133" s="39">
        <v>2</v>
      </c>
      <c r="R133" s="39">
        <v>2</v>
      </c>
      <c r="S133" s="157">
        <v>1</v>
      </c>
      <c r="T133" s="157">
        <v>2</v>
      </c>
      <c r="U133" s="157" t="s">
        <v>289</v>
      </c>
      <c r="V133" s="157">
        <v>2</v>
      </c>
      <c r="W133" s="157" t="s">
        <v>289</v>
      </c>
    </row>
    <row r="134" spans="1:23" ht="15.75" x14ac:dyDescent="0.25">
      <c r="A134" s="83">
        <v>138</v>
      </c>
      <c r="B134" s="84" t="s">
        <v>224</v>
      </c>
      <c r="C134" s="145" t="s">
        <v>151</v>
      </c>
      <c r="D134" s="76" t="s">
        <v>121</v>
      </c>
      <c r="E134" s="146" t="s">
        <v>122</v>
      </c>
      <c r="F134" s="85">
        <v>25</v>
      </c>
      <c r="G134" s="85">
        <v>25</v>
      </c>
      <c r="H134" s="108">
        <v>0</v>
      </c>
      <c r="I134" s="39">
        <v>1</v>
      </c>
      <c r="J134" s="147">
        <v>25</v>
      </c>
      <c r="K134" s="147">
        <v>0</v>
      </c>
      <c r="L134" s="147">
        <v>0</v>
      </c>
      <c r="M134" s="147">
        <v>0</v>
      </c>
      <c r="N134" s="87">
        <v>5</v>
      </c>
      <c r="O134" s="85">
        <v>25</v>
      </c>
      <c r="P134" s="85">
        <v>100</v>
      </c>
      <c r="Q134" s="39">
        <v>2</v>
      </c>
      <c r="R134" s="39">
        <v>2</v>
      </c>
      <c r="S134" s="157">
        <v>1</v>
      </c>
      <c r="T134" s="157">
        <v>3</v>
      </c>
      <c r="U134" s="157" t="s">
        <v>289</v>
      </c>
      <c r="V134" s="157">
        <v>2</v>
      </c>
      <c r="W134" s="157" t="s">
        <v>289</v>
      </c>
    </row>
    <row r="135" spans="1:23" ht="15.75" x14ac:dyDescent="0.25">
      <c r="A135" s="83">
        <v>139</v>
      </c>
      <c r="B135" s="84" t="s">
        <v>225</v>
      </c>
      <c r="C135" s="145" t="s">
        <v>44</v>
      </c>
      <c r="D135" s="76" t="s">
        <v>121</v>
      </c>
      <c r="E135" s="146" t="s">
        <v>122</v>
      </c>
      <c r="F135" s="85">
        <v>832.954260446474</v>
      </c>
      <c r="G135" s="86">
        <v>580.22533941799998</v>
      </c>
      <c r="H135" s="78">
        <v>252.72892102847399</v>
      </c>
      <c r="I135" s="39">
        <v>1</v>
      </c>
      <c r="J135" s="147">
        <v>0</v>
      </c>
      <c r="K135" s="147">
        <v>150</v>
      </c>
      <c r="L135" s="147">
        <v>0</v>
      </c>
      <c r="M135" s="147">
        <v>0</v>
      </c>
      <c r="N135" s="87">
        <v>25</v>
      </c>
      <c r="O135" s="85">
        <v>0</v>
      </c>
      <c r="P135" s="85">
        <v>0</v>
      </c>
      <c r="Q135" s="157">
        <v>0</v>
      </c>
      <c r="R135" s="157">
        <v>0</v>
      </c>
      <c r="S135" s="157">
        <v>0</v>
      </c>
      <c r="T135" s="157">
        <v>0</v>
      </c>
      <c r="U135" s="157">
        <v>0</v>
      </c>
      <c r="V135" s="157">
        <v>0</v>
      </c>
      <c r="W135" s="157" t="s">
        <v>289</v>
      </c>
    </row>
    <row r="136" spans="1:23" ht="15.75" x14ac:dyDescent="0.25">
      <c r="A136" s="83">
        <v>140</v>
      </c>
      <c r="B136" s="84" t="s">
        <v>226</v>
      </c>
      <c r="C136" s="145" t="s">
        <v>44</v>
      </c>
      <c r="D136" s="76" t="s">
        <v>121</v>
      </c>
      <c r="E136" s="146" t="s">
        <v>122</v>
      </c>
      <c r="F136" s="85">
        <v>24.904594295999999</v>
      </c>
      <c r="G136" s="86">
        <v>24.904594295999999</v>
      </c>
      <c r="H136" s="78">
        <v>0</v>
      </c>
      <c r="I136" s="39">
        <v>1</v>
      </c>
      <c r="J136" s="147">
        <v>55</v>
      </c>
      <c r="K136" s="147">
        <v>0</v>
      </c>
      <c r="L136" s="147">
        <v>0</v>
      </c>
      <c r="M136" s="147">
        <v>0</v>
      </c>
      <c r="N136" s="87">
        <v>14</v>
      </c>
      <c r="O136" s="85">
        <v>55</v>
      </c>
      <c r="P136" s="85">
        <v>100</v>
      </c>
      <c r="Q136" s="39">
        <v>2</v>
      </c>
      <c r="R136" s="39">
        <v>2</v>
      </c>
      <c r="S136" s="157">
        <v>1</v>
      </c>
      <c r="T136" s="157">
        <v>3</v>
      </c>
      <c r="U136" s="157" t="s">
        <v>289</v>
      </c>
      <c r="V136" s="157">
        <v>2</v>
      </c>
      <c r="W136" s="157" t="s">
        <v>289</v>
      </c>
    </row>
    <row r="137" spans="1:23" ht="15.75" x14ac:dyDescent="0.25">
      <c r="A137" s="83">
        <v>141</v>
      </c>
      <c r="B137" s="84" t="s">
        <v>227</v>
      </c>
      <c r="C137" s="145" t="s">
        <v>44</v>
      </c>
      <c r="D137" s="76" t="s">
        <v>121</v>
      </c>
      <c r="E137" s="146" t="s">
        <v>122</v>
      </c>
      <c r="F137" s="85">
        <v>24.293253772900002</v>
      </c>
      <c r="G137" s="86">
        <v>24.293253772900002</v>
      </c>
      <c r="H137" s="108">
        <v>0</v>
      </c>
      <c r="I137" s="39">
        <v>1</v>
      </c>
      <c r="J137" s="147">
        <v>50</v>
      </c>
      <c r="K137" s="147">
        <v>0</v>
      </c>
      <c r="L137" s="147">
        <v>0</v>
      </c>
      <c r="M137" s="147">
        <v>0</v>
      </c>
      <c r="N137" s="87">
        <v>9</v>
      </c>
      <c r="O137" s="85">
        <v>50</v>
      </c>
      <c r="P137" s="85">
        <v>100</v>
      </c>
      <c r="Q137" s="39">
        <v>2</v>
      </c>
      <c r="R137" s="39">
        <v>2</v>
      </c>
      <c r="S137" s="157">
        <v>1</v>
      </c>
      <c r="T137" s="157">
        <v>2</v>
      </c>
      <c r="U137" s="157" t="s">
        <v>289</v>
      </c>
      <c r="V137" s="157">
        <v>2</v>
      </c>
      <c r="W137" s="157" t="s">
        <v>289</v>
      </c>
    </row>
    <row r="138" spans="1:23" ht="15.75" x14ac:dyDescent="0.25">
      <c r="A138" s="83">
        <v>142</v>
      </c>
      <c r="B138" s="84" t="s">
        <v>228</v>
      </c>
      <c r="C138" s="145" t="s">
        <v>44</v>
      </c>
      <c r="D138" s="76" t="s">
        <v>121</v>
      </c>
      <c r="E138" s="146" t="s">
        <v>122</v>
      </c>
      <c r="F138" s="85">
        <v>12.286475980600001</v>
      </c>
      <c r="G138" s="86">
        <v>12.286475980600001</v>
      </c>
      <c r="H138" s="78">
        <v>0</v>
      </c>
      <c r="I138" s="39">
        <v>2</v>
      </c>
      <c r="J138" s="147">
        <v>20</v>
      </c>
      <c r="K138" s="147">
        <v>0</v>
      </c>
      <c r="L138" s="147">
        <v>0</v>
      </c>
      <c r="M138" s="147">
        <v>0</v>
      </c>
      <c r="N138" s="87">
        <v>0</v>
      </c>
      <c r="O138" s="85">
        <v>0</v>
      </c>
      <c r="P138" s="85">
        <v>0</v>
      </c>
      <c r="Q138" s="39">
        <v>0</v>
      </c>
      <c r="R138" s="39">
        <v>0</v>
      </c>
      <c r="S138" s="157">
        <v>0</v>
      </c>
      <c r="T138" s="157">
        <v>0</v>
      </c>
      <c r="U138" s="157">
        <v>0</v>
      </c>
      <c r="V138" s="157">
        <v>0</v>
      </c>
      <c r="W138" s="157" t="s">
        <v>289</v>
      </c>
    </row>
    <row r="139" spans="1:23" ht="15.75" x14ac:dyDescent="0.25">
      <c r="A139" s="83">
        <v>143</v>
      </c>
      <c r="B139" s="84" t="s">
        <v>229</v>
      </c>
      <c r="C139" s="145" t="s">
        <v>44</v>
      </c>
      <c r="D139" s="76" t="s">
        <v>121</v>
      </c>
      <c r="E139" s="146" t="s">
        <v>122</v>
      </c>
      <c r="F139" s="85">
        <v>88.376074726300004</v>
      </c>
      <c r="G139" s="86">
        <v>88.376074726300004</v>
      </c>
      <c r="H139" s="108">
        <v>0</v>
      </c>
      <c r="I139" s="39">
        <v>2</v>
      </c>
      <c r="J139" s="147">
        <v>40</v>
      </c>
      <c r="K139" s="147">
        <v>0</v>
      </c>
      <c r="L139" s="147">
        <v>0</v>
      </c>
      <c r="M139" s="147">
        <v>0</v>
      </c>
      <c r="N139" s="87">
        <v>0</v>
      </c>
      <c r="O139" s="85">
        <v>0</v>
      </c>
      <c r="P139" s="85">
        <v>0</v>
      </c>
      <c r="Q139" s="39">
        <v>0</v>
      </c>
      <c r="R139" s="39">
        <v>0</v>
      </c>
      <c r="S139" s="157">
        <v>0</v>
      </c>
      <c r="T139" s="157">
        <v>0</v>
      </c>
      <c r="U139" s="157">
        <v>0</v>
      </c>
      <c r="V139" s="157">
        <v>0</v>
      </c>
      <c r="W139" s="157" t="s">
        <v>289</v>
      </c>
    </row>
    <row r="140" spans="1:23" ht="15.75" x14ac:dyDescent="0.25">
      <c r="A140" s="83">
        <v>144</v>
      </c>
      <c r="B140" s="84" t="s">
        <v>230</v>
      </c>
      <c r="C140" s="145" t="s">
        <v>44</v>
      </c>
      <c r="D140" s="76" t="s">
        <v>121</v>
      </c>
      <c r="E140" s="146" t="s">
        <v>122</v>
      </c>
      <c r="F140" s="85">
        <v>27.798877400399999</v>
      </c>
      <c r="G140" s="86">
        <v>27.798877400399999</v>
      </c>
      <c r="H140" s="108">
        <v>0</v>
      </c>
      <c r="I140" s="39">
        <v>1</v>
      </c>
      <c r="J140" s="147">
        <v>30</v>
      </c>
      <c r="K140" s="147">
        <v>0</v>
      </c>
      <c r="L140" s="147">
        <v>0</v>
      </c>
      <c r="M140" s="147">
        <v>0</v>
      </c>
      <c r="N140" s="87">
        <v>12</v>
      </c>
      <c r="O140" s="85">
        <v>30</v>
      </c>
      <c r="P140" s="85">
        <v>100</v>
      </c>
      <c r="Q140" s="39">
        <v>2</v>
      </c>
      <c r="R140" s="39">
        <v>2</v>
      </c>
      <c r="S140" s="157">
        <v>1</v>
      </c>
      <c r="T140" s="157">
        <v>2</v>
      </c>
      <c r="U140" s="157" t="s">
        <v>289</v>
      </c>
      <c r="V140" s="157">
        <v>2</v>
      </c>
      <c r="W140" s="157" t="s">
        <v>289</v>
      </c>
    </row>
    <row r="141" spans="1:23" ht="15.75" x14ac:dyDescent="0.25">
      <c r="A141" s="83">
        <v>145</v>
      </c>
      <c r="B141" s="84" t="s">
        <v>231</v>
      </c>
      <c r="C141" s="145" t="s">
        <v>44</v>
      </c>
      <c r="D141" s="76" t="s">
        <v>121</v>
      </c>
      <c r="E141" s="146" t="s">
        <v>122</v>
      </c>
      <c r="F141" s="85">
        <v>37.698400521899998</v>
      </c>
      <c r="G141" s="86">
        <v>36.747380033100001</v>
      </c>
      <c r="H141" s="108">
        <v>0.95102048880000001</v>
      </c>
      <c r="I141" s="39">
        <v>1</v>
      </c>
      <c r="J141" s="147">
        <v>0</v>
      </c>
      <c r="K141" s="147">
        <v>40</v>
      </c>
      <c r="L141" s="147">
        <v>0</v>
      </c>
      <c r="M141" s="147">
        <v>0</v>
      </c>
      <c r="N141" s="87">
        <v>15</v>
      </c>
      <c r="O141" s="85">
        <v>0</v>
      </c>
      <c r="P141" s="85">
        <v>0</v>
      </c>
      <c r="Q141" s="39">
        <v>2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 t="s">
        <v>289</v>
      </c>
    </row>
    <row r="142" spans="1:23" ht="15.75" x14ac:dyDescent="0.25">
      <c r="A142" s="83">
        <v>146</v>
      </c>
      <c r="B142" s="84" t="s">
        <v>232</v>
      </c>
      <c r="C142" s="145" t="s">
        <v>44</v>
      </c>
      <c r="D142" s="76" t="s">
        <v>121</v>
      </c>
      <c r="E142" s="146" t="s">
        <v>122</v>
      </c>
      <c r="F142" s="85">
        <v>725.45509529511787</v>
      </c>
      <c r="G142" s="86">
        <v>359.72829234900001</v>
      </c>
      <c r="H142" s="108">
        <v>365.72680294611786</v>
      </c>
      <c r="I142" s="39">
        <v>1</v>
      </c>
      <c r="J142" s="152">
        <v>20</v>
      </c>
      <c r="K142" s="152">
        <v>0</v>
      </c>
      <c r="L142" s="152">
        <v>0</v>
      </c>
      <c r="M142" s="152">
        <v>0</v>
      </c>
      <c r="N142" s="87">
        <v>12</v>
      </c>
      <c r="O142" s="85">
        <v>20</v>
      </c>
      <c r="P142" s="85">
        <v>100</v>
      </c>
      <c r="Q142" s="39">
        <v>2</v>
      </c>
      <c r="R142" s="39">
        <v>2</v>
      </c>
      <c r="S142" s="157">
        <v>1</v>
      </c>
      <c r="T142" s="157">
        <v>3</v>
      </c>
      <c r="U142" s="157" t="s">
        <v>289</v>
      </c>
      <c r="V142" s="157">
        <v>2</v>
      </c>
      <c r="W142" s="157" t="s">
        <v>289</v>
      </c>
    </row>
    <row r="143" spans="1:23" ht="15.75" x14ac:dyDescent="0.25">
      <c r="A143" s="83">
        <v>147</v>
      </c>
      <c r="B143" s="84" t="s">
        <v>233</v>
      </c>
      <c r="C143" s="145" t="s">
        <v>44</v>
      </c>
      <c r="D143" s="76" t="s">
        <v>121</v>
      </c>
      <c r="E143" s="146" t="s">
        <v>122</v>
      </c>
      <c r="F143" s="85">
        <v>18.947930713723999</v>
      </c>
      <c r="G143" s="86">
        <v>10.6324692497</v>
      </c>
      <c r="H143" s="78">
        <v>8.3154614640239988</v>
      </c>
      <c r="I143" s="39">
        <v>1</v>
      </c>
      <c r="J143" s="147">
        <v>45</v>
      </c>
      <c r="K143" s="147">
        <v>0</v>
      </c>
      <c r="L143" s="147">
        <v>0</v>
      </c>
      <c r="M143" s="147">
        <v>0</v>
      </c>
      <c r="N143" s="87">
        <v>13</v>
      </c>
      <c r="O143" s="85">
        <v>45</v>
      </c>
      <c r="P143" s="85">
        <v>100</v>
      </c>
      <c r="Q143" s="39">
        <v>2</v>
      </c>
      <c r="R143" s="39">
        <v>2</v>
      </c>
      <c r="S143" s="157">
        <v>1</v>
      </c>
      <c r="T143" s="157">
        <v>2</v>
      </c>
      <c r="U143" s="157" t="s">
        <v>289</v>
      </c>
      <c r="V143" s="157">
        <v>2</v>
      </c>
      <c r="W143" s="157" t="s">
        <v>289</v>
      </c>
    </row>
    <row r="144" spans="1:23" ht="15.75" x14ac:dyDescent="0.25">
      <c r="A144" s="83">
        <v>148</v>
      </c>
      <c r="B144" s="84" t="s">
        <v>234</v>
      </c>
      <c r="C144" s="145" t="s">
        <v>44</v>
      </c>
      <c r="D144" s="76" t="s">
        <v>121</v>
      </c>
      <c r="E144" s="146" t="s">
        <v>122</v>
      </c>
      <c r="F144" s="85">
        <v>6.4558379908199992</v>
      </c>
      <c r="G144" s="86">
        <v>5.4015706779099997</v>
      </c>
      <c r="H144" s="78">
        <v>1.05426731291</v>
      </c>
      <c r="I144" s="39">
        <v>1</v>
      </c>
      <c r="J144" s="147">
        <v>0</v>
      </c>
      <c r="K144" s="147">
        <v>20</v>
      </c>
      <c r="L144" s="147">
        <v>0</v>
      </c>
      <c r="M144" s="147">
        <v>0</v>
      </c>
      <c r="N144" s="87">
        <v>14</v>
      </c>
      <c r="O144" s="85">
        <v>0</v>
      </c>
      <c r="P144" s="85">
        <v>0</v>
      </c>
      <c r="Q144" s="157">
        <v>0</v>
      </c>
      <c r="R144" s="157">
        <v>0</v>
      </c>
      <c r="S144" s="157">
        <v>0</v>
      </c>
      <c r="T144" s="157">
        <v>0</v>
      </c>
      <c r="U144" s="157">
        <v>0</v>
      </c>
      <c r="V144" s="157">
        <v>0</v>
      </c>
      <c r="W144" s="157" t="s">
        <v>289</v>
      </c>
    </row>
    <row r="145" spans="1:23" ht="15.75" x14ac:dyDescent="0.25">
      <c r="A145" s="83">
        <v>149</v>
      </c>
      <c r="B145" s="84" t="s">
        <v>235</v>
      </c>
      <c r="C145" s="145" t="s">
        <v>44</v>
      </c>
      <c r="D145" s="76" t="s">
        <v>121</v>
      </c>
      <c r="E145" s="146" t="s">
        <v>122</v>
      </c>
      <c r="F145" s="85">
        <v>5.42339744558</v>
      </c>
      <c r="G145" s="86">
        <v>5.42339744558</v>
      </c>
      <c r="H145" s="86">
        <v>0</v>
      </c>
      <c r="I145" s="39">
        <v>1</v>
      </c>
      <c r="J145" s="147">
        <v>10</v>
      </c>
      <c r="K145" s="147">
        <v>0</v>
      </c>
      <c r="L145" s="147">
        <v>0</v>
      </c>
      <c r="M145" s="147">
        <v>0</v>
      </c>
      <c r="N145" s="87">
        <v>15</v>
      </c>
      <c r="O145" s="85">
        <v>10</v>
      </c>
      <c r="P145" s="77">
        <v>100</v>
      </c>
      <c r="Q145" s="39">
        <v>2</v>
      </c>
      <c r="R145" s="39">
        <v>2</v>
      </c>
      <c r="S145" s="157">
        <v>1</v>
      </c>
      <c r="T145" s="157">
        <v>2</v>
      </c>
      <c r="U145" s="157" t="s">
        <v>289</v>
      </c>
      <c r="V145" s="157">
        <v>2</v>
      </c>
      <c r="W145" s="157" t="s">
        <v>289</v>
      </c>
    </row>
    <row r="146" spans="1:23" ht="15.75" x14ac:dyDescent="0.25">
      <c r="A146" s="83">
        <v>150</v>
      </c>
      <c r="B146" s="84" t="s">
        <v>236</v>
      </c>
      <c r="C146" s="145" t="s">
        <v>44</v>
      </c>
      <c r="D146" s="76" t="s">
        <v>121</v>
      </c>
      <c r="E146" s="146" t="s">
        <v>122</v>
      </c>
      <c r="F146" s="85">
        <v>175.0973186027245</v>
      </c>
      <c r="G146" s="86">
        <v>57.562682842699999</v>
      </c>
      <c r="H146" s="78">
        <v>117.53463576002451</v>
      </c>
      <c r="I146" s="39">
        <v>1</v>
      </c>
      <c r="J146" s="147">
        <v>0</v>
      </c>
      <c r="K146" s="147">
        <v>20</v>
      </c>
      <c r="L146" s="147">
        <v>0</v>
      </c>
      <c r="M146" s="147">
        <v>0</v>
      </c>
      <c r="N146" s="87">
        <v>8</v>
      </c>
      <c r="O146" s="85">
        <v>0</v>
      </c>
      <c r="P146" s="85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 t="s">
        <v>289</v>
      </c>
    </row>
    <row r="147" spans="1:23" ht="15.75" x14ac:dyDescent="0.25">
      <c r="A147" s="83">
        <v>152</v>
      </c>
      <c r="B147" s="84" t="s">
        <v>237</v>
      </c>
      <c r="C147" s="145" t="s">
        <v>150</v>
      </c>
      <c r="D147" s="76" t="s">
        <v>121</v>
      </c>
      <c r="E147" s="146" t="s">
        <v>122</v>
      </c>
      <c r="F147" s="85">
        <v>10</v>
      </c>
      <c r="G147" s="85">
        <v>10</v>
      </c>
      <c r="H147" s="78">
        <v>0</v>
      </c>
      <c r="I147" s="39">
        <v>1</v>
      </c>
      <c r="J147" s="147">
        <v>10</v>
      </c>
      <c r="K147" s="147">
        <v>0</v>
      </c>
      <c r="L147" s="147">
        <v>0</v>
      </c>
      <c r="M147" s="147">
        <v>0</v>
      </c>
      <c r="N147" s="87">
        <v>1</v>
      </c>
      <c r="O147" s="85">
        <v>10</v>
      </c>
      <c r="P147" s="85">
        <v>100</v>
      </c>
      <c r="Q147" s="39">
        <v>2</v>
      </c>
      <c r="R147" s="39">
        <v>2</v>
      </c>
      <c r="S147" s="157">
        <v>1</v>
      </c>
      <c r="T147" s="157">
        <v>3</v>
      </c>
      <c r="U147" s="157" t="s">
        <v>289</v>
      </c>
      <c r="V147" s="157">
        <v>2</v>
      </c>
      <c r="W147" s="157" t="s">
        <v>289</v>
      </c>
    </row>
    <row r="148" spans="1:23" ht="15.75" x14ac:dyDescent="0.25">
      <c r="A148" s="83">
        <v>153</v>
      </c>
      <c r="B148" s="84" t="s">
        <v>237</v>
      </c>
      <c r="C148" s="145" t="s">
        <v>151</v>
      </c>
      <c r="D148" s="76" t="s">
        <v>121</v>
      </c>
      <c r="E148" s="146" t="s">
        <v>122</v>
      </c>
      <c r="F148" s="85">
        <v>8</v>
      </c>
      <c r="G148" s="85">
        <v>8</v>
      </c>
      <c r="H148" s="78">
        <v>0</v>
      </c>
      <c r="I148" s="39">
        <v>1</v>
      </c>
      <c r="J148" s="147">
        <v>8</v>
      </c>
      <c r="K148" s="147">
        <v>0</v>
      </c>
      <c r="L148" s="147">
        <v>0</v>
      </c>
      <c r="M148" s="147">
        <v>0</v>
      </c>
      <c r="N148" s="87">
        <v>11</v>
      </c>
      <c r="O148" s="85">
        <v>8</v>
      </c>
      <c r="P148" s="85">
        <v>100</v>
      </c>
      <c r="Q148" s="39">
        <v>2</v>
      </c>
      <c r="R148" s="39">
        <v>2</v>
      </c>
      <c r="S148" s="157">
        <v>1</v>
      </c>
      <c r="T148" s="157">
        <v>3</v>
      </c>
      <c r="U148" s="157" t="s">
        <v>289</v>
      </c>
      <c r="V148" s="157">
        <v>2</v>
      </c>
      <c r="W148" s="157" t="s">
        <v>289</v>
      </c>
    </row>
    <row r="149" spans="1:23" ht="15.75" x14ac:dyDescent="0.25">
      <c r="A149" s="83">
        <v>154</v>
      </c>
      <c r="B149" s="84" t="s">
        <v>237</v>
      </c>
      <c r="C149" s="145" t="s">
        <v>180</v>
      </c>
      <c r="D149" s="76" t="s">
        <v>121</v>
      </c>
      <c r="E149" s="146" t="s">
        <v>122</v>
      </c>
      <c r="F149" s="85">
        <v>7</v>
      </c>
      <c r="G149" s="85">
        <v>7</v>
      </c>
      <c r="H149" s="86">
        <v>0</v>
      </c>
      <c r="I149" s="39">
        <v>1</v>
      </c>
      <c r="J149" s="147">
        <v>7</v>
      </c>
      <c r="K149" s="147">
        <v>0</v>
      </c>
      <c r="L149" s="147">
        <v>0</v>
      </c>
      <c r="M149" s="147">
        <v>0</v>
      </c>
      <c r="N149" s="87">
        <v>8</v>
      </c>
      <c r="O149" s="85">
        <v>7</v>
      </c>
      <c r="P149" s="77">
        <v>100</v>
      </c>
      <c r="Q149" s="39">
        <v>2</v>
      </c>
      <c r="R149" s="39">
        <v>2</v>
      </c>
      <c r="S149" s="157">
        <v>1</v>
      </c>
      <c r="T149" s="157">
        <v>3</v>
      </c>
      <c r="U149" s="157" t="s">
        <v>289</v>
      </c>
      <c r="V149" s="157">
        <v>2</v>
      </c>
      <c r="W149" s="157" t="s">
        <v>289</v>
      </c>
    </row>
    <row r="150" spans="1:23" ht="15.75" x14ac:dyDescent="0.25">
      <c r="A150" s="83">
        <v>155</v>
      </c>
      <c r="B150" s="84" t="s">
        <v>238</v>
      </c>
      <c r="C150" s="145" t="s">
        <v>44</v>
      </c>
      <c r="D150" s="76" t="s">
        <v>121</v>
      </c>
      <c r="E150" s="146" t="s">
        <v>122</v>
      </c>
      <c r="F150" s="85">
        <v>5.65981641683</v>
      </c>
      <c r="G150" s="86">
        <v>5.65981641683</v>
      </c>
      <c r="H150" s="78">
        <v>0</v>
      </c>
      <c r="I150" s="39">
        <v>1</v>
      </c>
      <c r="J150" s="147">
        <v>8</v>
      </c>
      <c r="K150" s="147">
        <v>0</v>
      </c>
      <c r="L150" s="147">
        <v>0</v>
      </c>
      <c r="M150" s="147">
        <v>0</v>
      </c>
      <c r="N150" s="87">
        <v>11</v>
      </c>
      <c r="O150" s="85">
        <v>8</v>
      </c>
      <c r="P150" s="85">
        <v>100</v>
      </c>
      <c r="Q150" s="39">
        <v>2</v>
      </c>
      <c r="R150" s="39">
        <v>2</v>
      </c>
      <c r="S150" s="157">
        <v>1</v>
      </c>
      <c r="T150" s="157">
        <v>3</v>
      </c>
      <c r="U150" s="157" t="s">
        <v>289</v>
      </c>
      <c r="V150" s="157">
        <v>2</v>
      </c>
      <c r="W150" s="157" t="s">
        <v>289</v>
      </c>
    </row>
    <row r="151" spans="1:23" ht="15.75" x14ac:dyDescent="0.25">
      <c r="A151" s="83">
        <v>156</v>
      </c>
      <c r="B151" s="84" t="s">
        <v>239</v>
      </c>
      <c r="C151" s="145" t="s">
        <v>44</v>
      </c>
      <c r="D151" s="76" t="s">
        <v>121</v>
      </c>
      <c r="E151" s="146" t="s">
        <v>122</v>
      </c>
      <c r="F151" s="85">
        <v>20.126384228799999</v>
      </c>
      <c r="G151" s="86">
        <v>20.126384228799999</v>
      </c>
      <c r="H151" s="78">
        <v>0</v>
      </c>
      <c r="I151" s="39">
        <v>1</v>
      </c>
      <c r="J151" s="147">
        <v>40</v>
      </c>
      <c r="K151" s="147">
        <v>0</v>
      </c>
      <c r="L151" s="147">
        <v>0</v>
      </c>
      <c r="M151" s="147">
        <v>0</v>
      </c>
      <c r="N151" s="87">
        <v>10</v>
      </c>
      <c r="O151" s="85">
        <v>40</v>
      </c>
      <c r="P151" s="77">
        <v>100</v>
      </c>
      <c r="Q151" s="39">
        <v>2</v>
      </c>
      <c r="R151" s="39">
        <v>2</v>
      </c>
      <c r="S151" s="157">
        <v>1</v>
      </c>
      <c r="T151" s="157">
        <v>2</v>
      </c>
      <c r="U151" s="157" t="s">
        <v>289</v>
      </c>
      <c r="V151" s="157">
        <v>2</v>
      </c>
      <c r="W151" s="157" t="s">
        <v>289</v>
      </c>
    </row>
    <row r="152" spans="1:23" ht="15.75" x14ac:dyDescent="0.25">
      <c r="A152" s="83">
        <v>157</v>
      </c>
      <c r="B152" s="84" t="s">
        <v>240</v>
      </c>
      <c r="C152" s="145" t="s">
        <v>44</v>
      </c>
      <c r="D152" s="76" t="s">
        <v>121</v>
      </c>
      <c r="E152" s="146" t="s">
        <v>122</v>
      </c>
      <c r="F152" s="85">
        <v>54.408300699400002</v>
      </c>
      <c r="G152" s="86">
        <v>54.408300699400002</v>
      </c>
      <c r="H152" s="78">
        <v>0</v>
      </c>
      <c r="I152" s="39">
        <v>2</v>
      </c>
      <c r="J152" s="147">
        <v>0</v>
      </c>
      <c r="K152" s="147">
        <v>0</v>
      </c>
      <c r="L152" s="147">
        <v>0</v>
      </c>
      <c r="M152" s="147">
        <v>0</v>
      </c>
      <c r="N152" s="39">
        <v>0</v>
      </c>
      <c r="O152" s="77">
        <v>0</v>
      </c>
      <c r="P152" s="77">
        <v>0</v>
      </c>
      <c r="Q152" s="39">
        <v>0</v>
      </c>
      <c r="R152" s="39">
        <v>0</v>
      </c>
      <c r="S152" s="157">
        <v>0</v>
      </c>
      <c r="T152" s="157">
        <v>0</v>
      </c>
      <c r="U152" s="157">
        <v>0</v>
      </c>
      <c r="V152" s="157">
        <v>0</v>
      </c>
      <c r="W152" s="157" t="s">
        <v>289</v>
      </c>
    </row>
    <row r="153" spans="1:23" ht="15.75" x14ac:dyDescent="0.25">
      <c r="A153" s="83">
        <v>159</v>
      </c>
      <c r="B153" s="84" t="s">
        <v>241</v>
      </c>
      <c r="C153" s="145" t="s">
        <v>150</v>
      </c>
      <c r="D153" s="76" t="s">
        <v>121</v>
      </c>
      <c r="E153" s="146" t="s">
        <v>122</v>
      </c>
      <c r="F153" s="85">
        <v>25</v>
      </c>
      <c r="G153" s="85">
        <v>25</v>
      </c>
      <c r="H153" s="78">
        <v>0</v>
      </c>
      <c r="I153" s="39">
        <v>1</v>
      </c>
      <c r="J153" s="147">
        <v>25</v>
      </c>
      <c r="K153" s="147">
        <v>0</v>
      </c>
      <c r="L153" s="147">
        <v>0</v>
      </c>
      <c r="M153" s="147">
        <v>0</v>
      </c>
      <c r="N153" s="87">
        <v>14</v>
      </c>
      <c r="O153" s="85">
        <v>25</v>
      </c>
      <c r="P153" s="85">
        <v>100</v>
      </c>
      <c r="Q153" s="39">
        <v>2</v>
      </c>
      <c r="R153" s="39">
        <v>2</v>
      </c>
      <c r="S153" s="157">
        <v>1</v>
      </c>
      <c r="T153" s="157">
        <v>2</v>
      </c>
      <c r="U153" s="157" t="s">
        <v>289</v>
      </c>
      <c r="V153" s="157">
        <v>2</v>
      </c>
      <c r="W153" s="157" t="s">
        <v>289</v>
      </c>
    </row>
    <row r="154" spans="1:23" ht="15.75" x14ac:dyDescent="0.25">
      <c r="A154" s="83">
        <v>160</v>
      </c>
      <c r="B154" s="84" t="s">
        <v>241</v>
      </c>
      <c r="C154" s="145" t="s">
        <v>151</v>
      </c>
      <c r="D154" s="76" t="s">
        <v>121</v>
      </c>
      <c r="E154" s="146" t="s">
        <v>122</v>
      </c>
      <c r="F154" s="77">
        <v>5</v>
      </c>
      <c r="G154" s="77">
        <v>5</v>
      </c>
      <c r="H154" s="78">
        <v>0</v>
      </c>
      <c r="I154" s="39">
        <v>1</v>
      </c>
      <c r="J154" s="147">
        <v>5</v>
      </c>
      <c r="K154" s="147">
        <v>0</v>
      </c>
      <c r="L154" s="147">
        <v>0</v>
      </c>
      <c r="M154" s="147">
        <v>0</v>
      </c>
      <c r="N154" s="39">
        <v>9</v>
      </c>
      <c r="O154" s="77">
        <v>5</v>
      </c>
      <c r="P154" s="77">
        <v>100</v>
      </c>
      <c r="Q154" s="39">
        <v>2</v>
      </c>
      <c r="R154" s="39">
        <v>2</v>
      </c>
      <c r="S154" s="157">
        <v>1</v>
      </c>
      <c r="T154" s="157">
        <v>2</v>
      </c>
      <c r="U154" s="157" t="s">
        <v>289</v>
      </c>
      <c r="V154" s="157">
        <v>2</v>
      </c>
      <c r="W154" s="157" t="s">
        <v>289</v>
      </c>
    </row>
    <row r="155" spans="1:23" ht="15.75" x14ac:dyDescent="0.25">
      <c r="A155" s="83">
        <v>161</v>
      </c>
      <c r="B155" s="84" t="s">
        <v>242</v>
      </c>
      <c r="C155" s="145" t="s">
        <v>44</v>
      </c>
      <c r="D155" s="76" t="s">
        <v>121</v>
      </c>
      <c r="E155" s="146" t="s">
        <v>122</v>
      </c>
      <c r="F155" s="85">
        <v>130.92693492999999</v>
      </c>
      <c r="G155" s="86">
        <v>130.92693492999999</v>
      </c>
      <c r="H155" s="78">
        <v>0</v>
      </c>
      <c r="I155" s="39">
        <v>1</v>
      </c>
      <c r="J155" s="147">
        <v>50</v>
      </c>
      <c r="K155" s="147">
        <v>0</v>
      </c>
      <c r="L155" s="147">
        <v>0</v>
      </c>
      <c r="M155" s="147">
        <v>0</v>
      </c>
      <c r="N155" s="87">
        <v>11</v>
      </c>
      <c r="O155" s="85">
        <v>50</v>
      </c>
      <c r="P155" s="85">
        <v>100</v>
      </c>
      <c r="Q155" s="39">
        <v>2</v>
      </c>
      <c r="R155" s="39">
        <v>2</v>
      </c>
      <c r="S155" s="157">
        <v>1</v>
      </c>
      <c r="T155" s="157">
        <v>2</v>
      </c>
      <c r="U155" s="157" t="s">
        <v>289</v>
      </c>
      <c r="V155" s="157">
        <v>2</v>
      </c>
      <c r="W155" s="157" t="s">
        <v>289</v>
      </c>
    </row>
    <row r="156" spans="1:23" ht="15.75" x14ac:dyDescent="0.25">
      <c r="A156" s="83">
        <v>162</v>
      </c>
      <c r="B156" s="84" t="s">
        <v>243</v>
      </c>
      <c r="C156" s="145" t="s">
        <v>44</v>
      </c>
      <c r="D156" s="76" t="s">
        <v>121</v>
      </c>
      <c r="E156" s="146" t="s">
        <v>122</v>
      </c>
      <c r="F156" s="85">
        <v>21.031722452339999</v>
      </c>
      <c r="G156" s="86">
        <v>5.8828492407399997</v>
      </c>
      <c r="H156" s="78">
        <v>15.1488732116</v>
      </c>
      <c r="I156" s="39">
        <v>1</v>
      </c>
      <c r="J156" s="147">
        <v>0</v>
      </c>
      <c r="K156" s="147">
        <v>6</v>
      </c>
      <c r="L156" s="147">
        <v>0</v>
      </c>
      <c r="M156" s="147">
        <v>0</v>
      </c>
      <c r="N156" s="87">
        <v>15</v>
      </c>
      <c r="O156" s="85">
        <v>0</v>
      </c>
      <c r="P156" s="85">
        <v>0</v>
      </c>
      <c r="Q156" s="39">
        <v>0</v>
      </c>
      <c r="R156" s="39">
        <v>0</v>
      </c>
      <c r="S156" s="157">
        <v>0</v>
      </c>
      <c r="T156" s="157">
        <v>0</v>
      </c>
      <c r="U156" s="157">
        <v>0</v>
      </c>
      <c r="V156" s="157">
        <v>0</v>
      </c>
      <c r="W156" s="157" t="s">
        <v>289</v>
      </c>
    </row>
    <row r="157" spans="1:23" ht="15.75" x14ac:dyDescent="0.25">
      <c r="A157" s="83">
        <v>163</v>
      </c>
      <c r="B157" s="84" t="s">
        <v>244</v>
      </c>
      <c r="C157" s="145" t="s">
        <v>44</v>
      </c>
      <c r="D157" s="76" t="s">
        <v>121</v>
      </c>
      <c r="E157" s="146" t="s">
        <v>122</v>
      </c>
      <c r="F157" s="85">
        <v>257.87361097100001</v>
      </c>
      <c r="G157" s="86">
        <v>257.87361097100001</v>
      </c>
      <c r="H157" s="78">
        <v>0</v>
      </c>
      <c r="I157" s="39">
        <v>1</v>
      </c>
      <c r="J157" s="147">
        <v>100</v>
      </c>
      <c r="K157" s="147">
        <v>0</v>
      </c>
      <c r="L157" s="147">
        <v>0</v>
      </c>
      <c r="M157" s="147">
        <v>0</v>
      </c>
      <c r="N157" s="87">
        <v>8</v>
      </c>
      <c r="O157" s="85">
        <v>100</v>
      </c>
      <c r="P157" s="85">
        <v>100</v>
      </c>
      <c r="Q157" s="39">
        <v>2</v>
      </c>
      <c r="R157" s="39">
        <v>2</v>
      </c>
      <c r="S157" s="157">
        <v>1</v>
      </c>
      <c r="T157" s="157">
        <v>3</v>
      </c>
      <c r="U157" s="157" t="s">
        <v>289</v>
      </c>
      <c r="V157" s="157">
        <v>2</v>
      </c>
      <c r="W157" s="157" t="s">
        <v>289</v>
      </c>
    </row>
    <row r="158" spans="1:23" ht="15.75" x14ac:dyDescent="0.25">
      <c r="A158" s="83">
        <v>164</v>
      </c>
      <c r="B158" s="84" t="s">
        <v>245</v>
      </c>
      <c r="C158" s="145" t="s">
        <v>44</v>
      </c>
      <c r="D158" s="76" t="s">
        <v>121</v>
      </c>
      <c r="E158" s="146" t="s">
        <v>122</v>
      </c>
      <c r="F158" s="85">
        <v>13.3335668201</v>
      </c>
      <c r="G158" s="86">
        <v>13.3335668201</v>
      </c>
      <c r="H158" s="78">
        <v>0</v>
      </c>
      <c r="I158" s="39">
        <v>1</v>
      </c>
      <c r="J158" s="147">
        <v>5</v>
      </c>
      <c r="K158" s="147">
        <v>0</v>
      </c>
      <c r="L158" s="147">
        <v>0</v>
      </c>
      <c r="M158" s="147">
        <v>0</v>
      </c>
      <c r="N158" s="87">
        <v>5</v>
      </c>
      <c r="O158" s="85">
        <v>5</v>
      </c>
      <c r="P158" s="85">
        <v>100</v>
      </c>
      <c r="Q158" s="39">
        <v>2</v>
      </c>
      <c r="R158" s="39">
        <v>2</v>
      </c>
      <c r="S158" s="157">
        <v>1</v>
      </c>
      <c r="T158" s="157">
        <v>3</v>
      </c>
      <c r="U158" s="157" t="s">
        <v>289</v>
      </c>
      <c r="V158" s="157">
        <v>2</v>
      </c>
      <c r="W158" s="157" t="s">
        <v>289</v>
      </c>
    </row>
    <row r="159" spans="1:23" ht="15.75" x14ac:dyDescent="0.25">
      <c r="A159" s="83">
        <v>165</v>
      </c>
      <c r="B159" s="84" t="s">
        <v>246</v>
      </c>
      <c r="C159" s="145" t="s">
        <v>44</v>
      </c>
      <c r="D159" s="76" t="s">
        <v>121</v>
      </c>
      <c r="E159" s="146" t="s">
        <v>122</v>
      </c>
      <c r="F159" s="85">
        <v>148.890859629</v>
      </c>
      <c r="G159" s="86">
        <v>148.890859629</v>
      </c>
      <c r="H159" s="78">
        <v>0</v>
      </c>
      <c r="I159" s="39">
        <v>1</v>
      </c>
      <c r="J159" s="147">
        <v>350</v>
      </c>
      <c r="K159" s="147">
        <v>0</v>
      </c>
      <c r="L159" s="147">
        <v>0</v>
      </c>
      <c r="M159" s="147">
        <v>0</v>
      </c>
      <c r="N159" s="87">
        <v>13</v>
      </c>
      <c r="O159" s="85">
        <v>350</v>
      </c>
      <c r="P159" s="85">
        <v>100</v>
      </c>
      <c r="Q159" s="39">
        <v>2</v>
      </c>
      <c r="R159" s="39">
        <v>2</v>
      </c>
      <c r="S159" s="157">
        <v>1</v>
      </c>
      <c r="T159" s="157">
        <v>3</v>
      </c>
      <c r="U159" s="157" t="s">
        <v>289</v>
      </c>
      <c r="V159" s="157">
        <v>2</v>
      </c>
      <c r="W159" s="157" t="s">
        <v>289</v>
      </c>
    </row>
    <row r="160" spans="1:23" ht="15.75" x14ac:dyDescent="0.25">
      <c r="A160" s="83">
        <v>166</v>
      </c>
      <c r="B160" s="84" t="s">
        <v>247</v>
      </c>
      <c r="C160" s="145" t="s">
        <v>44</v>
      </c>
      <c r="D160" s="76" t="s">
        <v>121</v>
      </c>
      <c r="E160" s="146" t="s">
        <v>122</v>
      </c>
      <c r="F160" s="85">
        <v>197.40970403335999</v>
      </c>
      <c r="G160" s="86">
        <v>192.85608470099999</v>
      </c>
      <c r="H160" s="78">
        <v>4.5536193323600003</v>
      </c>
      <c r="I160" s="39">
        <v>1</v>
      </c>
      <c r="J160" s="147">
        <v>80</v>
      </c>
      <c r="K160" s="147">
        <v>0</v>
      </c>
      <c r="L160" s="147">
        <v>0</v>
      </c>
      <c r="M160" s="147">
        <v>0</v>
      </c>
      <c r="N160" s="87">
        <v>13</v>
      </c>
      <c r="O160" s="85">
        <v>80</v>
      </c>
      <c r="P160" s="85">
        <v>100</v>
      </c>
      <c r="Q160" s="39">
        <v>2</v>
      </c>
      <c r="R160" s="39">
        <v>2</v>
      </c>
      <c r="S160" s="157">
        <v>1</v>
      </c>
      <c r="T160" s="157">
        <v>2</v>
      </c>
      <c r="U160" s="157" t="s">
        <v>289</v>
      </c>
      <c r="V160" s="157">
        <v>2</v>
      </c>
      <c r="W160" s="157" t="s">
        <v>289</v>
      </c>
    </row>
    <row r="161" spans="1:23" ht="15.75" x14ac:dyDescent="0.25">
      <c r="A161" s="83">
        <v>168</v>
      </c>
      <c r="B161" s="84" t="s">
        <v>248</v>
      </c>
      <c r="C161" s="145" t="s">
        <v>150</v>
      </c>
      <c r="D161" s="76" t="s">
        <v>121</v>
      </c>
      <c r="E161" s="146" t="s">
        <v>122</v>
      </c>
      <c r="F161" s="85">
        <v>4</v>
      </c>
      <c r="G161" s="85">
        <v>4</v>
      </c>
      <c r="H161" s="78">
        <v>0</v>
      </c>
      <c r="I161" s="39">
        <v>1</v>
      </c>
      <c r="J161" s="147">
        <v>4</v>
      </c>
      <c r="K161" s="147">
        <v>0</v>
      </c>
      <c r="L161" s="147">
        <v>0</v>
      </c>
      <c r="M161" s="147">
        <v>0</v>
      </c>
      <c r="N161" s="87">
        <v>9</v>
      </c>
      <c r="O161" s="85">
        <v>4</v>
      </c>
      <c r="P161" s="85">
        <v>100</v>
      </c>
      <c r="Q161" s="39">
        <v>2</v>
      </c>
      <c r="R161" s="39">
        <v>2</v>
      </c>
      <c r="S161" s="157">
        <v>1</v>
      </c>
      <c r="T161" s="157">
        <v>3</v>
      </c>
      <c r="U161" s="157" t="s">
        <v>289</v>
      </c>
      <c r="V161" s="157">
        <v>2</v>
      </c>
      <c r="W161" s="157" t="s">
        <v>289</v>
      </c>
    </row>
    <row r="162" spans="1:23" ht="15.75" x14ac:dyDescent="0.25">
      <c r="A162" s="83">
        <v>169</v>
      </c>
      <c r="B162" s="84" t="s">
        <v>248</v>
      </c>
      <c r="C162" s="145" t="s">
        <v>151</v>
      </c>
      <c r="D162" s="76" t="s">
        <v>121</v>
      </c>
      <c r="E162" s="146" t="s">
        <v>122</v>
      </c>
      <c r="F162" s="85">
        <v>7</v>
      </c>
      <c r="G162" s="85">
        <v>7</v>
      </c>
      <c r="H162" s="78">
        <v>0</v>
      </c>
      <c r="I162" s="39">
        <v>1</v>
      </c>
      <c r="J162" s="147">
        <v>7</v>
      </c>
      <c r="K162" s="147">
        <v>0</v>
      </c>
      <c r="L162" s="147">
        <v>0</v>
      </c>
      <c r="M162" s="147">
        <v>0</v>
      </c>
      <c r="N162" s="87">
        <v>7</v>
      </c>
      <c r="O162" s="85">
        <v>7</v>
      </c>
      <c r="P162" s="85">
        <v>100</v>
      </c>
      <c r="Q162" s="39">
        <v>2</v>
      </c>
      <c r="R162" s="39">
        <v>2</v>
      </c>
      <c r="S162" s="157">
        <v>1</v>
      </c>
      <c r="T162" s="157">
        <v>3</v>
      </c>
      <c r="U162" s="157" t="s">
        <v>289</v>
      </c>
      <c r="V162" s="157">
        <v>2</v>
      </c>
      <c r="W162" s="157" t="s">
        <v>289</v>
      </c>
    </row>
    <row r="163" spans="1:23" ht="15.75" x14ac:dyDescent="0.25">
      <c r="A163" s="83">
        <v>170</v>
      </c>
      <c r="B163" s="84" t="s">
        <v>249</v>
      </c>
      <c r="C163" s="145" t="s">
        <v>44</v>
      </c>
      <c r="D163" s="76" t="s">
        <v>121</v>
      </c>
      <c r="E163" s="146" t="s">
        <v>122</v>
      </c>
      <c r="F163" s="85">
        <v>7.5333520762399999</v>
      </c>
      <c r="G163" s="86">
        <v>2.71756384025</v>
      </c>
      <c r="H163" s="78">
        <v>4.8157882359900004</v>
      </c>
      <c r="I163" s="39">
        <v>1</v>
      </c>
      <c r="J163" s="147">
        <v>0</v>
      </c>
      <c r="K163" s="147">
        <v>7</v>
      </c>
      <c r="L163" s="147">
        <v>0</v>
      </c>
      <c r="M163" s="147">
        <v>0</v>
      </c>
      <c r="N163" s="87">
        <v>12</v>
      </c>
      <c r="O163" s="85">
        <v>0</v>
      </c>
      <c r="P163" s="85">
        <v>0</v>
      </c>
      <c r="Q163" s="39">
        <v>0</v>
      </c>
      <c r="R163" s="39">
        <v>0</v>
      </c>
      <c r="S163" s="157">
        <v>0</v>
      </c>
      <c r="T163" s="157">
        <v>0</v>
      </c>
      <c r="U163" s="157">
        <v>0</v>
      </c>
      <c r="V163" s="157">
        <v>0</v>
      </c>
      <c r="W163" s="157" t="s">
        <v>289</v>
      </c>
    </row>
    <row r="164" spans="1:23" ht="15.75" x14ac:dyDescent="0.25">
      <c r="A164" s="83">
        <v>171</v>
      </c>
      <c r="B164" s="84" t="s">
        <v>250</v>
      </c>
      <c r="C164" s="145" t="s">
        <v>44</v>
      </c>
      <c r="D164" s="76" t="s">
        <v>121</v>
      </c>
      <c r="E164" s="146" t="s">
        <v>122</v>
      </c>
      <c r="F164" s="85">
        <v>21.412856018999999</v>
      </c>
      <c r="G164" s="86">
        <v>21.412856018999999</v>
      </c>
      <c r="H164" s="78">
        <v>0</v>
      </c>
      <c r="I164" s="39">
        <v>1</v>
      </c>
      <c r="J164" s="147">
        <v>7</v>
      </c>
      <c r="K164" s="147">
        <v>0</v>
      </c>
      <c r="L164" s="147">
        <v>0</v>
      </c>
      <c r="M164" s="147">
        <v>0</v>
      </c>
      <c r="N164" s="87">
        <v>8</v>
      </c>
      <c r="O164" s="85">
        <v>7</v>
      </c>
      <c r="P164" s="85">
        <v>100</v>
      </c>
      <c r="Q164" s="39">
        <v>2</v>
      </c>
      <c r="R164" s="39">
        <v>2</v>
      </c>
      <c r="S164" s="157">
        <v>1</v>
      </c>
      <c r="T164" s="157">
        <v>2</v>
      </c>
      <c r="U164" s="157" t="s">
        <v>289</v>
      </c>
      <c r="V164" s="157">
        <v>2</v>
      </c>
      <c r="W164" s="157" t="s">
        <v>289</v>
      </c>
    </row>
    <row r="165" spans="1:23" ht="15.75" x14ac:dyDescent="0.25">
      <c r="A165" s="83">
        <v>173</v>
      </c>
      <c r="B165" s="84" t="s">
        <v>251</v>
      </c>
      <c r="C165" s="145" t="s">
        <v>150</v>
      </c>
      <c r="D165" s="76" t="s">
        <v>121</v>
      </c>
      <c r="E165" s="146" t="s">
        <v>122</v>
      </c>
      <c r="F165" s="85">
        <v>4</v>
      </c>
      <c r="G165" s="153">
        <v>0</v>
      </c>
      <c r="H165" s="104">
        <v>4</v>
      </c>
      <c r="I165" s="39">
        <v>1</v>
      </c>
      <c r="J165" s="147">
        <v>0</v>
      </c>
      <c r="K165" s="147">
        <v>4</v>
      </c>
      <c r="L165" s="147">
        <v>0</v>
      </c>
      <c r="M165" s="147">
        <v>0</v>
      </c>
      <c r="N165" s="101">
        <v>10</v>
      </c>
      <c r="O165" s="103">
        <v>0</v>
      </c>
      <c r="P165" s="103">
        <v>0</v>
      </c>
      <c r="Q165" s="39">
        <v>0</v>
      </c>
      <c r="R165" s="39">
        <v>0</v>
      </c>
      <c r="S165" s="157">
        <v>0</v>
      </c>
      <c r="T165" s="157">
        <v>0</v>
      </c>
      <c r="U165" s="157">
        <v>0</v>
      </c>
      <c r="V165" s="157">
        <v>0</v>
      </c>
      <c r="W165" s="157" t="s">
        <v>289</v>
      </c>
    </row>
    <row r="166" spans="1:23" ht="15.75" x14ac:dyDescent="0.25">
      <c r="A166" s="83">
        <v>174</v>
      </c>
      <c r="B166" s="84" t="s">
        <v>251</v>
      </c>
      <c r="C166" s="145" t="s">
        <v>151</v>
      </c>
      <c r="D166" s="76" t="s">
        <v>121</v>
      </c>
      <c r="E166" s="146" t="s">
        <v>122</v>
      </c>
      <c r="F166" s="85">
        <v>5</v>
      </c>
      <c r="G166" s="85">
        <v>0</v>
      </c>
      <c r="H166" s="85">
        <v>5</v>
      </c>
      <c r="I166" s="39">
        <v>2</v>
      </c>
      <c r="J166" s="147">
        <v>0</v>
      </c>
      <c r="K166" s="147">
        <v>5</v>
      </c>
      <c r="L166" s="147">
        <v>0</v>
      </c>
      <c r="M166" s="147">
        <v>0</v>
      </c>
      <c r="N166" s="87">
        <v>0</v>
      </c>
      <c r="O166" s="85">
        <v>0</v>
      </c>
      <c r="P166" s="85">
        <v>0</v>
      </c>
      <c r="Q166" s="39">
        <v>0</v>
      </c>
      <c r="R166" s="39">
        <v>0</v>
      </c>
      <c r="S166" s="157">
        <v>0</v>
      </c>
      <c r="T166" s="157">
        <v>0</v>
      </c>
      <c r="U166" s="157">
        <v>0</v>
      </c>
      <c r="V166" s="157">
        <v>0</v>
      </c>
      <c r="W166" s="157" t="s">
        <v>289</v>
      </c>
    </row>
    <row r="167" spans="1:23" ht="15.75" x14ac:dyDescent="0.25">
      <c r="A167" s="83">
        <v>175</v>
      </c>
      <c r="B167" s="84" t="s">
        <v>251</v>
      </c>
      <c r="C167" s="145" t="s">
        <v>180</v>
      </c>
      <c r="D167" s="76" t="s">
        <v>121</v>
      </c>
      <c r="E167" s="146" t="s">
        <v>122</v>
      </c>
      <c r="F167" s="85">
        <v>9</v>
      </c>
      <c r="G167" s="85">
        <v>0</v>
      </c>
      <c r="H167" s="85">
        <v>9</v>
      </c>
      <c r="I167" s="39">
        <v>1</v>
      </c>
      <c r="J167" s="147">
        <v>0</v>
      </c>
      <c r="K167" s="147">
        <v>9</v>
      </c>
      <c r="L167" s="147">
        <v>0</v>
      </c>
      <c r="M167" s="147">
        <v>0</v>
      </c>
      <c r="N167" s="87">
        <v>11</v>
      </c>
      <c r="O167" s="85">
        <v>0</v>
      </c>
      <c r="P167" s="85">
        <v>0</v>
      </c>
      <c r="Q167" s="39">
        <v>0</v>
      </c>
      <c r="R167" s="39">
        <v>0</v>
      </c>
      <c r="S167" s="157">
        <v>0</v>
      </c>
      <c r="T167" s="157">
        <v>0</v>
      </c>
      <c r="U167" s="157">
        <v>0</v>
      </c>
      <c r="V167" s="157">
        <v>0</v>
      </c>
      <c r="W167" s="157" t="s">
        <v>289</v>
      </c>
    </row>
    <row r="168" spans="1:23" ht="15.75" x14ac:dyDescent="0.25">
      <c r="A168" s="83">
        <v>176</v>
      </c>
      <c r="B168" s="84" t="s">
        <v>251</v>
      </c>
      <c r="C168" s="145" t="s">
        <v>181</v>
      </c>
      <c r="D168" s="76" t="s">
        <v>121</v>
      </c>
      <c r="E168" s="146" t="s">
        <v>122</v>
      </c>
      <c r="F168" s="85">
        <v>6</v>
      </c>
      <c r="G168" s="85">
        <v>0</v>
      </c>
      <c r="H168" s="85">
        <v>6</v>
      </c>
      <c r="I168" s="39">
        <v>1</v>
      </c>
      <c r="J168" s="147">
        <v>0</v>
      </c>
      <c r="K168" s="147">
        <v>6</v>
      </c>
      <c r="L168" s="147">
        <v>0</v>
      </c>
      <c r="M168" s="147">
        <v>0</v>
      </c>
      <c r="N168" s="87">
        <v>12</v>
      </c>
      <c r="O168" s="85">
        <v>0</v>
      </c>
      <c r="P168" s="85">
        <v>0</v>
      </c>
      <c r="Q168" s="39">
        <v>0</v>
      </c>
      <c r="R168" s="39">
        <v>0</v>
      </c>
      <c r="S168" s="157">
        <v>0</v>
      </c>
      <c r="T168" s="157">
        <v>0</v>
      </c>
      <c r="U168" s="157">
        <v>0</v>
      </c>
      <c r="V168" s="157">
        <v>0</v>
      </c>
      <c r="W168" s="157" t="s">
        <v>289</v>
      </c>
    </row>
    <row r="169" spans="1:23" ht="15.75" x14ac:dyDescent="0.25">
      <c r="A169" s="83">
        <v>177</v>
      </c>
      <c r="B169" s="84" t="s">
        <v>251</v>
      </c>
      <c r="C169" s="145" t="s">
        <v>252</v>
      </c>
      <c r="D169" s="76" t="s">
        <v>121</v>
      </c>
      <c r="E169" s="146" t="s">
        <v>122</v>
      </c>
      <c r="F169" s="85">
        <v>15</v>
      </c>
      <c r="G169" s="85">
        <v>0</v>
      </c>
      <c r="H169" s="85">
        <v>15</v>
      </c>
      <c r="I169" s="39">
        <v>1</v>
      </c>
      <c r="J169" s="147">
        <v>0</v>
      </c>
      <c r="K169" s="147">
        <v>15</v>
      </c>
      <c r="L169" s="147">
        <v>0</v>
      </c>
      <c r="M169" s="147">
        <v>0</v>
      </c>
      <c r="N169" s="87">
        <v>9</v>
      </c>
      <c r="O169" s="85">
        <v>0</v>
      </c>
      <c r="P169" s="85">
        <v>0</v>
      </c>
      <c r="Q169" s="39">
        <v>0</v>
      </c>
      <c r="R169" s="39">
        <v>0</v>
      </c>
      <c r="S169" s="157">
        <v>0</v>
      </c>
      <c r="T169" s="157">
        <v>0</v>
      </c>
      <c r="U169" s="157">
        <v>0</v>
      </c>
      <c r="V169" s="157">
        <v>0</v>
      </c>
      <c r="W169" s="157" t="s">
        <v>289</v>
      </c>
    </row>
    <row r="170" spans="1:23" ht="15.75" x14ac:dyDescent="0.25">
      <c r="A170" s="83">
        <v>178</v>
      </c>
      <c r="B170" s="84" t="s">
        <v>253</v>
      </c>
      <c r="C170" s="145" t="s">
        <v>44</v>
      </c>
      <c r="D170" s="76" t="s">
        <v>121</v>
      </c>
      <c r="E170" s="146" t="s">
        <v>122</v>
      </c>
      <c r="F170" s="85">
        <v>7.3205556204400004</v>
      </c>
      <c r="G170" s="86">
        <v>7.3205556204400004</v>
      </c>
      <c r="H170" s="78">
        <v>0</v>
      </c>
      <c r="I170" s="39">
        <v>1</v>
      </c>
      <c r="J170" s="147">
        <v>10</v>
      </c>
      <c r="K170" s="147">
        <v>0</v>
      </c>
      <c r="L170" s="147">
        <v>0</v>
      </c>
      <c r="M170" s="147">
        <v>0</v>
      </c>
      <c r="N170" s="87">
        <v>11</v>
      </c>
      <c r="O170" s="85">
        <v>10</v>
      </c>
      <c r="P170" s="85">
        <v>100</v>
      </c>
      <c r="Q170" s="39">
        <v>2</v>
      </c>
      <c r="R170" s="39">
        <v>2</v>
      </c>
      <c r="S170" s="157">
        <v>1</v>
      </c>
      <c r="T170" s="157">
        <v>2</v>
      </c>
      <c r="U170" s="157" t="s">
        <v>289</v>
      </c>
      <c r="V170" s="157">
        <v>2</v>
      </c>
      <c r="W170" s="157" t="s">
        <v>289</v>
      </c>
    </row>
    <row r="171" spans="1:23" ht="15.75" x14ac:dyDescent="0.25">
      <c r="A171" s="83">
        <v>179</v>
      </c>
      <c r="B171" s="84" t="s">
        <v>254</v>
      </c>
      <c r="C171" s="145" t="s">
        <v>44</v>
      </c>
      <c r="D171" s="76" t="s">
        <v>121</v>
      </c>
      <c r="E171" s="146" t="s">
        <v>122</v>
      </c>
      <c r="F171" s="85">
        <v>15.1263171846</v>
      </c>
      <c r="G171" s="86">
        <v>15.1263171846</v>
      </c>
      <c r="H171" s="78">
        <v>0</v>
      </c>
      <c r="I171" s="39">
        <v>1</v>
      </c>
      <c r="J171" s="147">
        <v>8</v>
      </c>
      <c r="K171" s="147">
        <v>0</v>
      </c>
      <c r="L171" s="147">
        <v>0</v>
      </c>
      <c r="M171" s="147">
        <v>0</v>
      </c>
      <c r="N171" s="87">
        <v>10</v>
      </c>
      <c r="O171" s="85">
        <v>8</v>
      </c>
      <c r="P171" s="77">
        <v>100</v>
      </c>
      <c r="Q171" s="39">
        <v>2</v>
      </c>
      <c r="R171" s="39">
        <v>2</v>
      </c>
      <c r="S171" s="157">
        <v>1</v>
      </c>
      <c r="T171" s="157">
        <v>2</v>
      </c>
      <c r="U171" s="157" t="s">
        <v>289</v>
      </c>
      <c r="V171" s="157">
        <v>2</v>
      </c>
      <c r="W171" s="157" t="s">
        <v>289</v>
      </c>
    </row>
    <row r="172" spans="1:23" ht="15.75" x14ac:dyDescent="0.25">
      <c r="A172" s="83">
        <v>180</v>
      </c>
      <c r="B172" s="84" t="s">
        <v>255</v>
      </c>
      <c r="C172" s="145" t="s">
        <v>44</v>
      </c>
      <c r="D172" s="76" t="s">
        <v>121</v>
      </c>
      <c r="E172" s="146" t="s">
        <v>122</v>
      </c>
      <c r="F172" s="85">
        <v>24.837425080900001</v>
      </c>
      <c r="G172" s="78">
        <v>24.837425080900001</v>
      </c>
      <c r="H172" s="78">
        <v>0</v>
      </c>
      <c r="I172" s="39">
        <v>1</v>
      </c>
      <c r="J172" s="147">
        <v>20</v>
      </c>
      <c r="K172" s="147">
        <v>0</v>
      </c>
      <c r="L172" s="147">
        <v>0</v>
      </c>
      <c r="M172" s="147">
        <v>0</v>
      </c>
      <c r="N172" s="39">
        <v>8</v>
      </c>
      <c r="O172" s="77">
        <v>20</v>
      </c>
      <c r="P172" s="77">
        <v>100</v>
      </c>
      <c r="Q172" s="39">
        <v>2</v>
      </c>
      <c r="R172" s="39">
        <v>2</v>
      </c>
      <c r="S172" s="157">
        <v>1</v>
      </c>
      <c r="T172" s="157">
        <v>3</v>
      </c>
      <c r="U172" s="157" t="s">
        <v>289</v>
      </c>
      <c r="V172" s="157">
        <v>2</v>
      </c>
      <c r="W172" s="157" t="s">
        <v>289</v>
      </c>
    </row>
    <row r="173" spans="1:23" ht="15.75" x14ac:dyDescent="0.25">
      <c r="A173" s="83">
        <v>181</v>
      </c>
      <c r="B173" s="84" t="s">
        <v>256</v>
      </c>
      <c r="C173" s="145" t="s">
        <v>44</v>
      </c>
      <c r="D173" s="76" t="s">
        <v>121</v>
      </c>
      <c r="E173" s="146" t="s">
        <v>122</v>
      </c>
      <c r="F173" s="85">
        <v>25.66768233578</v>
      </c>
      <c r="G173" s="78">
        <v>21.072466648900001</v>
      </c>
      <c r="H173" s="78">
        <v>4.5952156868800005</v>
      </c>
      <c r="I173" s="39">
        <v>1</v>
      </c>
      <c r="J173" s="147">
        <v>5</v>
      </c>
      <c r="K173" s="147">
        <v>0</v>
      </c>
      <c r="L173" s="147">
        <v>0</v>
      </c>
      <c r="M173" s="147">
        <v>0</v>
      </c>
      <c r="N173" s="39">
        <v>7</v>
      </c>
      <c r="O173" s="77">
        <v>5</v>
      </c>
      <c r="P173" s="77">
        <v>100</v>
      </c>
      <c r="Q173" s="39">
        <v>2</v>
      </c>
      <c r="R173" s="39">
        <v>2</v>
      </c>
      <c r="S173" s="157">
        <v>1</v>
      </c>
      <c r="T173" s="157">
        <v>3</v>
      </c>
      <c r="U173" s="157" t="s">
        <v>289</v>
      </c>
      <c r="V173" s="157">
        <v>2</v>
      </c>
      <c r="W173" s="157" t="s">
        <v>289</v>
      </c>
    </row>
    <row r="174" spans="1:23" ht="15.75" x14ac:dyDescent="0.25">
      <c r="A174" s="83">
        <v>182</v>
      </c>
      <c r="B174" s="84" t="s">
        <v>257</v>
      </c>
      <c r="C174" s="145" t="s">
        <v>44</v>
      </c>
      <c r="D174" s="76" t="s">
        <v>121</v>
      </c>
      <c r="E174" s="146" t="s">
        <v>122</v>
      </c>
      <c r="F174" s="85">
        <v>82.718464219596996</v>
      </c>
      <c r="G174" s="86">
        <v>31.014610886</v>
      </c>
      <c r="H174" s="78">
        <v>51.703853333596996</v>
      </c>
      <c r="I174" s="39">
        <v>2</v>
      </c>
      <c r="J174" s="147">
        <v>8</v>
      </c>
      <c r="K174" s="147">
        <v>0</v>
      </c>
      <c r="L174" s="147">
        <v>0</v>
      </c>
      <c r="M174" s="147">
        <v>0</v>
      </c>
      <c r="N174" s="39">
        <v>0</v>
      </c>
      <c r="O174" s="77">
        <v>0</v>
      </c>
      <c r="P174" s="77">
        <v>0</v>
      </c>
      <c r="Q174" s="39">
        <v>0</v>
      </c>
      <c r="R174" s="39">
        <v>0</v>
      </c>
      <c r="S174" s="157">
        <v>0</v>
      </c>
      <c r="T174" s="157">
        <v>0</v>
      </c>
      <c r="U174" s="157">
        <v>0</v>
      </c>
      <c r="V174" s="157">
        <v>0</v>
      </c>
      <c r="W174" s="157" t="s">
        <v>289</v>
      </c>
    </row>
    <row r="175" spans="1:23" ht="15.75" x14ac:dyDescent="0.25">
      <c r="A175" s="83">
        <v>183</v>
      </c>
      <c r="B175" s="84" t="s">
        <v>258</v>
      </c>
      <c r="C175" s="145" t="s">
        <v>44</v>
      </c>
      <c r="D175" s="76" t="s">
        <v>121</v>
      </c>
      <c r="E175" s="146" t="s">
        <v>122</v>
      </c>
      <c r="F175" s="85">
        <v>117.872808488</v>
      </c>
      <c r="G175" s="86">
        <v>117.872808488</v>
      </c>
      <c r="H175" s="78">
        <v>0</v>
      </c>
      <c r="I175" s="39">
        <v>1</v>
      </c>
      <c r="J175" s="147">
        <v>30</v>
      </c>
      <c r="K175" s="147">
        <v>0</v>
      </c>
      <c r="L175" s="147">
        <v>0</v>
      </c>
      <c r="M175" s="147">
        <v>0</v>
      </c>
      <c r="N175" s="87">
        <v>10</v>
      </c>
      <c r="O175" s="85">
        <v>30</v>
      </c>
      <c r="P175" s="77">
        <v>100</v>
      </c>
      <c r="Q175" s="39">
        <v>2</v>
      </c>
      <c r="R175" s="39">
        <v>2</v>
      </c>
      <c r="S175" s="157">
        <v>1</v>
      </c>
      <c r="T175" s="157">
        <v>3</v>
      </c>
      <c r="U175" s="157" t="s">
        <v>289</v>
      </c>
      <c r="V175" s="157">
        <v>2</v>
      </c>
      <c r="W175" s="157" t="s">
        <v>289</v>
      </c>
    </row>
    <row r="176" spans="1:23" ht="15.75" x14ac:dyDescent="0.25">
      <c r="A176" s="83">
        <v>185</v>
      </c>
      <c r="B176" s="84" t="s">
        <v>259</v>
      </c>
      <c r="C176" s="145" t="s">
        <v>150</v>
      </c>
      <c r="D176" s="76" t="s">
        <v>121</v>
      </c>
      <c r="E176" s="146" t="s">
        <v>122</v>
      </c>
      <c r="F176" s="85">
        <v>8</v>
      </c>
      <c r="G176" s="85">
        <v>8</v>
      </c>
      <c r="H176" s="78">
        <v>0</v>
      </c>
      <c r="I176" s="39">
        <v>1</v>
      </c>
      <c r="J176" s="147">
        <v>8</v>
      </c>
      <c r="K176" s="147">
        <v>0</v>
      </c>
      <c r="L176" s="147">
        <v>0</v>
      </c>
      <c r="M176" s="147">
        <v>0</v>
      </c>
      <c r="N176" s="87">
        <v>15</v>
      </c>
      <c r="O176" s="85">
        <v>8</v>
      </c>
      <c r="P176" s="85">
        <v>100</v>
      </c>
      <c r="Q176" s="39">
        <v>2</v>
      </c>
      <c r="R176" s="39">
        <v>2</v>
      </c>
      <c r="S176" s="157">
        <v>1</v>
      </c>
      <c r="T176" s="157">
        <v>3</v>
      </c>
      <c r="U176" s="157" t="s">
        <v>289</v>
      </c>
      <c r="V176" s="157">
        <v>2</v>
      </c>
      <c r="W176" s="157" t="s">
        <v>289</v>
      </c>
    </row>
    <row r="177" spans="1:23" ht="15.75" x14ac:dyDescent="0.25">
      <c r="A177" s="83">
        <v>186</v>
      </c>
      <c r="B177" s="84" t="s">
        <v>259</v>
      </c>
      <c r="C177" s="145" t="s">
        <v>151</v>
      </c>
      <c r="D177" s="76" t="s">
        <v>121</v>
      </c>
      <c r="E177" s="146" t="s">
        <v>122</v>
      </c>
      <c r="F177" s="85">
        <v>6</v>
      </c>
      <c r="G177" s="85">
        <v>6</v>
      </c>
      <c r="H177" s="78">
        <v>0</v>
      </c>
      <c r="I177" s="39">
        <v>1</v>
      </c>
      <c r="J177" s="147">
        <v>6</v>
      </c>
      <c r="K177" s="147">
        <v>0</v>
      </c>
      <c r="L177" s="147">
        <v>0</v>
      </c>
      <c r="M177" s="147">
        <v>0</v>
      </c>
      <c r="N177" s="87">
        <v>8</v>
      </c>
      <c r="O177" s="85">
        <v>6</v>
      </c>
      <c r="P177" s="85">
        <v>100</v>
      </c>
      <c r="Q177" s="39">
        <v>2</v>
      </c>
      <c r="R177" s="39">
        <v>2</v>
      </c>
      <c r="S177" s="157">
        <v>1</v>
      </c>
      <c r="T177" s="157">
        <v>3</v>
      </c>
      <c r="U177" s="157" t="s">
        <v>289</v>
      </c>
      <c r="V177" s="157">
        <v>2</v>
      </c>
      <c r="W177" s="157" t="s">
        <v>289</v>
      </c>
    </row>
    <row r="178" spans="1:23" ht="15.75" x14ac:dyDescent="0.25">
      <c r="A178" s="83">
        <v>187</v>
      </c>
      <c r="B178" s="84" t="s">
        <v>259</v>
      </c>
      <c r="C178" s="145" t="s">
        <v>180</v>
      </c>
      <c r="D178" s="76" t="s">
        <v>121</v>
      </c>
      <c r="E178" s="146" t="s">
        <v>122</v>
      </c>
      <c r="F178" s="85">
        <v>4</v>
      </c>
      <c r="G178" s="85">
        <v>4</v>
      </c>
      <c r="H178" s="78">
        <v>0</v>
      </c>
      <c r="I178" s="39">
        <v>1</v>
      </c>
      <c r="J178" s="147">
        <v>4</v>
      </c>
      <c r="K178" s="147">
        <v>0</v>
      </c>
      <c r="L178" s="147">
        <v>0</v>
      </c>
      <c r="M178" s="147">
        <v>0</v>
      </c>
      <c r="N178" s="87">
        <v>6</v>
      </c>
      <c r="O178" s="85">
        <v>4</v>
      </c>
      <c r="P178" s="85">
        <v>100</v>
      </c>
      <c r="Q178" s="39">
        <v>2</v>
      </c>
      <c r="R178" s="39">
        <v>2</v>
      </c>
      <c r="S178" s="157">
        <v>1</v>
      </c>
      <c r="T178" s="157">
        <v>2</v>
      </c>
      <c r="U178" s="157" t="s">
        <v>289</v>
      </c>
      <c r="V178" s="157">
        <v>2</v>
      </c>
      <c r="W178" s="157" t="s">
        <v>289</v>
      </c>
    </row>
    <row r="179" spans="1:23" ht="15.75" x14ac:dyDescent="0.25">
      <c r="A179" s="83">
        <v>188</v>
      </c>
      <c r="B179" s="84" t="s">
        <v>260</v>
      </c>
      <c r="C179" s="145" t="s">
        <v>44</v>
      </c>
      <c r="D179" s="76" t="s">
        <v>121</v>
      </c>
      <c r="E179" s="146" t="s">
        <v>122</v>
      </c>
      <c r="F179" s="85">
        <v>112.510080176</v>
      </c>
      <c r="G179" s="86">
        <v>112.510080176</v>
      </c>
      <c r="H179" s="78">
        <v>0</v>
      </c>
      <c r="I179" s="39">
        <v>2</v>
      </c>
      <c r="J179" s="147">
        <v>5</v>
      </c>
      <c r="K179" s="147">
        <v>0</v>
      </c>
      <c r="L179" s="147">
        <v>0</v>
      </c>
      <c r="M179" s="147">
        <v>0</v>
      </c>
      <c r="N179" s="87">
        <v>0</v>
      </c>
      <c r="O179" s="85">
        <v>0</v>
      </c>
      <c r="P179" s="77">
        <v>0</v>
      </c>
      <c r="Q179" s="39">
        <v>0</v>
      </c>
      <c r="R179" s="39">
        <v>0</v>
      </c>
      <c r="S179" s="157">
        <v>0</v>
      </c>
      <c r="T179" s="157">
        <v>0</v>
      </c>
      <c r="U179" s="88">
        <v>0</v>
      </c>
      <c r="V179" s="157">
        <v>0</v>
      </c>
      <c r="W179" s="157" t="s">
        <v>289</v>
      </c>
    </row>
    <row r="180" spans="1:23" ht="15.75" x14ac:dyDescent="0.25">
      <c r="A180" s="83">
        <v>190</v>
      </c>
      <c r="B180" s="84" t="s">
        <v>261</v>
      </c>
      <c r="C180" s="145" t="s">
        <v>150</v>
      </c>
      <c r="D180" s="76" t="s">
        <v>121</v>
      </c>
      <c r="E180" s="146" t="s">
        <v>122</v>
      </c>
      <c r="F180" s="85">
        <v>7</v>
      </c>
      <c r="G180" s="85">
        <v>7</v>
      </c>
      <c r="H180" s="78">
        <v>0</v>
      </c>
      <c r="I180" s="39">
        <v>1</v>
      </c>
      <c r="J180" s="147">
        <v>7</v>
      </c>
      <c r="K180" s="147">
        <v>0</v>
      </c>
      <c r="L180" s="147">
        <v>0</v>
      </c>
      <c r="M180" s="147">
        <v>0</v>
      </c>
      <c r="N180" s="87">
        <v>8</v>
      </c>
      <c r="O180" s="85">
        <v>7</v>
      </c>
      <c r="P180" s="85">
        <v>100</v>
      </c>
      <c r="Q180" s="39">
        <v>2</v>
      </c>
      <c r="R180" s="39">
        <v>2</v>
      </c>
      <c r="S180" s="157">
        <v>1</v>
      </c>
      <c r="T180" s="157">
        <v>3</v>
      </c>
      <c r="U180" s="157" t="s">
        <v>289</v>
      </c>
      <c r="V180" s="157">
        <v>2</v>
      </c>
      <c r="W180" s="157" t="s">
        <v>289</v>
      </c>
    </row>
    <row r="181" spans="1:23" ht="15.75" x14ac:dyDescent="0.25">
      <c r="A181" s="83">
        <v>191</v>
      </c>
      <c r="B181" s="84" t="s">
        <v>261</v>
      </c>
      <c r="C181" s="145" t="s">
        <v>151</v>
      </c>
      <c r="D181" s="76" t="s">
        <v>121</v>
      </c>
      <c r="E181" s="146" t="s">
        <v>122</v>
      </c>
      <c r="F181" s="85">
        <v>4</v>
      </c>
      <c r="G181" s="85">
        <v>4</v>
      </c>
      <c r="H181" s="78">
        <v>0</v>
      </c>
      <c r="I181" s="39">
        <v>1</v>
      </c>
      <c r="J181" s="147">
        <v>4</v>
      </c>
      <c r="K181" s="147">
        <v>0</v>
      </c>
      <c r="L181" s="147">
        <v>0</v>
      </c>
      <c r="M181" s="147">
        <v>0</v>
      </c>
      <c r="N181" s="87">
        <v>4</v>
      </c>
      <c r="O181" s="85">
        <v>4</v>
      </c>
      <c r="P181" s="85">
        <v>100</v>
      </c>
      <c r="Q181" s="39">
        <v>2</v>
      </c>
      <c r="R181" s="39">
        <v>2</v>
      </c>
      <c r="S181" s="157">
        <v>1</v>
      </c>
      <c r="T181" s="157">
        <v>3</v>
      </c>
      <c r="U181" s="157" t="s">
        <v>289</v>
      </c>
      <c r="V181" s="157">
        <v>2</v>
      </c>
      <c r="W181" s="157" t="s">
        <v>289</v>
      </c>
    </row>
    <row r="182" spans="1:23" ht="15.75" x14ac:dyDescent="0.25">
      <c r="A182" s="83">
        <v>192</v>
      </c>
      <c r="B182" s="84" t="s">
        <v>261</v>
      </c>
      <c r="C182" s="145" t="s">
        <v>180</v>
      </c>
      <c r="D182" s="76" t="s">
        <v>121</v>
      </c>
      <c r="E182" s="146" t="s">
        <v>122</v>
      </c>
      <c r="F182" s="77">
        <v>14</v>
      </c>
      <c r="G182" s="77">
        <v>14</v>
      </c>
      <c r="H182" s="78">
        <v>0</v>
      </c>
      <c r="I182" s="39">
        <v>1</v>
      </c>
      <c r="J182" s="147">
        <v>14</v>
      </c>
      <c r="K182" s="147">
        <v>0</v>
      </c>
      <c r="L182" s="147">
        <v>0</v>
      </c>
      <c r="M182" s="147">
        <v>0</v>
      </c>
      <c r="N182" s="39">
        <v>4</v>
      </c>
      <c r="O182" s="77">
        <v>14</v>
      </c>
      <c r="P182" s="77">
        <v>100</v>
      </c>
      <c r="Q182" s="39">
        <v>2</v>
      </c>
      <c r="R182" s="39">
        <v>2</v>
      </c>
      <c r="S182" s="157">
        <v>1</v>
      </c>
      <c r="T182" s="157">
        <v>3</v>
      </c>
      <c r="U182" s="157" t="s">
        <v>289</v>
      </c>
      <c r="V182" s="157">
        <v>2</v>
      </c>
      <c r="W182" s="157" t="s">
        <v>289</v>
      </c>
    </row>
    <row r="183" spans="1:23" ht="15.75" x14ac:dyDescent="0.25">
      <c r="A183" s="83">
        <v>193</v>
      </c>
      <c r="B183" s="84" t="s">
        <v>262</v>
      </c>
      <c r="C183" s="145" t="s">
        <v>44</v>
      </c>
      <c r="D183" s="76" t="s">
        <v>121</v>
      </c>
      <c r="E183" s="146" t="s">
        <v>122</v>
      </c>
      <c r="F183" s="85">
        <v>82.1212452762</v>
      </c>
      <c r="G183" s="78">
        <v>82.1212452762</v>
      </c>
      <c r="H183" s="78">
        <v>0</v>
      </c>
      <c r="I183" s="39">
        <v>2</v>
      </c>
      <c r="J183" s="147">
        <v>10</v>
      </c>
      <c r="K183" s="147">
        <v>0</v>
      </c>
      <c r="L183" s="147">
        <v>0</v>
      </c>
      <c r="M183" s="147">
        <v>0</v>
      </c>
      <c r="N183" s="39">
        <v>0</v>
      </c>
      <c r="O183" s="77">
        <v>0</v>
      </c>
      <c r="P183" s="77">
        <v>0</v>
      </c>
      <c r="Q183" s="39">
        <v>0</v>
      </c>
      <c r="R183" s="39">
        <v>0</v>
      </c>
      <c r="S183" s="157">
        <v>0</v>
      </c>
      <c r="T183" s="157">
        <v>0</v>
      </c>
      <c r="U183" s="157">
        <v>0</v>
      </c>
      <c r="V183" s="157">
        <v>0</v>
      </c>
      <c r="W183" s="157" t="s">
        <v>289</v>
      </c>
    </row>
    <row r="184" spans="1:23" ht="15.75" x14ac:dyDescent="0.25">
      <c r="A184" s="83">
        <v>194</v>
      </c>
      <c r="B184" s="84" t="s">
        <v>263</v>
      </c>
      <c r="C184" s="145" t="s">
        <v>44</v>
      </c>
      <c r="D184" s="76" t="s">
        <v>121</v>
      </c>
      <c r="E184" s="146" t="s">
        <v>122</v>
      </c>
      <c r="F184" s="85">
        <v>60.124283632999997</v>
      </c>
      <c r="G184" s="86">
        <v>60.124283632999997</v>
      </c>
      <c r="H184" s="78">
        <v>0</v>
      </c>
      <c r="I184" s="39">
        <v>1</v>
      </c>
      <c r="J184" s="147">
        <v>25</v>
      </c>
      <c r="K184" s="147">
        <v>0</v>
      </c>
      <c r="L184" s="147">
        <v>0</v>
      </c>
      <c r="M184" s="147">
        <v>0</v>
      </c>
      <c r="N184" s="87">
        <v>12</v>
      </c>
      <c r="O184" s="85">
        <v>25</v>
      </c>
      <c r="P184" s="77">
        <v>100</v>
      </c>
      <c r="Q184" s="39">
        <v>2</v>
      </c>
      <c r="R184" s="39">
        <v>2</v>
      </c>
      <c r="S184" s="157">
        <v>1</v>
      </c>
      <c r="T184" s="157">
        <v>2</v>
      </c>
      <c r="U184" s="157" t="s">
        <v>289</v>
      </c>
      <c r="V184" s="157">
        <v>2</v>
      </c>
      <c r="W184" s="157" t="s">
        <v>289</v>
      </c>
    </row>
    <row r="185" spans="1:23" ht="15.75" x14ac:dyDescent="0.25">
      <c r="A185" s="83">
        <v>196</v>
      </c>
      <c r="B185" s="84" t="s">
        <v>264</v>
      </c>
      <c r="C185" s="145" t="s">
        <v>150</v>
      </c>
      <c r="D185" s="76" t="s">
        <v>121</v>
      </c>
      <c r="E185" s="146" t="s">
        <v>122</v>
      </c>
      <c r="F185" s="85">
        <v>12</v>
      </c>
      <c r="G185" s="85">
        <v>12</v>
      </c>
      <c r="H185" s="78">
        <v>0</v>
      </c>
      <c r="I185" s="39">
        <v>1</v>
      </c>
      <c r="J185" s="147">
        <v>12</v>
      </c>
      <c r="K185" s="147">
        <v>0</v>
      </c>
      <c r="L185" s="147">
        <v>0</v>
      </c>
      <c r="M185" s="147">
        <v>0</v>
      </c>
      <c r="N185" s="87">
        <v>12</v>
      </c>
      <c r="O185" s="85">
        <v>12</v>
      </c>
      <c r="P185" s="85">
        <v>100</v>
      </c>
      <c r="Q185" s="39">
        <v>2</v>
      </c>
      <c r="R185" s="39">
        <v>2</v>
      </c>
      <c r="S185" s="157">
        <v>1</v>
      </c>
      <c r="T185" s="157">
        <v>2</v>
      </c>
      <c r="U185" s="157" t="s">
        <v>289</v>
      </c>
      <c r="V185" s="157">
        <v>2</v>
      </c>
      <c r="W185" s="157" t="s">
        <v>289</v>
      </c>
    </row>
    <row r="186" spans="1:23" ht="15.75" x14ac:dyDescent="0.25">
      <c r="A186" s="83">
        <v>197</v>
      </c>
      <c r="B186" s="84" t="s">
        <v>264</v>
      </c>
      <c r="C186" s="145" t="s">
        <v>151</v>
      </c>
      <c r="D186" s="76" t="s">
        <v>121</v>
      </c>
      <c r="E186" s="146" t="s">
        <v>122</v>
      </c>
      <c r="F186" s="85">
        <v>5</v>
      </c>
      <c r="G186" s="85">
        <v>5</v>
      </c>
      <c r="H186" s="78">
        <v>0</v>
      </c>
      <c r="I186" s="39">
        <v>1</v>
      </c>
      <c r="J186" s="147">
        <v>5</v>
      </c>
      <c r="K186" s="147">
        <v>0</v>
      </c>
      <c r="L186" s="147">
        <v>0</v>
      </c>
      <c r="M186" s="147">
        <v>0</v>
      </c>
      <c r="N186" s="87">
        <v>3</v>
      </c>
      <c r="O186" s="85">
        <v>5</v>
      </c>
      <c r="P186" s="77">
        <v>100</v>
      </c>
      <c r="Q186" s="39">
        <v>2</v>
      </c>
      <c r="R186" s="39">
        <v>2</v>
      </c>
      <c r="S186" s="157">
        <v>1</v>
      </c>
      <c r="T186" s="157">
        <v>3</v>
      </c>
      <c r="U186" s="157" t="s">
        <v>289</v>
      </c>
      <c r="V186" s="157">
        <v>2</v>
      </c>
      <c r="W186" s="157" t="s">
        <v>289</v>
      </c>
    </row>
    <row r="187" spans="1:23" ht="15.75" x14ac:dyDescent="0.25">
      <c r="A187" s="83">
        <v>198</v>
      </c>
      <c r="B187" s="84" t="s">
        <v>264</v>
      </c>
      <c r="C187" s="145" t="s">
        <v>180</v>
      </c>
      <c r="D187" s="76" t="s">
        <v>121</v>
      </c>
      <c r="E187" s="146" t="s">
        <v>122</v>
      </c>
      <c r="F187" s="85">
        <v>5</v>
      </c>
      <c r="G187" s="85">
        <v>5</v>
      </c>
      <c r="H187" s="78">
        <v>0</v>
      </c>
      <c r="I187" s="39">
        <v>1</v>
      </c>
      <c r="J187" s="147">
        <v>5</v>
      </c>
      <c r="K187" s="147">
        <v>0</v>
      </c>
      <c r="L187" s="147">
        <v>0</v>
      </c>
      <c r="M187" s="147">
        <v>0</v>
      </c>
      <c r="N187" s="87">
        <v>9</v>
      </c>
      <c r="O187" s="85">
        <v>5</v>
      </c>
      <c r="P187" s="77">
        <v>100</v>
      </c>
      <c r="Q187" s="39">
        <v>2</v>
      </c>
      <c r="R187" s="39">
        <v>2</v>
      </c>
      <c r="S187" s="157">
        <v>1</v>
      </c>
      <c r="T187" s="157">
        <v>2</v>
      </c>
      <c r="U187" s="157" t="s">
        <v>289</v>
      </c>
      <c r="V187" s="157">
        <v>2</v>
      </c>
      <c r="W187" s="157" t="s">
        <v>289</v>
      </c>
    </row>
    <row r="188" spans="1:23" ht="15.75" x14ac:dyDescent="0.25">
      <c r="A188" s="83">
        <v>199</v>
      </c>
      <c r="B188" s="84" t="s">
        <v>264</v>
      </c>
      <c r="C188" s="145" t="s">
        <v>181</v>
      </c>
      <c r="D188" s="76" t="s">
        <v>121</v>
      </c>
      <c r="E188" s="146" t="s">
        <v>122</v>
      </c>
      <c r="F188" s="85">
        <v>15</v>
      </c>
      <c r="G188" s="77">
        <v>15</v>
      </c>
      <c r="H188" s="78">
        <v>0</v>
      </c>
      <c r="I188" s="39">
        <v>1</v>
      </c>
      <c r="J188" s="147">
        <v>15</v>
      </c>
      <c r="K188" s="147">
        <v>0</v>
      </c>
      <c r="L188" s="147">
        <v>0</v>
      </c>
      <c r="M188" s="147">
        <v>0</v>
      </c>
      <c r="N188" s="39">
        <v>2</v>
      </c>
      <c r="O188" s="77">
        <v>15</v>
      </c>
      <c r="P188" s="77">
        <v>100</v>
      </c>
      <c r="Q188" s="39">
        <v>2</v>
      </c>
      <c r="R188" s="39">
        <v>2</v>
      </c>
      <c r="S188" s="157">
        <v>1</v>
      </c>
      <c r="T188" s="157">
        <v>3</v>
      </c>
      <c r="U188" s="157" t="s">
        <v>289</v>
      </c>
      <c r="V188" s="157">
        <v>2</v>
      </c>
      <c r="W188" s="157" t="s">
        <v>289</v>
      </c>
    </row>
    <row r="189" spans="1:23" ht="15.75" x14ac:dyDescent="0.25">
      <c r="A189" s="83">
        <v>200</v>
      </c>
      <c r="B189" s="84" t="s">
        <v>265</v>
      </c>
      <c r="C189" s="145" t="s">
        <v>44</v>
      </c>
      <c r="D189" s="76" t="s">
        <v>121</v>
      </c>
      <c r="E189" s="146" t="s">
        <v>122</v>
      </c>
      <c r="F189" s="85">
        <v>29.4648225587</v>
      </c>
      <c r="G189" s="86">
        <v>29.4648225587</v>
      </c>
      <c r="H189" s="78">
        <v>0</v>
      </c>
      <c r="I189" s="39">
        <v>2</v>
      </c>
      <c r="J189" s="147">
        <v>20</v>
      </c>
      <c r="K189" s="147">
        <v>0</v>
      </c>
      <c r="L189" s="147">
        <v>0</v>
      </c>
      <c r="M189" s="147">
        <v>0</v>
      </c>
      <c r="N189" s="87">
        <v>0</v>
      </c>
      <c r="O189" s="85">
        <v>0</v>
      </c>
      <c r="P189" s="85">
        <v>0</v>
      </c>
      <c r="Q189" s="39">
        <v>0</v>
      </c>
      <c r="R189" s="39">
        <v>0</v>
      </c>
      <c r="S189" s="157">
        <v>0</v>
      </c>
      <c r="T189" s="157">
        <v>0</v>
      </c>
      <c r="U189" s="157">
        <v>0</v>
      </c>
      <c r="V189" s="157">
        <v>0</v>
      </c>
      <c r="W189" s="157" t="s">
        <v>289</v>
      </c>
    </row>
    <row r="190" spans="1:23" x14ac:dyDescent="0.25">
      <c r="O190" s="113">
        <f>SUM(O10:O189)</f>
        <v>3986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90:R1048576">
      <formula1>0</formula1>
      <formula2>3</formula2>
    </dataValidation>
    <dataValidation type="whole" allowBlank="1" showInputMessage="1" showErrorMessage="1" error="กรอกเฉพาะ 0 1 2" sqref="Q6:Q8 Q190:Q1048576">
      <formula1>0</formula1>
      <formula2>2</formula2>
    </dataValidation>
    <dataValidation type="whole" allowBlank="1" showInputMessage="1" showErrorMessage="1" error="กรอกเฉพาะจำนวนเต็ม" sqref="N6:N8 N190:N1048576">
      <formula1>0</formula1>
      <formula2>100</formula2>
    </dataValidation>
    <dataValidation type="whole" allowBlank="1" showInputMessage="1" showErrorMessage="1" error="กรอกเฉพาะ 0 1 2 3 9" sqref="I5:I8 I190:I1048576">
      <formula1>0</formula1>
      <formula2>9</formula2>
    </dataValidation>
  </dataValidations>
  <pageMargins left="0.21" right="0.17" top="0.36" bottom="0.28999999999999998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Forest</cp:lastModifiedBy>
  <cp:lastPrinted>2015-08-16T04:08:36Z</cp:lastPrinted>
  <dcterms:created xsi:type="dcterms:W3CDTF">2015-04-23T11:57:55Z</dcterms:created>
  <dcterms:modified xsi:type="dcterms:W3CDTF">2015-09-25T07:09:07Z</dcterms:modified>
</cp:coreProperties>
</file>