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55" windowWidth="15570" windowHeight="9435" tabRatio="759" activeTab="2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  <sheet name="Sheet1" sheetId="14" r:id="rId6"/>
  </sheets>
  <externalReferences>
    <externalReference r:id="rId7"/>
  </externalReferences>
  <definedNames>
    <definedName name="_xlnm._FilterDatabase" localSheetId="2" hidden="1">ตัดฟัน!$A$10:$BB$10</definedName>
    <definedName name="_xlnm._FilterDatabase" localSheetId="1" hidden="1">'มาตรา 22 25'!$A$10:$AX$68</definedName>
    <definedName name="_xlnm.Print_Titles" localSheetId="3">การจัดการไม้ยางพารา!$1:$8</definedName>
    <definedName name="_xlnm.Print_Titles" localSheetId="4">การสำรวจผู้ดำเนินการ!$6:$8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5621"/>
</workbook>
</file>

<file path=xl/calcChain.xml><?xml version="1.0" encoding="utf-8"?>
<calcChain xmlns="http://schemas.openxmlformats.org/spreadsheetml/2006/main">
  <c r="O68" i="13" l="1"/>
  <c r="O67" i="13"/>
  <c r="O66" i="13"/>
  <c r="O65" i="13"/>
  <c r="O64" i="13"/>
  <c r="O63" i="13"/>
  <c r="O62" i="13"/>
  <c r="O61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24" i="13"/>
  <c r="O23" i="13"/>
  <c r="O21" i="13"/>
  <c r="O20" i="13"/>
  <c r="O19" i="13"/>
  <c r="O18" i="13"/>
  <c r="O17" i="13"/>
  <c r="O16" i="13"/>
  <c r="O14" i="13"/>
  <c r="O10" i="13"/>
  <c r="P68" i="11"/>
  <c r="P67" i="11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24" i="11"/>
  <c r="P23" i="11"/>
  <c r="P21" i="11"/>
  <c r="P20" i="11"/>
  <c r="P19" i="11"/>
  <c r="P18" i="11"/>
  <c r="P17" i="11"/>
  <c r="P16" i="11"/>
  <c r="P14" i="11"/>
  <c r="P9" i="11" s="1"/>
  <c r="P10" i="11"/>
  <c r="P67" i="10"/>
  <c r="P63" i="10"/>
  <c r="P59" i="10"/>
  <c r="P58" i="10"/>
  <c r="P52" i="10"/>
  <c r="P40" i="10"/>
  <c r="P36" i="10"/>
  <c r="P32" i="10"/>
  <c r="P17" i="10"/>
  <c r="AS67" i="10"/>
  <c r="AS63" i="10"/>
  <c r="AS59" i="10"/>
  <c r="AS58" i="10"/>
  <c r="AP52" i="10"/>
  <c r="AK40" i="10"/>
  <c r="AJ36" i="10"/>
  <c r="AR32" i="10"/>
  <c r="AS30" i="10"/>
  <c r="P21" i="10"/>
  <c r="P20" i="10"/>
  <c r="P19" i="10"/>
  <c r="AS19" i="10" s="1"/>
  <c r="AS17" i="10"/>
  <c r="P39" i="10"/>
  <c r="P38" i="10"/>
  <c r="AR38" i="10" s="1"/>
  <c r="P35" i="10"/>
  <c r="P37" i="10"/>
  <c r="AR37" i="10" s="1"/>
  <c r="P41" i="10"/>
  <c r="AS41" i="10" s="1"/>
  <c r="P42" i="10"/>
  <c r="AS42" i="10" s="1"/>
  <c r="P43" i="10"/>
  <c r="AS43" i="10" s="1"/>
  <c r="P44" i="10"/>
  <c r="P45" i="10"/>
  <c r="AS45" i="10" s="1"/>
  <c r="P46" i="10"/>
  <c r="P47" i="10"/>
  <c r="P48" i="10"/>
  <c r="AR48" i="10" s="1"/>
  <c r="P49" i="10"/>
  <c r="P50" i="10"/>
  <c r="AS50" i="10" s="1"/>
  <c r="P51" i="10"/>
  <c r="AR51" i="10" s="1"/>
  <c r="P53" i="10"/>
  <c r="P54" i="10"/>
  <c r="AP54" i="10" s="1"/>
  <c r="P55" i="10"/>
  <c r="P56" i="10"/>
  <c r="AS56" i="10" s="1"/>
  <c r="P57" i="10"/>
  <c r="P60" i="10"/>
  <c r="P61" i="10"/>
  <c r="AS61" i="10" s="1"/>
  <c r="P62" i="10"/>
  <c r="P64" i="10"/>
  <c r="AP64" i="10" s="1"/>
  <c r="P65" i="10"/>
  <c r="AJ65" i="10" s="1"/>
  <c r="P66" i="10"/>
  <c r="AP66" i="10" s="1"/>
  <c r="P68" i="10"/>
  <c r="AP68" i="10" s="1"/>
  <c r="P34" i="10"/>
  <c r="AP34" i="10" s="1"/>
  <c r="P33" i="10"/>
  <c r="P24" i="10"/>
  <c r="AP24" i="10" s="1"/>
  <c r="P23" i="10"/>
  <c r="AQ23" i="10" s="1"/>
  <c r="P18" i="10"/>
  <c r="AS18" i="10" s="1"/>
  <c r="P16" i="10"/>
  <c r="AS16" i="10" s="1"/>
  <c r="P14" i="10"/>
  <c r="AO14" i="10" s="1"/>
  <c r="P10" i="10"/>
  <c r="AS10" i="10" s="1"/>
  <c r="P9" i="10" l="1"/>
  <c r="L41" i="14"/>
  <c r="P9" i="1" l="1"/>
  <c r="N9" i="1"/>
  <c r="M9" i="1"/>
  <c r="L9" i="1"/>
  <c r="K9" i="1"/>
  <c r="I9" i="1"/>
  <c r="H9" i="1"/>
  <c r="N9" i="10"/>
  <c r="M9" i="10"/>
  <c r="L9" i="10"/>
  <c r="K9" i="10"/>
  <c r="I9" i="10"/>
  <c r="H9" i="10"/>
  <c r="N9" i="11"/>
  <c r="M9" i="11"/>
  <c r="L9" i="11"/>
  <c r="K9" i="11"/>
  <c r="I9" i="11"/>
  <c r="H9" i="11"/>
  <c r="H9" i="13"/>
  <c r="J9" i="13"/>
  <c r="K9" i="13"/>
  <c r="L9" i="13"/>
  <c r="M9" i="13"/>
  <c r="O9" i="13"/>
  <c r="G9" i="13"/>
  <c r="F9" i="13" s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10" i="1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Z9" i="10" l="1"/>
  <c r="G9" i="11"/>
  <c r="G9" i="10"/>
  <c r="G9" i="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U9" i="11" l="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</calcChain>
</file>

<file path=xl/sharedStrings.xml><?xml version="1.0" encoding="utf-8"?>
<sst xmlns="http://schemas.openxmlformats.org/spreadsheetml/2006/main" count="1933" uniqueCount="203">
  <si>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</si>
  <si>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</si>
  <si>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</si>
  <si>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</si>
  <si>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</si>
  <si>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</si>
  <si>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</si>
  <si>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</si>
  <si>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</si>
  <si>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</si>
  <si>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</si>
  <si>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</si>
  <si>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</si>
  <si>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</si>
  <si>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</si>
  <si>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</si>
  <si>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</si>
  <si>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</si>
  <si>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</si>
  <si>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</si>
  <si>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</si>
  <si>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</si>
  <si>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</si>
  <si>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</si>
  <si>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</si>
  <si>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</si>
  <si>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</si>
  <si>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</si>
  <si>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</si>
  <si>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</si>
  <si>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</si>
  <si>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</si>
  <si>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</si>
  <si>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</si>
  <si>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</si>
  <si>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</si>
  <si>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</si>
  <si>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</si>
  <si>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</si>
  <si>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</si>
  <si>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</si>
  <si>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</si>
  <si>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</si>
  <si>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</si>
  <si>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</si>
  <si>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</si>
  <si>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</si>
  <si>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</si>
  <si>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</si>
  <si>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</si>
  <si>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</si>
  <si>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</si>
  <si>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</si>
  <si>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</si>
  <si>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</si>
  <si>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</si>
  <si>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</si>
  <si>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</si>
  <si>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</si>
  <si>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</si>
  <si>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</si>
  <si>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</si>
  <si>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</si>
  <si>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</si>
  <si>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</si>
  <si>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</si>
  <si>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</si>
  <si>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</si>
  <si>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</si>
  <si>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</si>
  <si>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</si>
  <si>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</si>
  <si>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</si>
  <si>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</si>
  <si>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</si>
  <si>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</si>
  <si>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</si>
  <si>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</si>
  <si>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</si>
  <si>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</si>
  <si>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</si>
  <si>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</si>
  <si>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</si>
  <si>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</si>
  <si>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</si>
  <si>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</si>
  <si>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</si>
  <si>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</si>
  <si>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</si>
  <si>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</si>
  <si>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</si>
  <si>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</si>
  <si>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</si>
  <si>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</si>
  <si>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</si>
  <si>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</si>
  <si>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</si>
  <si>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</si>
  <si>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</si>
  <si>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</si>
  <si>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</si>
  <si>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</si>
  <si>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</si>
  <si>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</si>
  <si>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</si>
  <si>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</si>
  <si>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</si>
  <si>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</si>
  <si>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</si>
  <si>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</si>
  <si>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</si>
  <si>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</si>
  <si>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</si>
  <si>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</si>
  <si>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</si>
  <si>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</si>
  <si>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</si>
  <si>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</si>
  <si>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</si>
  <si>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เขตรักษาพันธุ์สัตว์ป่าทุ่งใหญ่นเรศวร</t>
  </si>
  <si>
    <t>R20070004</t>
  </si>
  <si>
    <t>0001</t>
  </si>
  <si>
    <t>จ.กาญจนบุรี</t>
  </si>
  <si>
    <t>03A</t>
  </si>
  <si>
    <t>0002</t>
  </si>
  <si>
    <t>0003</t>
  </si>
  <si>
    <t>R20070005</t>
  </si>
  <si>
    <t>0004</t>
  </si>
  <si>
    <t>R20070006</t>
  </si>
  <si>
    <t>R20070007</t>
  </si>
  <si>
    <t>R20070008</t>
  </si>
  <si>
    <t>R20070009</t>
  </si>
  <si>
    <t>R20070010</t>
  </si>
  <si>
    <t>R20070011</t>
  </si>
  <si>
    <t>R20070012</t>
  </si>
  <si>
    <t>R20070013</t>
  </si>
  <si>
    <t>R20070014</t>
  </si>
  <si>
    <t>R20070015</t>
  </si>
  <si>
    <t>R20070016</t>
  </si>
  <si>
    <t>R20070017</t>
  </si>
  <si>
    <t>R20070018</t>
  </si>
  <si>
    <t>R20070019</t>
  </si>
  <si>
    <t>R20070020</t>
  </si>
  <si>
    <t>R20070021</t>
  </si>
  <si>
    <t>R20070022</t>
  </si>
  <si>
    <t>R20070023</t>
  </si>
  <si>
    <t>R20070024</t>
  </si>
  <si>
    <t>R20070025</t>
  </si>
  <si>
    <t>R20070026</t>
  </si>
  <si>
    <t>R20070027</t>
  </si>
  <si>
    <t>R20070028</t>
  </si>
  <si>
    <t>R20070029</t>
  </si>
  <si>
    <t>R20070030</t>
  </si>
  <si>
    <t>R20070031</t>
  </si>
  <si>
    <t>R20070032</t>
  </si>
  <si>
    <t>R20070033</t>
  </si>
  <si>
    <t>R20070034</t>
  </si>
  <si>
    <t>R20070035</t>
  </si>
  <si>
    <t>R20070036</t>
  </si>
  <si>
    <t>R20070037</t>
  </si>
  <si>
    <t>R20070038</t>
  </si>
  <si>
    <t>R20070039</t>
  </si>
  <si>
    <t>R20070040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</si>
  <si>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</si>
  <si>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</si>
  <si>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2. พื้นที่แปลงยางพาราในเขตรักษาพันธุ์สัตว์ป่าทุ่งใหญ่นเรศวรด้านตะวันตก ไม่ทับซ้อนในเขตป่าสงวนแห่งชาติ จึงไม่สามารถดำเนินตามมาตรา 25 ของพระราชบัญญัติป่าสงวนแห่งชาติ พ.ศ.2507</t>
  </si>
  <si>
    <t>0005</t>
  </si>
  <si>
    <t>0006</t>
  </si>
  <si>
    <r>
      <rPr>
        <b/>
        <u/>
        <sz val="11"/>
        <color theme="1"/>
        <rFont val="TH SarabunPSK"/>
        <family val="2"/>
      </rPr>
      <t>หมายเหตุ</t>
    </r>
    <r>
      <rPr>
        <sz val="11"/>
        <color theme="1"/>
        <rFont val="TH SarabunPSK"/>
        <family val="2"/>
      </rPr>
      <t xml:space="preserve"> สาเหตุที่เป้าหมายพื้นที่ดำเนินการตามแผนฯ (ดำเนินการตามมาตรา 22/25) เท่ากับ 0 ไร่ เนื่องจาก</t>
    </r>
    <r>
      <rPr>
        <b/>
        <sz val="11"/>
        <color theme="1"/>
        <rFont val="TH SarabunPSK"/>
        <family val="2"/>
      </rPr>
      <t xml:space="preserve"> </t>
    </r>
  </si>
  <si>
    <t>-</t>
  </si>
  <si>
    <t>1. พื้นที่เขตรักษาพันธุ์สัตว์ป่าทุ่งใหญ่นเรศวรด้านตะวันตก ไม่สามารถดำเนินการตามมาตรา 22 ของ พระราชบัญญัติอุทยานแห่งชาติ พ.ศ.2504 เนื่องจากไม่ใช่พื้นที่อุทยานแห่งชาติ</t>
  </si>
  <si>
    <t>*</t>
  </si>
  <si>
    <t>ไม่ใช่พื้นที่อุทยานแห่งชาติและป่าสงวนแห่งชาติ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</si>
  <si>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</si>
  <si>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</si>
  <si>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</si>
  <si>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</si>
  <si>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</si>
  <si>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</si>
  <si>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</si>
  <si>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</si>
  <si>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</si>
  <si>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</si>
  <si>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</si>
  <si>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</si>
  <si>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</si>
  <si>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</si>
  <si>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</si>
  <si>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</si>
  <si>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</si>
  <si>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</si>
  <si>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</si>
  <si>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</si>
  <si>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อยู่ในขอบเขตพื้นที่ใช้ประโยชน์ภายใต้การจัดการพื้นที่คุ้มครองอย่างมีส่วนร่วม</t>
  </si>
  <si>
    <t>สาเหตุที่พื้นที่เป้าหมายลดลง</t>
  </si>
  <si>
    <t>พื้นที่ส่วนหนึ่งอยู่ในแปลงมติฯ</t>
  </si>
  <si>
    <t>พื้นที่แปลงบางส่วนอยู่นอกเขตฯ</t>
  </si>
  <si>
    <t xml:space="preserve">ข้อมูลตัวเลขเดิมคิดรวมกับแปลง R20070006 </t>
  </si>
  <si>
    <t>ข้อมูลไม่ชัดเจน</t>
  </si>
  <si>
    <t>เป็นแปลงข้าวโพด</t>
  </si>
  <si>
    <t>เป็นแปลงปลูกข้าว</t>
  </si>
  <si>
    <t>เป็นแปลงมะม่วงหิมพานต์และมันสำปะหลัง</t>
  </si>
  <si>
    <t>เป็นพื้นที่หน่วยพิทักษ์ป่าตะเคียนทอง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</si>
</sst>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107041E]d\ mmmm\ yyyy;@"/>
    <numFmt numFmtId="166" formatCode="_-* #,##0_-;\-* #,##0_-;_-* &quot;-&quot;??_-;_-@_-"/>
  </numFmts>
  <fonts count="2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b/>
      <sz val="14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b/>
      <u/>
      <sz val="11"/>
      <color theme="1"/>
      <name val="TH SarabunPSK"/>
      <family val="2"/>
    </font>
    <font>
      <sz val="12"/>
      <color rgb="FF7030A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</cellStyleXfs>
  <cellXfs count="293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164" fontId="6" fillId="0" borderId="0" xfId="1" applyFont="1" applyFill="1" applyAlignment="1"/>
    <xf numFmtId="0" fontId="0" fillId="0" borderId="0" xfId="0" applyAlignment="1">
      <alignment horizontal="center"/>
    </xf>
    <xf numFmtId="164" fontId="4" fillId="0" borderId="0" xfId="1" applyFont="1" applyFill="1"/>
    <xf numFmtId="164" fontId="10" fillId="0" borderId="0" xfId="1" applyFont="1"/>
    <xf numFmtId="164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4" fontId="16" fillId="5" borderId="5" xfId="1" applyFont="1" applyFill="1" applyBorder="1" applyAlignment="1">
      <alignment horizontal="center"/>
    </xf>
    <xf numFmtId="164" fontId="16" fillId="2" borderId="5" xfId="1" applyFont="1" applyFill="1" applyBorder="1" applyAlignment="1">
      <alignment horizontal="center"/>
    </xf>
    <xf numFmtId="164" fontId="16" fillId="5" borderId="5" xfId="0" applyNumberFormat="1" applyFont="1" applyFill="1" applyBorder="1"/>
    <xf numFmtId="164" fontId="16" fillId="2" borderId="5" xfId="1" applyFont="1" applyFill="1" applyBorder="1"/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164" fontId="16" fillId="5" borderId="6" xfId="0" applyNumberFormat="1" applyFont="1" applyFill="1" applyBorder="1"/>
    <xf numFmtId="164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164" fontId="14" fillId="0" borderId="0" xfId="0" applyNumberFormat="1" applyFont="1" applyFill="1" applyAlignment="1">
      <alignment horizontal="left"/>
    </xf>
    <xf numFmtId="164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164" fontId="12" fillId="0" borderId="1" xfId="1" applyFont="1" applyBorder="1" applyAlignment="1"/>
    <xf numFmtId="164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5" fillId="0" borderId="0" xfId="0" applyFont="1" applyFill="1" applyAlignment="1">
      <alignment horizontal="right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6" fillId="0" borderId="0" xfId="1" applyFont="1" applyFill="1" applyAlignment="1">
      <alignment horizontal="right"/>
    </xf>
    <xf numFmtId="164" fontId="6" fillId="0" borderId="0" xfId="1" applyFont="1" applyFill="1" applyBorder="1" applyAlignment="1">
      <alignment horizontal="right"/>
    </xf>
    <xf numFmtId="164" fontId="4" fillId="0" borderId="0" xfId="1" applyFont="1" applyFill="1" applyAlignment="1">
      <alignment horizontal="right"/>
    </xf>
    <xf numFmtId="164" fontId="10" fillId="0" borderId="0" xfId="1" applyFont="1" applyAlignment="1">
      <alignment horizontal="right"/>
    </xf>
    <xf numFmtId="164" fontId="0" fillId="0" borderId="0" xfId="1" applyFont="1" applyAlignment="1">
      <alignment horizontal="right"/>
    </xf>
    <xf numFmtId="0" fontId="11" fillId="0" borderId="0" xfId="0" applyFont="1" applyAlignment="1">
      <alignment horizontal="right"/>
    </xf>
    <xf numFmtId="164" fontId="16" fillId="5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0" borderId="5" xfId="0" quotePrefix="1" applyFont="1" applyFill="1" applyBorder="1" applyAlignment="1">
      <alignment horizontal="center"/>
    </xf>
    <xf numFmtId="2" fontId="14" fillId="0" borderId="0" xfId="1" applyNumberFormat="1" applyFont="1" applyFill="1" applyBorder="1" applyAlignment="1">
      <alignment horizontal="center"/>
    </xf>
    <xf numFmtId="0" fontId="10" fillId="0" borderId="0" xfId="0" applyFont="1" applyFill="1" applyBorder="1"/>
    <xf numFmtId="2" fontId="11" fillId="0" borderId="5" xfId="0" applyNumberFormat="1" applyFont="1" applyFill="1" applyBorder="1" applyAlignment="1">
      <alignment horizontal="left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164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0" fontId="21" fillId="0" borderId="0" xfId="0" applyFont="1" applyBorder="1" applyAlignment="1"/>
    <xf numFmtId="164" fontId="6" fillId="0" borderId="0" xfId="1" applyNumberFormat="1" applyFont="1" applyFill="1" applyBorder="1" applyAlignment="1"/>
    <xf numFmtId="164" fontId="10" fillId="0" borderId="0" xfId="1" applyFont="1" applyFill="1"/>
    <xf numFmtId="164" fontId="12" fillId="0" borderId="0" xfId="1" applyFont="1" applyBorder="1" applyAlignment="1">
      <alignment horizontal="center"/>
    </xf>
    <xf numFmtId="164" fontId="12" fillId="0" borderId="0" xfId="1" applyFont="1" applyBorder="1" applyAlignment="1"/>
    <xf numFmtId="49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164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66" fontId="11" fillId="0" borderId="5" xfId="1" applyNumberFormat="1" applyFont="1" applyFill="1" applyBorder="1" applyAlignment="1">
      <alignment horizontal="right"/>
    </xf>
    <xf numFmtId="2" fontId="24" fillId="0" borderId="5" xfId="1" applyNumberFormat="1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164" fontId="11" fillId="0" borderId="5" xfId="1" applyFont="1" applyFill="1" applyBorder="1" applyAlignment="1">
      <alignment horizontal="center"/>
    </xf>
    <xf numFmtId="164" fontId="11" fillId="0" borderId="5" xfId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164" fontId="21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16" fillId="5" borderId="6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0" xfId="0" applyFont="1" applyFill="1" applyAlignment="1">
      <alignment horizontal="center"/>
    </xf>
    <xf numFmtId="0" fontId="11" fillId="0" borderId="5" xfId="0" applyFont="1" applyFill="1" applyBorder="1"/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2" fontId="14" fillId="0" borderId="5" xfId="1" applyNumberFormat="1" applyFont="1" applyFill="1" applyBorder="1" applyAlignment="1">
      <alignment horizontal="center"/>
    </xf>
    <xf numFmtId="2" fontId="11" fillId="0" borderId="5" xfId="1" applyNumberFormat="1" applyFont="1" applyFill="1" applyBorder="1" applyAlignment="1">
      <alignment horizontal="left"/>
    </xf>
    <xf numFmtId="0" fontId="11" fillId="0" borderId="5" xfId="0" applyFont="1" applyFill="1" applyBorder="1"/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2" fontId="14" fillId="0" borderId="5" xfId="1" applyNumberFormat="1" applyFont="1" applyFill="1" applyBorder="1" applyAlignment="1">
      <alignment horizontal="center"/>
    </xf>
    <xf numFmtId="2" fontId="11" fillId="0" borderId="5" xfId="1" applyNumberFormat="1" applyFont="1" applyFill="1" applyBorder="1" applyAlignment="1">
      <alignment horizontal="left"/>
    </xf>
    <xf numFmtId="0" fontId="11" fillId="0" borderId="5" xfId="0" applyFont="1" applyFill="1" applyBorder="1"/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2" fontId="14" fillId="0" borderId="5" xfId="1" applyNumberFormat="1" applyFont="1" applyFill="1" applyBorder="1" applyAlignment="1">
      <alignment horizontal="center"/>
    </xf>
    <xf numFmtId="2" fontId="11" fillId="0" borderId="5" xfId="1" applyNumberFormat="1" applyFont="1" applyFill="1" applyBorder="1" applyAlignment="1">
      <alignment horizontal="left"/>
    </xf>
    <xf numFmtId="0" fontId="11" fillId="0" borderId="5" xfId="0" applyFont="1" applyFill="1" applyBorder="1"/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2" fontId="14" fillId="0" borderId="5" xfId="1" applyNumberFormat="1" applyFont="1" applyFill="1" applyBorder="1" applyAlignment="1">
      <alignment horizontal="center"/>
    </xf>
    <xf numFmtId="2" fontId="11" fillId="0" borderId="5" xfId="1" applyNumberFormat="1" applyFont="1" applyFill="1" applyBorder="1" applyAlignment="1">
      <alignment horizontal="left"/>
    </xf>
    <xf numFmtId="164" fontId="0" fillId="0" borderId="0" xfId="0" applyNumberFormat="1"/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164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65" fontId="16" fillId="3" borderId="2" xfId="0" applyNumberFormat="1" applyFont="1" applyFill="1" applyBorder="1" applyAlignment="1">
      <alignment horizontal="center" vertical="center" wrapText="1"/>
    </xf>
    <xf numFmtId="165" fontId="16" fillId="3" borderId="6" xfId="0" applyNumberFormat="1" applyFont="1" applyFill="1" applyBorder="1" applyAlignment="1">
      <alignment horizontal="center" vertical="center" wrapText="1"/>
    </xf>
    <xf numFmtId="165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164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65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164" fontId="16" fillId="2" borderId="5" xfId="1" applyFont="1" applyFill="1" applyBorder="1" applyAlignment="1">
      <alignment horizontal="center" vertical="center" wrapText="1"/>
    </xf>
    <xf numFmtId="164" fontId="16" fillId="12" borderId="5" xfId="1" applyFont="1" applyFill="1" applyBorder="1" applyAlignment="1">
      <alignment horizontal="center" vertical="center" wrapText="1"/>
    </xf>
    <xf numFmtId="164" fontId="16" fillId="5" borderId="5" xfId="1" applyFont="1" applyFill="1" applyBorder="1" applyAlignment="1">
      <alignment horizontal="center" vertical="center"/>
    </xf>
    <xf numFmtId="164" fontId="16" fillId="5" borderId="2" xfId="1" applyFont="1" applyFill="1" applyBorder="1" applyAlignment="1">
      <alignment horizontal="center" vertical="center" wrapText="1"/>
    </xf>
    <xf numFmtId="164" fontId="16" fillId="5" borderId="6" xfId="1" applyFont="1" applyFill="1" applyBorder="1" applyAlignment="1">
      <alignment horizontal="center" vertical="center" wrapText="1"/>
    </xf>
    <xf numFmtId="164" fontId="16" fillId="5" borderId="9" xfId="1" applyFont="1" applyFill="1" applyBorder="1" applyAlignment="1">
      <alignment horizontal="center" vertical="center" wrapText="1"/>
    </xf>
    <xf numFmtId="165" fontId="16" fillId="4" borderId="2" xfId="0" applyNumberFormat="1" applyFont="1" applyFill="1" applyBorder="1" applyAlignment="1">
      <alignment horizontal="center" vertical="center" wrapText="1"/>
    </xf>
    <xf numFmtId="165" fontId="16" fillId="4" borderId="6" xfId="0" applyNumberFormat="1" applyFont="1" applyFill="1" applyBorder="1" applyAlignment="1">
      <alignment horizontal="center" vertical="center" wrapText="1"/>
    </xf>
    <xf numFmtId="165" fontId="16" fillId="4" borderId="9" xfId="0" applyNumberFormat="1" applyFont="1" applyFill="1" applyBorder="1" applyAlignment="1">
      <alignment horizontal="center" vertical="center" wrapText="1"/>
    </xf>
    <xf numFmtId="165" fontId="16" fillId="8" borderId="2" xfId="0" applyNumberFormat="1" applyFont="1" applyFill="1" applyBorder="1" applyAlignment="1">
      <alignment horizontal="center" vertical="center" wrapText="1"/>
    </xf>
    <xf numFmtId="165" fontId="16" fillId="8" borderId="6" xfId="0" applyNumberFormat="1" applyFont="1" applyFill="1" applyBorder="1" applyAlignment="1">
      <alignment horizontal="center" vertical="center" wrapText="1"/>
    </xf>
    <xf numFmtId="165" fontId="16" fillId="8" borderId="9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164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64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164" fontId="16" fillId="6" borderId="5" xfId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6" fillId="7" borderId="12" xfId="0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164" fontId="16" fillId="12" borderId="11" xfId="1" applyFont="1" applyFill="1" applyBorder="1" applyAlignment="1">
      <alignment horizontal="center" vertical="center" wrapText="1"/>
    </xf>
    <xf numFmtId="164" fontId="16" fillId="12" borderId="12" xfId="1" applyFont="1" applyFill="1" applyBorder="1" applyAlignment="1">
      <alignment horizontal="center" vertical="center" wrapText="1"/>
    </xf>
    <xf numFmtId="164" fontId="16" fillId="12" borderId="13" xfId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164" fontId="16" fillId="2" borderId="2" xfId="1" applyFont="1" applyFill="1" applyBorder="1" applyAlignment="1">
      <alignment horizontal="center" vertical="center" wrapText="1"/>
    </xf>
    <xf numFmtId="164" fontId="16" fillId="2" borderId="9" xfId="1" applyFont="1" applyFill="1" applyBorder="1" applyAlignment="1">
      <alignment horizontal="center" vertical="center" wrapText="1"/>
    </xf>
    <xf numFmtId="165" fontId="16" fillId="3" borderId="11" xfId="0" applyNumberFormat="1" applyFont="1" applyFill="1" applyBorder="1" applyAlignment="1">
      <alignment horizontal="center" vertical="center" wrapText="1"/>
    </xf>
    <xf numFmtId="165" fontId="16" fillId="3" borderId="13" xfId="0" applyNumberFormat="1" applyFont="1" applyFill="1" applyBorder="1" applyAlignment="1">
      <alignment horizontal="center" vertical="center" wrapText="1"/>
    </xf>
    <xf numFmtId="164" fontId="16" fillId="5" borderId="2" xfId="1" applyFont="1" applyFill="1" applyBorder="1" applyAlignment="1">
      <alignment horizontal="center" vertical="center"/>
    </xf>
    <xf numFmtId="164" fontId="16" fillId="5" borderId="9" xfId="1" applyFont="1" applyFill="1" applyBorder="1" applyAlignment="1">
      <alignment horizontal="center" vertical="center"/>
    </xf>
    <xf numFmtId="164" fontId="16" fillId="6" borderId="2" xfId="1" applyFont="1" applyFill="1" applyBorder="1" applyAlignment="1">
      <alignment horizontal="center" vertical="center" wrapText="1"/>
    </xf>
    <xf numFmtId="164" fontId="16" fillId="6" borderId="9" xfId="1" applyFont="1" applyFill="1" applyBorder="1" applyAlignment="1">
      <alignment horizontal="center" vertical="center" wrapText="1"/>
    </xf>
    <xf numFmtId="164" fontId="16" fillId="4" borderId="2" xfId="1" applyFont="1" applyFill="1" applyBorder="1" applyAlignment="1">
      <alignment horizontal="center" vertical="center" wrapText="1"/>
    </xf>
    <xf numFmtId="164" fontId="16" fillId="4" borderId="9" xfId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/>
    </xf>
    <xf numFmtId="0" fontId="16" fillId="8" borderId="12" xfId="0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9" borderId="11" xfId="0" applyFont="1" applyFill="1" applyBorder="1" applyAlignment="1">
      <alignment horizontal="center"/>
    </xf>
    <xf numFmtId="0" fontId="16" fillId="9" borderId="12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6" fillId="10" borderId="11" xfId="0" applyFont="1" applyFill="1" applyBorder="1" applyAlignment="1">
      <alignment horizontal="center"/>
    </xf>
    <xf numFmtId="0" fontId="16" fillId="10" borderId="12" xfId="0" applyFont="1" applyFill="1" applyBorder="1" applyAlignment="1">
      <alignment horizontal="center"/>
    </xf>
    <xf numFmtId="0" fontId="16" fillId="10" borderId="13" xfId="0" applyFont="1" applyFill="1" applyBorder="1" applyAlignment="1">
      <alignment horizontal="center"/>
    </xf>
    <xf numFmtId="164" fontId="12" fillId="0" borderId="1" xfId="1" applyFont="1" applyBorder="1" applyAlignment="1">
      <alignment horizontal="right"/>
    </xf>
    <xf numFmtId="164" fontId="6" fillId="0" borderId="0" xfId="1" applyNumberFormat="1" applyFont="1" applyFill="1" applyAlignment="1">
      <alignment horizontal="right" indent="2"/>
    </xf>
    <xf numFmtId="0" fontId="6" fillId="0" borderId="0" xfId="0" applyFont="1" applyAlignment="1">
      <alignment horizontal="right" inden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164" fontId="6" fillId="0" borderId="0" xfId="1" applyFont="1" applyFill="1" applyAlignment="1">
      <alignment horizontal="right" vertical="center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7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25" zoomScaleNormal="100" workbookViewId="0">
      <selection activeCell="C62" sqref="C62"/>
    </sheetView>
  </sheetViews>
  <sheetFormatPr defaultColWidth="9.140625" defaultRowHeight="18.75"/>
  <cols>
    <col min="1" max="1" width="3.42578125" style="27" customWidth="1"/>
    <col min="2" max="2" width="26.5703125" style="29" customWidth="1"/>
    <col min="3" max="3" width="20" style="29" customWidth="1"/>
    <col min="4" max="4" width="15.85546875" style="29" customWidth="1"/>
    <col min="5" max="14" width="9.140625" style="29"/>
    <col min="15" max="15" width="13" style="29" customWidth="1"/>
    <col min="16" max="16384" width="9.140625" style="29"/>
  </cols>
  <sheetData>
    <row r="1" spans="1:4">
      <c r="B1" s="28" t="s">
        <v>49</v>
      </c>
    </row>
    <row r="2" spans="1:4">
      <c r="A2" s="27">
        <v>1</v>
      </c>
      <c r="B2" s="29" t="s">
        <v>8</v>
      </c>
      <c r="C2" s="29" t="s">
        <v>52</v>
      </c>
    </row>
    <row r="3" spans="1:4">
      <c r="C3" s="29" t="s">
        <v>111</v>
      </c>
    </row>
    <row r="4" spans="1:4" s="32" customFormat="1">
      <c r="A4" s="30">
        <v>2</v>
      </c>
      <c r="B4" s="31" t="s">
        <v>9</v>
      </c>
      <c r="C4" s="32" t="s">
        <v>53</v>
      </c>
    </row>
    <row r="5" spans="1:4">
      <c r="C5" s="29" t="s">
        <v>54</v>
      </c>
    </row>
    <row r="6" spans="1:4">
      <c r="A6" s="27">
        <v>3</v>
      </c>
      <c r="B6" s="29" t="s">
        <v>10</v>
      </c>
      <c r="C6" s="29" t="s">
        <v>109</v>
      </c>
    </row>
    <row r="7" spans="1:4">
      <c r="A7" s="27">
        <v>4</v>
      </c>
      <c r="B7" s="29" t="s">
        <v>55</v>
      </c>
      <c r="C7" s="29" t="s">
        <v>56</v>
      </c>
    </row>
    <row r="8" spans="1:4" s="32" customFormat="1">
      <c r="A8" s="30">
        <v>5</v>
      </c>
      <c r="B8" s="33" t="s">
        <v>3</v>
      </c>
      <c r="C8" s="32" t="s">
        <v>57</v>
      </c>
    </row>
    <row r="9" spans="1:4" s="32" customFormat="1">
      <c r="A9" s="30"/>
      <c r="B9" s="33"/>
      <c r="C9" s="34" t="s">
        <v>58</v>
      </c>
    </row>
    <row r="10" spans="1:4" s="32" customFormat="1">
      <c r="A10" s="30"/>
      <c r="B10" s="33"/>
      <c r="C10" s="35" t="s">
        <v>59</v>
      </c>
    </row>
    <row r="11" spans="1:4" s="32" customFormat="1">
      <c r="A11" s="30"/>
      <c r="B11" s="33"/>
      <c r="C11" s="34" t="s">
        <v>110</v>
      </c>
    </row>
    <row r="12" spans="1:4">
      <c r="A12" s="27">
        <v>6</v>
      </c>
      <c r="B12" s="29" t="s">
        <v>60</v>
      </c>
    </row>
    <row r="13" spans="1:4">
      <c r="C13" s="29" t="s">
        <v>22</v>
      </c>
      <c r="D13" s="29" t="s">
        <v>61</v>
      </c>
    </row>
    <row r="14" spans="1:4">
      <c r="C14" s="29" t="s">
        <v>23</v>
      </c>
      <c r="D14" s="29" t="s">
        <v>62</v>
      </c>
    </row>
    <row r="15" spans="1:4">
      <c r="A15" s="27">
        <v>7</v>
      </c>
      <c r="B15" s="29" t="s">
        <v>12</v>
      </c>
      <c r="C15" s="29" t="s">
        <v>63</v>
      </c>
    </row>
    <row r="16" spans="1:4">
      <c r="C16" s="36" t="s">
        <v>64</v>
      </c>
    </row>
    <row r="17" spans="1:5">
      <c r="C17" s="36" t="s">
        <v>65</v>
      </c>
    </row>
    <row r="18" spans="1:5">
      <c r="C18" s="36" t="s">
        <v>66</v>
      </c>
    </row>
    <row r="19" spans="1:5">
      <c r="C19" s="36" t="s">
        <v>67</v>
      </c>
    </row>
    <row r="20" spans="1:5">
      <c r="C20" s="36" t="s">
        <v>68</v>
      </c>
    </row>
    <row r="21" spans="1:5">
      <c r="A21" s="27">
        <v>8</v>
      </c>
      <c r="B21" s="29" t="s">
        <v>102</v>
      </c>
      <c r="E21" s="29" t="s">
        <v>69</v>
      </c>
    </row>
    <row r="22" spans="1:5">
      <c r="C22" s="29" t="s">
        <v>40</v>
      </c>
      <c r="D22" s="29" t="s">
        <v>70</v>
      </c>
    </row>
    <row r="23" spans="1:5">
      <c r="C23" s="37" t="s">
        <v>41</v>
      </c>
      <c r="D23" s="29" t="s">
        <v>71</v>
      </c>
    </row>
    <row r="24" spans="1:5">
      <c r="C24" s="29" t="s">
        <v>72</v>
      </c>
      <c r="D24" s="29" t="s">
        <v>73</v>
      </c>
    </row>
    <row r="25" spans="1:5">
      <c r="C25" s="29" t="s">
        <v>43</v>
      </c>
      <c r="D25" s="29" t="s">
        <v>74</v>
      </c>
    </row>
    <row r="26" spans="1:5">
      <c r="C26" s="29" t="s">
        <v>13</v>
      </c>
      <c r="D26" s="29" t="s">
        <v>75</v>
      </c>
    </row>
    <row r="27" spans="1:5">
      <c r="C27" s="29" t="s">
        <v>5</v>
      </c>
      <c r="D27" s="29" t="s">
        <v>76</v>
      </c>
    </row>
    <row r="28" spans="1:5">
      <c r="C28" s="29" t="s">
        <v>31</v>
      </c>
      <c r="D28" s="29" t="s">
        <v>77</v>
      </c>
    </row>
    <row r="29" spans="1:5">
      <c r="D29" s="38" t="s">
        <v>78</v>
      </c>
    </row>
    <row r="30" spans="1:5">
      <c r="D30" s="38" t="s">
        <v>79</v>
      </c>
    </row>
    <row r="31" spans="1:5">
      <c r="D31" s="38" t="s">
        <v>80</v>
      </c>
    </row>
    <row r="32" spans="1:5">
      <c r="C32" s="29" t="s">
        <v>81</v>
      </c>
      <c r="D32" s="29" t="s">
        <v>82</v>
      </c>
    </row>
    <row r="33" spans="1:4">
      <c r="D33" s="38" t="s">
        <v>83</v>
      </c>
    </row>
    <row r="34" spans="1:4">
      <c r="D34" s="38" t="s">
        <v>84</v>
      </c>
    </row>
    <row r="35" spans="1:4">
      <c r="C35" s="29" t="s">
        <v>85</v>
      </c>
      <c r="D35" s="29" t="s">
        <v>86</v>
      </c>
    </row>
    <row r="36" spans="1:4">
      <c r="D36" s="38" t="s">
        <v>87</v>
      </c>
    </row>
    <row r="37" spans="1:4">
      <c r="D37" s="38" t="s">
        <v>88</v>
      </c>
    </row>
    <row r="38" spans="1:4">
      <c r="D38" s="38" t="s">
        <v>89</v>
      </c>
    </row>
    <row r="40" spans="1:4">
      <c r="A40" s="27">
        <v>9</v>
      </c>
      <c r="B40" s="29" t="s">
        <v>14</v>
      </c>
      <c r="C40" s="29" t="s">
        <v>103</v>
      </c>
    </row>
    <row r="41" spans="1:4">
      <c r="A41" s="27">
        <v>10</v>
      </c>
      <c r="B41" s="29" t="s">
        <v>90</v>
      </c>
    </row>
    <row r="42" spans="1:4">
      <c r="C42" s="29" t="s">
        <v>33</v>
      </c>
      <c r="D42" s="29" t="s">
        <v>91</v>
      </c>
    </row>
    <row r="43" spans="1:4">
      <c r="C43" s="29" t="s">
        <v>34</v>
      </c>
      <c r="D43" s="29" t="s">
        <v>92</v>
      </c>
    </row>
    <row r="44" spans="1:4">
      <c r="C44" s="29" t="s">
        <v>35</v>
      </c>
      <c r="D44" s="29" t="s">
        <v>93</v>
      </c>
    </row>
    <row r="45" spans="1:4">
      <c r="C45" s="29" t="s">
        <v>94</v>
      </c>
      <c r="D45" s="29" t="s">
        <v>95</v>
      </c>
    </row>
    <row r="46" spans="1:4">
      <c r="A46" s="27">
        <v>11</v>
      </c>
      <c r="B46" s="29" t="s">
        <v>48</v>
      </c>
      <c r="C46" s="29" t="s">
        <v>96</v>
      </c>
    </row>
    <row r="47" spans="1:4">
      <c r="C47" s="29" t="s">
        <v>97</v>
      </c>
    </row>
    <row r="48" spans="1:4">
      <c r="C48" s="29" t="s">
        <v>98</v>
      </c>
    </row>
    <row r="49" spans="1:7" ht="13.5" customHeight="1">
      <c r="B49" s="39" t="s">
        <v>99</v>
      </c>
    </row>
    <row r="50" spans="1:7">
      <c r="A50" s="40" t="s">
        <v>100</v>
      </c>
      <c r="B50" s="29" t="s">
        <v>101</v>
      </c>
    </row>
    <row r="51" spans="1:7">
      <c r="A51" s="27">
        <v>12</v>
      </c>
      <c r="B51" s="29" t="s">
        <v>50</v>
      </c>
      <c r="C51" s="29" t="s">
        <v>51</v>
      </c>
    </row>
    <row r="52" spans="1:7">
      <c r="B52" s="102">
        <v>0</v>
      </c>
      <c r="C52" s="103" t="s">
        <v>104</v>
      </c>
    </row>
    <row r="53" spans="1:7">
      <c r="B53" s="102">
        <v>11</v>
      </c>
      <c r="C53" s="103" t="s">
        <v>105</v>
      </c>
    </row>
    <row r="54" spans="1:7">
      <c r="B54" s="102">
        <v>22</v>
      </c>
      <c r="C54" s="103" t="s">
        <v>107</v>
      </c>
    </row>
    <row r="55" spans="1:7">
      <c r="B55" s="102">
        <v>33</v>
      </c>
      <c r="C55" s="103" t="s">
        <v>106</v>
      </c>
    </row>
    <row r="56" spans="1:7">
      <c r="B56" s="102">
        <v>44</v>
      </c>
      <c r="C56" s="103" t="s">
        <v>108</v>
      </c>
    </row>
    <row r="57" spans="1:7">
      <c r="B57" s="102">
        <v>55</v>
      </c>
      <c r="C57" s="103" t="s">
        <v>163</v>
      </c>
      <c r="E57" s="41"/>
      <c r="F57" s="42"/>
      <c r="G57" s="41"/>
    </row>
    <row r="58" spans="1:7">
      <c r="B58" s="102">
        <v>66</v>
      </c>
      <c r="C58" s="103" t="s">
        <v>164</v>
      </c>
      <c r="E58" s="44"/>
      <c r="F58" s="43"/>
      <c r="G58" s="44"/>
    </row>
    <row r="59" spans="1:7">
      <c r="B59" s="102">
        <v>77</v>
      </c>
      <c r="C59" s="103" t="s">
        <v>116</v>
      </c>
      <c r="E59" s="44"/>
      <c r="F59" s="45"/>
      <c r="G59" s="44"/>
    </row>
    <row r="60" spans="1:7">
      <c r="B60" s="102">
        <v>88</v>
      </c>
      <c r="C60" s="103" t="s">
        <v>115</v>
      </c>
      <c r="F60" s="43"/>
      <c r="G60" s="44"/>
    </row>
    <row r="61" spans="1:7">
      <c r="B61" s="102">
        <v>99</v>
      </c>
      <c r="C61" s="103" t="s">
        <v>114</v>
      </c>
      <c r="F61" s="46"/>
    </row>
    <row r="62" spans="1:7">
      <c r="A62" s="29"/>
      <c r="B62" s="102" t="s">
        <v>113</v>
      </c>
      <c r="C62" s="103" t="s">
        <v>112</v>
      </c>
      <c r="F62" s="27"/>
    </row>
    <row r="63" spans="1:7">
      <c r="A63" s="29"/>
      <c r="B63" s="102"/>
      <c r="C63" s="103"/>
      <c r="F63" s="27"/>
    </row>
    <row r="64" spans="1:7">
      <c r="A64" s="29"/>
      <c r="B64" s="102"/>
      <c r="C64" s="103"/>
      <c r="F64" s="27"/>
    </row>
    <row r="65" spans="1:15" ht="19.5" thickBot="1">
      <c r="A65" s="29"/>
      <c r="B65" s="39" t="s">
        <v>173</v>
      </c>
      <c r="F65" s="27"/>
    </row>
    <row r="66" spans="1:15" ht="18.75" customHeight="1">
      <c r="B66" s="173" t="s">
        <v>174</v>
      </c>
      <c r="C66" s="174"/>
      <c r="D66" s="108"/>
      <c r="E66" s="108"/>
      <c r="F66" s="108"/>
      <c r="G66" s="108"/>
      <c r="H66" s="108"/>
      <c r="I66" s="108"/>
      <c r="J66" s="108"/>
      <c r="K66" s="108"/>
      <c r="L66" s="108"/>
      <c r="M66" s="109"/>
    </row>
    <row r="67" spans="1:15" ht="18.75" customHeight="1">
      <c r="B67" s="110"/>
      <c r="C67" s="111" t="s">
        <v>175</v>
      </c>
      <c r="D67" s="112" t="s">
        <v>176</v>
      </c>
      <c r="E67" s="113"/>
      <c r="F67" s="113"/>
      <c r="G67" s="113"/>
      <c r="H67" s="113"/>
      <c r="I67" s="113"/>
      <c r="J67" s="113"/>
      <c r="K67" s="113"/>
      <c r="L67" s="113"/>
      <c r="M67" s="114"/>
    </row>
    <row r="68" spans="1:15" ht="18.75" customHeight="1">
      <c r="B68" s="115"/>
      <c r="C68" s="113"/>
      <c r="D68" s="116" t="s">
        <v>177</v>
      </c>
      <c r="E68" s="113"/>
      <c r="F68" s="113"/>
      <c r="G68" s="113"/>
      <c r="H68" s="113"/>
      <c r="I68" s="113"/>
      <c r="J68" s="113"/>
      <c r="K68" s="113"/>
      <c r="L68" s="113"/>
      <c r="M68" s="114"/>
    </row>
    <row r="69" spans="1:15">
      <c r="B69" s="115"/>
      <c r="C69" s="113"/>
      <c r="D69" s="116" t="s">
        <v>178</v>
      </c>
      <c r="E69" s="113"/>
      <c r="F69" s="113"/>
      <c r="G69" s="113"/>
      <c r="H69" s="113"/>
      <c r="I69" s="113"/>
      <c r="J69" s="113"/>
      <c r="K69" s="113"/>
      <c r="L69" s="113"/>
      <c r="M69" s="114"/>
    </row>
    <row r="70" spans="1:15">
      <c r="B70" s="115"/>
      <c r="C70" s="113"/>
      <c r="D70" s="116" t="s">
        <v>179</v>
      </c>
      <c r="E70" s="113"/>
      <c r="F70" s="113"/>
      <c r="G70" s="113"/>
      <c r="H70" s="113"/>
      <c r="I70" s="113"/>
      <c r="J70" s="113"/>
      <c r="K70" s="113"/>
      <c r="L70" s="113"/>
      <c r="M70" s="114"/>
    </row>
    <row r="71" spans="1:15">
      <c r="B71" s="115"/>
      <c r="C71" s="113" t="s">
        <v>180</v>
      </c>
      <c r="D71" s="113"/>
      <c r="E71" s="113"/>
      <c r="F71" s="113"/>
      <c r="G71" s="113"/>
      <c r="H71" s="113"/>
      <c r="I71" s="113"/>
      <c r="J71" s="113"/>
      <c r="K71" s="113"/>
      <c r="L71" s="113"/>
      <c r="M71" s="114"/>
    </row>
    <row r="72" spans="1:15">
      <c r="B72" s="115"/>
      <c r="C72" s="117" t="s">
        <v>181</v>
      </c>
      <c r="D72" s="112" t="s">
        <v>182</v>
      </c>
      <c r="E72" s="113"/>
      <c r="F72" s="113"/>
      <c r="G72" s="113"/>
      <c r="H72" s="113"/>
      <c r="I72" s="113"/>
      <c r="J72" s="113"/>
      <c r="K72" s="113"/>
      <c r="L72" s="113"/>
      <c r="M72" s="114"/>
      <c r="O72" s="29" t="s">
        <v>69</v>
      </c>
    </row>
    <row r="73" spans="1:15">
      <c r="B73" s="115"/>
      <c r="C73" s="117" t="s">
        <v>183</v>
      </c>
      <c r="D73" s="112" t="s">
        <v>184</v>
      </c>
      <c r="E73" s="113"/>
      <c r="F73" s="113"/>
      <c r="G73" s="113"/>
      <c r="H73" s="113"/>
      <c r="I73" s="113"/>
      <c r="J73" s="113"/>
      <c r="K73" s="113"/>
      <c r="L73" s="113"/>
      <c r="M73" s="114"/>
    </row>
    <row r="74" spans="1:15">
      <c r="B74" s="175" t="s">
        <v>185</v>
      </c>
      <c r="C74" s="176"/>
      <c r="D74" s="112" t="s">
        <v>192</v>
      </c>
      <c r="E74" s="113"/>
      <c r="F74" s="113"/>
      <c r="G74" s="113"/>
      <c r="H74" s="113"/>
      <c r="I74" s="113"/>
      <c r="J74" s="113"/>
      <c r="K74" s="113"/>
      <c r="L74" s="113"/>
      <c r="M74" s="114"/>
    </row>
    <row r="75" spans="1:15">
      <c r="B75" s="115"/>
      <c r="C75" s="113"/>
      <c r="D75" s="118" t="s">
        <v>186</v>
      </c>
      <c r="E75" s="113"/>
      <c r="F75" s="113"/>
      <c r="G75" s="113"/>
      <c r="H75" s="113"/>
      <c r="I75" s="113"/>
      <c r="J75" s="113"/>
      <c r="K75" s="113"/>
      <c r="L75" s="113"/>
      <c r="M75" s="114"/>
    </row>
    <row r="76" spans="1:15">
      <c r="B76" s="115"/>
      <c r="C76" s="113"/>
      <c r="D76" s="118" t="s">
        <v>187</v>
      </c>
      <c r="E76" s="113"/>
      <c r="F76" s="113"/>
      <c r="G76" s="113"/>
      <c r="H76" s="113"/>
      <c r="I76" s="113"/>
      <c r="J76" s="113"/>
      <c r="K76" s="113"/>
      <c r="L76" s="113"/>
      <c r="M76" s="114"/>
    </row>
    <row r="77" spans="1:15">
      <c r="B77" s="115"/>
      <c r="C77" s="113"/>
      <c r="D77" s="118" t="s">
        <v>188</v>
      </c>
      <c r="E77" s="113"/>
      <c r="F77" s="113"/>
      <c r="G77" s="113"/>
      <c r="H77" s="113"/>
      <c r="I77" s="113"/>
      <c r="J77" s="113"/>
      <c r="K77" s="113"/>
      <c r="L77" s="113"/>
      <c r="M77" s="114"/>
    </row>
    <row r="78" spans="1:15">
      <c r="B78" s="175" t="s">
        <v>189</v>
      </c>
      <c r="C78" s="176"/>
      <c r="D78" s="112" t="s">
        <v>190</v>
      </c>
      <c r="E78" s="113"/>
      <c r="F78" s="113"/>
      <c r="G78" s="113"/>
      <c r="H78" s="113"/>
      <c r="I78" s="113"/>
      <c r="J78" s="113"/>
      <c r="K78" s="113"/>
      <c r="L78" s="113"/>
      <c r="M78" s="114"/>
    </row>
    <row r="79" spans="1:15" ht="19.5" thickBot="1">
      <c r="B79" s="119"/>
      <c r="C79" s="120"/>
      <c r="D79" s="121"/>
      <c r="E79" s="120"/>
      <c r="F79" s="120"/>
      <c r="G79" s="120"/>
      <c r="H79" s="120"/>
      <c r="I79" s="120"/>
      <c r="J79" s="120"/>
      <c r="K79" s="120"/>
      <c r="L79" s="120"/>
      <c r="M79" s="122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3"/>
  <sheetViews>
    <sheetView topLeftCell="G1" zoomScaleNormal="100" workbookViewId="0">
      <selection activeCell="M17" sqref="M17"/>
    </sheetView>
  </sheetViews>
  <sheetFormatPr defaultColWidth="9.140625" defaultRowHeight="15"/>
  <cols>
    <col min="1" max="1" width="10.7109375" style="11" bestFit="1" customWidth="1"/>
    <col min="2" max="2" width="7.85546875" style="13" bestFit="1" customWidth="1"/>
    <col min="3" max="3" width="9" style="13" bestFit="1" customWidth="1"/>
    <col min="4" max="4" width="6.42578125" style="11" customWidth="1"/>
    <col min="5" max="5" width="11.42578125" style="11" bestFit="1" customWidth="1"/>
    <col min="6" max="6" width="4.5703125" style="11" customWidth="1"/>
    <col min="7" max="7" width="11.42578125" style="11" customWidth="1"/>
    <col min="8" max="8" width="11.28515625" style="11" customWidth="1"/>
    <col min="9" max="9" width="9.28515625" style="11" customWidth="1"/>
    <col min="10" max="10" width="5.7109375" style="11" customWidth="1"/>
    <col min="11" max="11" width="11.5703125" style="8" customWidth="1"/>
    <col min="12" max="12" width="8.85546875" style="8" customWidth="1"/>
    <col min="13" max="13" width="7.85546875" style="8" customWidth="1"/>
    <col min="14" max="14" width="7.42578125" style="8" customWidth="1"/>
    <col min="15" max="15" width="6.28515625" style="13" customWidth="1"/>
    <col min="16" max="16" width="9.140625" style="11" customWidth="1"/>
    <col min="17" max="17" width="6.140625" style="11" customWidth="1"/>
    <col min="18" max="18" width="8.42578125" style="11" customWidth="1"/>
    <col min="19" max="19" width="9.42578125" style="11" customWidth="1"/>
    <col min="20" max="45" width="7.42578125" style="11" bestFit="1" customWidth="1"/>
    <col min="46" max="46" width="8" style="11" customWidth="1"/>
    <col min="47" max="47" width="7.42578125" style="11" bestFit="1" customWidth="1"/>
    <col min="48" max="48" width="25.85546875" style="11" customWidth="1"/>
    <col min="49" max="16384" width="9.140625" style="11"/>
  </cols>
  <sheetData>
    <row r="1" spans="1:50" customFormat="1" ht="28.5">
      <c r="C1" s="217" t="s">
        <v>0</v>
      </c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</row>
    <row r="2" spans="1:50" customFormat="1" ht="23.25">
      <c r="B2" s="221" t="s">
        <v>1</v>
      </c>
      <c r="C2" s="221"/>
      <c r="D2" s="221"/>
      <c r="E2" s="221"/>
      <c r="F2" s="222" t="s">
        <v>119</v>
      </c>
      <c r="G2" s="222"/>
      <c r="H2" s="222"/>
      <c r="I2" s="222"/>
      <c r="J2" s="222"/>
      <c r="K2" s="49"/>
      <c r="L2" s="50"/>
      <c r="M2" s="50"/>
      <c r="N2" s="51"/>
      <c r="O2" s="51"/>
      <c r="P2" s="52"/>
      <c r="Q2" s="51"/>
      <c r="R2" s="51"/>
      <c r="S2" s="5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19" t="s">
        <v>2</v>
      </c>
      <c r="AM2" s="219"/>
      <c r="AN2" s="219"/>
      <c r="AO2" s="219"/>
      <c r="AP2" s="219"/>
      <c r="AQ2" s="219"/>
      <c r="AR2" s="223">
        <v>2007</v>
      </c>
      <c r="AS2" s="223"/>
      <c r="AT2" s="223"/>
      <c r="AU2" s="3"/>
      <c r="AV2" s="3"/>
    </row>
    <row r="3" spans="1:50" customFormat="1" ht="23.25">
      <c r="B3" s="221"/>
      <c r="C3" s="221"/>
      <c r="D3" s="221"/>
      <c r="E3" s="221"/>
      <c r="F3" s="222"/>
      <c r="G3" s="222"/>
      <c r="H3" s="222"/>
      <c r="I3" s="222"/>
      <c r="J3" s="222"/>
      <c r="K3" s="49"/>
      <c r="L3" s="50"/>
      <c r="M3" s="50"/>
      <c r="N3" s="54"/>
      <c r="O3" s="54"/>
      <c r="P3" s="55"/>
      <c r="Q3" s="65"/>
      <c r="R3" s="65"/>
      <c r="S3" s="5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19" t="s">
        <v>117</v>
      </c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24">
        <v>330.84702346070003</v>
      </c>
      <c r="AS3" s="224"/>
      <c r="AT3" s="224"/>
      <c r="AU3" s="218" t="s">
        <v>4</v>
      </c>
      <c r="AV3" s="218"/>
    </row>
    <row r="4" spans="1:50" customFormat="1" ht="23.25">
      <c r="B4" s="221"/>
      <c r="C4" s="221"/>
      <c r="D4" s="221"/>
      <c r="E4" s="221"/>
      <c r="F4" s="222"/>
      <c r="G4" s="222"/>
      <c r="H4" s="222"/>
      <c r="I4" s="222"/>
      <c r="J4" s="222"/>
      <c r="K4" s="49"/>
      <c r="L4" s="50"/>
      <c r="M4" s="50"/>
      <c r="N4" s="57"/>
      <c r="O4" s="57"/>
      <c r="P4" s="55"/>
      <c r="Q4" s="65"/>
      <c r="R4" s="65"/>
      <c r="S4" s="58"/>
      <c r="T4" s="59"/>
      <c r="U4" s="59"/>
      <c r="V4" s="5"/>
      <c r="W4" s="5"/>
      <c r="X4" s="5"/>
      <c r="Y4" s="5"/>
      <c r="Z4" s="5"/>
      <c r="AE4" s="219" t="s">
        <v>118</v>
      </c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20">
        <v>330.84702346070003</v>
      </c>
      <c r="AS4" s="220"/>
      <c r="AT4" s="220"/>
      <c r="AU4" s="218" t="s">
        <v>4</v>
      </c>
      <c r="AV4" s="218"/>
    </row>
    <row r="5" spans="1:50" customFormat="1" ht="18.75" customHeight="1">
      <c r="A5" s="23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47"/>
      <c r="AF5" s="47"/>
      <c r="AM5" s="47"/>
      <c r="AN5" s="47"/>
      <c r="AT5" s="180" t="s">
        <v>6</v>
      </c>
      <c r="AU5" s="180"/>
      <c r="AV5" s="180"/>
    </row>
    <row r="6" spans="1:50" ht="21" customHeight="1">
      <c r="A6" s="197" t="s">
        <v>45</v>
      </c>
      <c r="B6" s="181" t="s">
        <v>7</v>
      </c>
      <c r="C6" s="181" t="s">
        <v>8</v>
      </c>
      <c r="D6" s="181" t="s">
        <v>9</v>
      </c>
      <c r="E6" s="181" t="s">
        <v>10</v>
      </c>
      <c r="F6" s="181" t="s">
        <v>11</v>
      </c>
      <c r="G6" s="200" t="s">
        <v>47</v>
      </c>
      <c r="H6" s="201"/>
      <c r="I6" s="202"/>
      <c r="J6" s="182" t="s">
        <v>12</v>
      </c>
      <c r="K6" s="204" t="s">
        <v>37</v>
      </c>
      <c r="L6" s="204"/>
      <c r="M6" s="204"/>
      <c r="N6" s="204"/>
      <c r="O6" s="182" t="s">
        <v>13</v>
      </c>
      <c r="P6" s="206" t="s">
        <v>5</v>
      </c>
      <c r="Q6" s="182" t="s">
        <v>31</v>
      </c>
      <c r="R6" s="209" t="s">
        <v>38</v>
      </c>
      <c r="S6" s="212" t="s">
        <v>39</v>
      </c>
      <c r="T6" s="193" t="s">
        <v>14</v>
      </c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5"/>
      <c r="AV6" s="192" t="s">
        <v>48</v>
      </c>
      <c r="AW6" s="177" t="s">
        <v>194</v>
      </c>
    </row>
    <row r="7" spans="1:50" ht="18.75" customHeight="1">
      <c r="A7" s="197"/>
      <c r="B7" s="181"/>
      <c r="C7" s="181"/>
      <c r="D7" s="181"/>
      <c r="E7" s="181"/>
      <c r="F7" s="181"/>
      <c r="G7" s="203" t="s">
        <v>3</v>
      </c>
      <c r="H7" s="199" t="s">
        <v>46</v>
      </c>
      <c r="I7" s="199"/>
      <c r="J7" s="183"/>
      <c r="K7" s="205" t="s">
        <v>40</v>
      </c>
      <c r="L7" s="225" t="s">
        <v>41</v>
      </c>
      <c r="M7" s="227" t="s">
        <v>42</v>
      </c>
      <c r="N7" s="196" t="s">
        <v>43</v>
      </c>
      <c r="O7" s="183"/>
      <c r="P7" s="207"/>
      <c r="Q7" s="183"/>
      <c r="R7" s="210"/>
      <c r="S7" s="213"/>
      <c r="T7" s="188" t="s">
        <v>15</v>
      </c>
      <c r="U7" s="188"/>
      <c r="V7" s="188"/>
      <c r="W7" s="188"/>
      <c r="X7" s="189" t="s">
        <v>16</v>
      </c>
      <c r="Y7" s="189"/>
      <c r="Z7" s="189"/>
      <c r="AA7" s="189"/>
      <c r="AB7" s="190" t="s">
        <v>17</v>
      </c>
      <c r="AC7" s="190"/>
      <c r="AD7" s="190"/>
      <c r="AE7" s="190"/>
      <c r="AF7" s="191" t="s">
        <v>18</v>
      </c>
      <c r="AG7" s="191"/>
      <c r="AH7" s="191"/>
      <c r="AI7" s="191"/>
      <c r="AJ7" s="185" t="s">
        <v>19</v>
      </c>
      <c r="AK7" s="185"/>
      <c r="AL7" s="185"/>
      <c r="AM7" s="185"/>
      <c r="AN7" s="186" t="s">
        <v>20</v>
      </c>
      <c r="AO7" s="186"/>
      <c r="AP7" s="186"/>
      <c r="AQ7" s="186"/>
      <c r="AR7" s="187" t="s">
        <v>21</v>
      </c>
      <c r="AS7" s="187"/>
      <c r="AT7" s="187"/>
      <c r="AU7" s="187"/>
      <c r="AV7" s="192"/>
      <c r="AW7" s="178"/>
    </row>
    <row r="8" spans="1:50" ht="21.75" customHeight="1">
      <c r="A8" s="197"/>
      <c r="B8" s="181"/>
      <c r="C8" s="181"/>
      <c r="D8" s="181"/>
      <c r="E8" s="181"/>
      <c r="F8" s="181"/>
      <c r="G8" s="203"/>
      <c r="H8" s="14" t="s">
        <v>22</v>
      </c>
      <c r="I8" s="15" t="s">
        <v>23</v>
      </c>
      <c r="J8" s="184"/>
      <c r="K8" s="205"/>
      <c r="L8" s="226"/>
      <c r="M8" s="227"/>
      <c r="N8" s="196"/>
      <c r="O8" s="184"/>
      <c r="P8" s="208"/>
      <c r="Q8" s="184"/>
      <c r="R8" s="211"/>
      <c r="S8" s="214"/>
      <c r="T8" s="69" t="s">
        <v>24</v>
      </c>
      <c r="U8" s="69" t="s">
        <v>25</v>
      </c>
      <c r="V8" s="69" t="s">
        <v>26</v>
      </c>
      <c r="W8" s="69" t="s">
        <v>27</v>
      </c>
      <c r="X8" s="70" t="s">
        <v>24</v>
      </c>
      <c r="Y8" s="70" t="s">
        <v>25</v>
      </c>
      <c r="Z8" s="70" t="s">
        <v>26</v>
      </c>
      <c r="AA8" s="70" t="s">
        <v>27</v>
      </c>
      <c r="AB8" s="71" t="s">
        <v>24</v>
      </c>
      <c r="AC8" s="71" t="s">
        <v>25</v>
      </c>
      <c r="AD8" s="71" t="s">
        <v>26</v>
      </c>
      <c r="AE8" s="71" t="s">
        <v>27</v>
      </c>
      <c r="AF8" s="72" t="s">
        <v>24</v>
      </c>
      <c r="AG8" s="72" t="s">
        <v>25</v>
      </c>
      <c r="AH8" s="72" t="s">
        <v>26</v>
      </c>
      <c r="AI8" s="72" t="s">
        <v>27</v>
      </c>
      <c r="AJ8" s="66" t="s">
        <v>24</v>
      </c>
      <c r="AK8" s="66" t="s">
        <v>25</v>
      </c>
      <c r="AL8" s="66" t="s">
        <v>26</v>
      </c>
      <c r="AM8" s="66" t="s">
        <v>27</v>
      </c>
      <c r="AN8" s="67" t="s">
        <v>24</v>
      </c>
      <c r="AO8" s="67" t="s">
        <v>25</v>
      </c>
      <c r="AP8" s="67" t="s">
        <v>26</v>
      </c>
      <c r="AQ8" s="67" t="s">
        <v>27</v>
      </c>
      <c r="AR8" s="68" t="s">
        <v>24</v>
      </c>
      <c r="AS8" s="68" t="s">
        <v>25</v>
      </c>
      <c r="AT8" s="68" t="s">
        <v>26</v>
      </c>
      <c r="AU8" s="68" t="s">
        <v>27</v>
      </c>
      <c r="AV8" s="192"/>
      <c r="AW8" s="179"/>
    </row>
    <row r="9" spans="1:50">
      <c r="A9" s="198" t="s">
        <v>28</v>
      </c>
      <c r="B9" s="198"/>
      <c r="C9" s="198"/>
      <c r="D9" s="198"/>
      <c r="E9" s="198"/>
      <c r="F9" s="198"/>
      <c r="G9" s="25">
        <f>H9+I9</f>
        <v>330.84702346070003</v>
      </c>
      <c r="H9" s="25">
        <f>SUM(H10:H1000)</f>
        <v>330.84702346070003</v>
      </c>
      <c r="I9" s="25">
        <f t="shared" ref="I9:P9" si="0">SUM(I10:I1000)</f>
        <v>0</v>
      </c>
      <c r="J9" s="25"/>
      <c r="K9" s="25">
        <f t="shared" si="0"/>
        <v>300.48000000000008</v>
      </c>
      <c r="L9" s="25">
        <f t="shared" si="0"/>
        <v>79.649999999999991</v>
      </c>
      <c r="M9" s="25">
        <f t="shared" si="0"/>
        <v>0</v>
      </c>
      <c r="N9" s="25">
        <f t="shared" si="0"/>
        <v>0</v>
      </c>
      <c r="O9" s="25"/>
      <c r="P9" s="25">
        <f t="shared" si="0"/>
        <v>0</v>
      </c>
      <c r="Q9" s="16" t="s">
        <v>169</v>
      </c>
      <c r="R9" s="16"/>
      <c r="S9" s="16"/>
      <c r="T9" s="16">
        <f t="shared" ref="T9:AU9" si="1">SUM(T10:T99831)</f>
        <v>0</v>
      </c>
      <c r="U9" s="16">
        <f t="shared" si="1"/>
        <v>0</v>
      </c>
      <c r="V9" s="16">
        <f t="shared" si="1"/>
        <v>0</v>
      </c>
      <c r="W9" s="16">
        <f t="shared" si="1"/>
        <v>0</v>
      </c>
      <c r="X9" s="16">
        <f t="shared" si="1"/>
        <v>0</v>
      </c>
      <c r="Y9" s="16">
        <f t="shared" si="1"/>
        <v>0</v>
      </c>
      <c r="Z9" s="16">
        <f t="shared" si="1"/>
        <v>0</v>
      </c>
      <c r="AA9" s="16">
        <f t="shared" si="1"/>
        <v>0</v>
      </c>
      <c r="AB9" s="16">
        <f t="shared" si="1"/>
        <v>0</v>
      </c>
      <c r="AC9" s="16">
        <f t="shared" si="1"/>
        <v>0</v>
      </c>
      <c r="AD9" s="16">
        <f t="shared" si="1"/>
        <v>0</v>
      </c>
      <c r="AE9" s="16">
        <f t="shared" si="1"/>
        <v>0</v>
      </c>
      <c r="AF9" s="16">
        <f t="shared" si="1"/>
        <v>0</v>
      </c>
      <c r="AG9" s="16">
        <f t="shared" si="1"/>
        <v>0</v>
      </c>
      <c r="AH9" s="16">
        <f t="shared" si="1"/>
        <v>0</v>
      </c>
      <c r="AI9" s="16">
        <f t="shared" si="1"/>
        <v>0</v>
      </c>
      <c r="AJ9" s="16">
        <f t="shared" si="1"/>
        <v>0</v>
      </c>
      <c r="AK9" s="16">
        <f t="shared" si="1"/>
        <v>0</v>
      </c>
      <c r="AL9" s="16">
        <f t="shared" si="1"/>
        <v>0</v>
      </c>
      <c r="AM9" s="16">
        <f t="shared" si="1"/>
        <v>0</v>
      </c>
      <c r="AN9" s="16">
        <f t="shared" si="1"/>
        <v>0</v>
      </c>
      <c r="AO9" s="16">
        <f t="shared" si="1"/>
        <v>0</v>
      </c>
      <c r="AP9" s="16">
        <f t="shared" si="1"/>
        <v>0</v>
      </c>
      <c r="AQ9" s="16">
        <f t="shared" si="1"/>
        <v>0</v>
      </c>
      <c r="AR9" s="16">
        <f t="shared" si="1"/>
        <v>0</v>
      </c>
      <c r="AS9" s="16">
        <f t="shared" si="1"/>
        <v>0</v>
      </c>
      <c r="AT9" s="16">
        <f t="shared" si="1"/>
        <v>0</v>
      </c>
      <c r="AU9" s="16">
        <f t="shared" si="1"/>
        <v>0</v>
      </c>
      <c r="AV9" s="17"/>
      <c r="AW9" s="169"/>
    </row>
    <row r="10" spans="1:50" s="43" customFormat="1" ht="18.75">
      <c r="A10" s="104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33 </v>
      </c>
      <c r="B10" s="60">
        <v>1</v>
      </c>
      <c r="C10" s="64" t="s">
        <v>120</v>
      </c>
      <c r="D10" s="133" t="s">
        <v>121</v>
      </c>
      <c r="E10" s="61" t="s">
        <v>122</v>
      </c>
      <c r="F10" s="134" t="s">
        <v>123</v>
      </c>
      <c r="G10" s="62">
        <v>52.866104478300002</v>
      </c>
      <c r="H10" s="62">
        <v>52.866104478300002</v>
      </c>
      <c r="I10" s="62">
        <v>0</v>
      </c>
      <c r="J10" s="21">
        <v>1</v>
      </c>
      <c r="K10" s="135">
        <v>0.95</v>
      </c>
      <c r="L10" s="135">
        <v>0</v>
      </c>
      <c r="M10" s="135">
        <v>0</v>
      </c>
      <c r="N10" s="135">
        <v>0</v>
      </c>
      <c r="O10" s="21">
        <v>5</v>
      </c>
      <c r="P10" s="136">
        <v>0</v>
      </c>
      <c r="Q10" s="63">
        <v>0</v>
      </c>
      <c r="R10" s="21">
        <v>1</v>
      </c>
      <c r="S10" s="21">
        <v>3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62">
        <v>0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0</v>
      </c>
      <c r="AK10" s="62">
        <v>0</v>
      </c>
      <c r="AL10" s="62">
        <v>0</v>
      </c>
      <c r="AM10" s="62">
        <v>0</v>
      </c>
      <c r="AN10" s="62">
        <v>0</v>
      </c>
      <c r="AO10" s="62">
        <v>0</v>
      </c>
      <c r="AP10" s="62">
        <v>0</v>
      </c>
      <c r="AQ10" s="62">
        <v>0</v>
      </c>
      <c r="AR10" s="62">
        <v>0</v>
      </c>
      <c r="AS10" s="62">
        <v>0</v>
      </c>
      <c r="AT10" s="62">
        <v>0</v>
      </c>
      <c r="AU10" s="62">
        <v>0</v>
      </c>
      <c r="AV10" s="107" t="s">
        <v>172</v>
      </c>
      <c r="AW10" s="171" t="s">
        <v>195</v>
      </c>
      <c r="AX10" s="105"/>
    </row>
    <row r="11" spans="1:50" ht="18.75">
      <c r="A11" s="104" t="str">
        <f t="shared" ref="A11:A68" si="2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60">
        <v>2</v>
      </c>
      <c r="C11" s="64" t="s">
        <v>120</v>
      </c>
      <c r="D11" s="133" t="s">
        <v>124</v>
      </c>
      <c r="E11" s="61" t="s">
        <v>122</v>
      </c>
      <c r="F11" s="134" t="s">
        <v>123</v>
      </c>
      <c r="G11" s="62">
        <v>0</v>
      </c>
      <c r="H11" s="62">
        <v>0</v>
      </c>
      <c r="I11" s="62">
        <v>0</v>
      </c>
      <c r="J11" s="21">
        <v>1</v>
      </c>
      <c r="K11" s="135">
        <v>0</v>
      </c>
      <c r="L11" s="135">
        <v>6.04</v>
      </c>
      <c r="M11" s="135">
        <v>0</v>
      </c>
      <c r="N11" s="135">
        <v>0</v>
      </c>
      <c r="O11" s="21">
        <v>5</v>
      </c>
      <c r="P11" s="136">
        <v>0</v>
      </c>
      <c r="Q11" s="63">
        <v>0</v>
      </c>
      <c r="R11" s="21">
        <v>1</v>
      </c>
      <c r="S11" s="21">
        <v>3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0</v>
      </c>
      <c r="AM11" s="62">
        <v>0</v>
      </c>
      <c r="AN11" s="62">
        <v>0</v>
      </c>
      <c r="AO11" s="62">
        <v>0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107" t="s">
        <v>172</v>
      </c>
      <c r="AW11" s="170" t="s">
        <v>169</v>
      </c>
    </row>
    <row r="12" spans="1:50" ht="18.75">
      <c r="A12" s="104" t="str">
        <f t="shared" si="2"/>
        <v xml:space="preserve">  33 </v>
      </c>
      <c r="B12" s="60">
        <v>3</v>
      </c>
      <c r="C12" s="64" t="s">
        <v>120</v>
      </c>
      <c r="D12" s="133" t="s">
        <v>125</v>
      </c>
      <c r="E12" s="61" t="s">
        <v>122</v>
      </c>
      <c r="F12" s="134" t="s">
        <v>123</v>
      </c>
      <c r="G12" s="62">
        <v>0</v>
      </c>
      <c r="H12" s="62">
        <v>0</v>
      </c>
      <c r="I12" s="62">
        <v>0</v>
      </c>
      <c r="J12" s="21">
        <v>1</v>
      </c>
      <c r="K12" s="135">
        <v>0.57999999999999996</v>
      </c>
      <c r="L12" s="135">
        <v>0</v>
      </c>
      <c r="M12" s="135">
        <v>0</v>
      </c>
      <c r="N12" s="135">
        <v>0</v>
      </c>
      <c r="O12" s="21">
        <v>23</v>
      </c>
      <c r="P12" s="136">
        <v>0</v>
      </c>
      <c r="Q12" s="63">
        <v>0</v>
      </c>
      <c r="R12" s="21">
        <v>1</v>
      </c>
      <c r="S12" s="21">
        <v>3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107" t="s">
        <v>172</v>
      </c>
      <c r="AW12" s="170" t="s">
        <v>169</v>
      </c>
    </row>
    <row r="13" spans="1:50" ht="18.75">
      <c r="A13" s="104" t="str">
        <f t="shared" si="2"/>
        <v xml:space="preserve">   </v>
      </c>
      <c r="B13" s="60">
        <v>4</v>
      </c>
      <c r="C13" s="64" t="s">
        <v>120</v>
      </c>
      <c r="D13" s="133" t="s">
        <v>127</v>
      </c>
      <c r="E13" s="61" t="s">
        <v>122</v>
      </c>
      <c r="F13" s="134" t="s">
        <v>123</v>
      </c>
      <c r="G13" s="62">
        <v>0</v>
      </c>
      <c r="H13" s="62">
        <v>0</v>
      </c>
      <c r="I13" s="62">
        <v>0</v>
      </c>
      <c r="J13" s="21">
        <v>1</v>
      </c>
      <c r="K13" s="135">
        <v>0</v>
      </c>
      <c r="L13" s="135">
        <v>7.46</v>
      </c>
      <c r="M13" s="135">
        <v>0</v>
      </c>
      <c r="N13" s="135">
        <v>0</v>
      </c>
      <c r="O13" s="21">
        <v>23</v>
      </c>
      <c r="P13" s="136">
        <v>0</v>
      </c>
      <c r="Q13" s="63">
        <v>0</v>
      </c>
      <c r="R13" s="21">
        <v>1</v>
      </c>
      <c r="S13" s="21">
        <v>3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107" t="s">
        <v>172</v>
      </c>
      <c r="AW13" s="170" t="s">
        <v>169</v>
      </c>
    </row>
    <row r="14" spans="1:50" ht="18.75">
      <c r="A14" s="104" t="str">
        <f t="shared" si="2"/>
        <v xml:space="preserve">  33 </v>
      </c>
      <c r="B14" s="60">
        <v>5</v>
      </c>
      <c r="C14" s="64" t="s">
        <v>120</v>
      </c>
      <c r="D14" s="133" t="s">
        <v>166</v>
      </c>
      <c r="E14" s="61" t="s">
        <v>122</v>
      </c>
      <c r="F14" s="134" t="s">
        <v>123</v>
      </c>
      <c r="G14" s="62">
        <v>0</v>
      </c>
      <c r="H14" s="62">
        <v>0</v>
      </c>
      <c r="I14" s="62">
        <v>0</v>
      </c>
      <c r="J14" s="21">
        <v>1</v>
      </c>
      <c r="K14" s="135">
        <v>13.02</v>
      </c>
      <c r="L14" s="135">
        <v>0</v>
      </c>
      <c r="M14" s="135">
        <v>0</v>
      </c>
      <c r="N14" s="135">
        <v>0</v>
      </c>
      <c r="O14" s="21">
        <v>9</v>
      </c>
      <c r="P14" s="136">
        <v>0</v>
      </c>
      <c r="Q14" s="63">
        <v>0</v>
      </c>
      <c r="R14" s="21">
        <v>1</v>
      </c>
      <c r="S14" s="21">
        <v>3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107" t="s">
        <v>172</v>
      </c>
      <c r="AW14" s="170" t="s">
        <v>169</v>
      </c>
    </row>
    <row r="15" spans="1:50" ht="18.75">
      <c r="A15" s="104" t="str">
        <f t="shared" si="2"/>
        <v xml:space="preserve">   </v>
      </c>
      <c r="B15" s="60">
        <v>6</v>
      </c>
      <c r="C15" s="64" t="s">
        <v>120</v>
      </c>
      <c r="D15" s="133" t="s">
        <v>167</v>
      </c>
      <c r="E15" s="61" t="s">
        <v>122</v>
      </c>
      <c r="F15" s="134" t="s">
        <v>123</v>
      </c>
      <c r="G15" s="62">
        <v>0</v>
      </c>
      <c r="H15" s="62">
        <v>0</v>
      </c>
      <c r="I15" s="62">
        <v>0</v>
      </c>
      <c r="J15" s="21">
        <v>1</v>
      </c>
      <c r="K15" s="135">
        <v>0</v>
      </c>
      <c r="L15" s="135">
        <v>12.83</v>
      </c>
      <c r="M15" s="135">
        <v>0</v>
      </c>
      <c r="N15" s="135">
        <v>0</v>
      </c>
      <c r="O15" s="21">
        <v>9</v>
      </c>
      <c r="P15" s="136">
        <v>0</v>
      </c>
      <c r="Q15" s="63">
        <v>0</v>
      </c>
      <c r="R15" s="21">
        <v>1</v>
      </c>
      <c r="S15" s="21">
        <v>3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107" t="s">
        <v>172</v>
      </c>
      <c r="AW15" s="170" t="s">
        <v>169</v>
      </c>
    </row>
    <row r="16" spans="1:50" ht="18.75">
      <c r="A16" s="104" t="str">
        <f t="shared" si="2"/>
        <v xml:space="preserve">  33 </v>
      </c>
      <c r="B16" s="60">
        <v>7</v>
      </c>
      <c r="C16" s="64" t="s">
        <v>126</v>
      </c>
      <c r="D16" s="133" t="s">
        <v>121</v>
      </c>
      <c r="E16" s="61" t="s">
        <v>122</v>
      </c>
      <c r="F16" s="134" t="s">
        <v>123</v>
      </c>
      <c r="G16" s="62">
        <v>37.556267398400003</v>
      </c>
      <c r="H16" s="62">
        <v>37.556267398400003</v>
      </c>
      <c r="I16" s="62">
        <v>0</v>
      </c>
      <c r="J16" s="21">
        <v>1</v>
      </c>
      <c r="K16" s="135">
        <v>3.4</v>
      </c>
      <c r="L16" s="135">
        <v>0</v>
      </c>
      <c r="M16" s="135">
        <v>0</v>
      </c>
      <c r="N16" s="135">
        <v>0</v>
      </c>
      <c r="O16" s="21">
        <v>3</v>
      </c>
      <c r="P16" s="136">
        <v>0</v>
      </c>
      <c r="Q16" s="63">
        <v>0</v>
      </c>
      <c r="R16" s="21">
        <v>1</v>
      </c>
      <c r="S16" s="21">
        <v>3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107" t="s">
        <v>172</v>
      </c>
      <c r="AW16" s="167" t="s">
        <v>196</v>
      </c>
    </row>
    <row r="17" spans="1:49" ht="18.75">
      <c r="A17" s="104" t="str">
        <f t="shared" si="2"/>
        <v xml:space="preserve">  33 </v>
      </c>
      <c r="B17" s="60">
        <v>8</v>
      </c>
      <c r="C17" s="64" t="s">
        <v>126</v>
      </c>
      <c r="D17" s="133" t="s">
        <v>124</v>
      </c>
      <c r="E17" s="61" t="s">
        <v>122</v>
      </c>
      <c r="F17" s="134" t="s">
        <v>123</v>
      </c>
      <c r="G17" s="62">
        <v>0</v>
      </c>
      <c r="H17" s="62">
        <v>0</v>
      </c>
      <c r="I17" s="62">
        <v>0</v>
      </c>
      <c r="J17" s="21">
        <v>1</v>
      </c>
      <c r="K17" s="135">
        <v>5.23</v>
      </c>
      <c r="L17" s="135">
        <v>0</v>
      </c>
      <c r="M17" s="135">
        <v>0</v>
      </c>
      <c r="N17" s="135">
        <v>0</v>
      </c>
      <c r="O17" s="21">
        <v>9</v>
      </c>
      <c r="P17" s="136">
        <v>0</v>
      </c>
      <c r="Q17" s="63">
        <v>0</v>
      </c>
      <c r="R17" s="21">
        <v>1</v>
      </c>
      <c r="S17" s="21">
        <v>3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107" t="s">
        <v>172</v>
      </c>
      <c r="AW17" s="168" t="s">
        <v>169</v>
      </c>
    </row>
    <row r="18" spans="1:49" ht="18.75">
      <c r="A18" s="104" t="str">
        <f t="shared" si="2"/>
        <v xml:space="preserve">  33 </v>
      </c>
      <c r="B18" s="60">
        <v>9</v>
      </c>
      <c r="C18" s="64" t="s">
        <v>126</v>
      </c>
      <c r="D18" s="133" t="s">
        <v>125</v>
      </c>
      <c r="E18" s="61" t="s">
        <v>122</v>
      </c>
      <c r="F18" s="134" t="s">
        <v>123</v>
      </c>
      <c r="G18" s="62">
        <v>0</v>
      </c>
      <c r="H18" s="62">
        <v>0</v>
      </c>
      <c r="I18" s="62">
        <v>0</v>
      </c>
      <c r="J18" s="21">
        <v>1</v>
      </c>
      <c r="K18" s="135">
        <v>2.59</v>
      </c>
      <c r="L18" s="135">
        <v>0</v>
      </c>
      <c r="M18" s="135">
        <v>0</v>
      </c>
      <c r="N18" s="135">
        <v>0</v>
      </c>
      <c r="O18" s="21">
        <v>3</v>
      </c>
      <c r="P18" s="136">
        <v>0</v>
      </c>
      <c r="Q18" s="63">
        <v>0</v>
      </c>
      <c r="R18" s="21">
        <v>1</v>
      </c>
      <c r="S18" s="21">
        <v>3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107" t="s">
        <v>172</v>
      </c>
      <c r="AW18" s="168" t="s">
        <v>169</v>
      </c>
    </row>
    <row r="19" spans="1:49" ht="18.75">
      <c r="A19" s="104" t="str">
        <f t="shared" si="2"/>
        <v xml:space="preserve">  33 </v>
      </c>
      <c r="B19" s="60">
        <v>10</v>
      </c>
      <c r="C19" s="64" t="s">
        <v>126</v>
      </c>
      <c r="D19" s="133" t="s">
        <v>127</v>
      </c>
      <c r="E19" s="61" t="s">
        <v>122</v>
      </c>
      <c r="F19" s="134" t="s">
        <v>123</v>
      </c>
      <c r="G19" s="62">
        <v>0</v>
      </c>
      <c r="H19" s="62">
        <v>0</v>
      </c>
      <c r="I19" s="62">
        <v>0</v>
      </c>
      <c r="J19" s="21">
        <v>1</v>
      </c>
      <c r="K19" s="135">
        <v>2.46</v>
      </c>
      <c r="L19" s="135">
        <v>0</v>
      </c>
      <c r="M19" s="135">
        <v>0</v>
      </c>
      <c r="N19" s="135">
        <v>0</v>
      </c>
      <c r="O19" s="21">
        <v>9</v>
      </c>
      <c r="P19" s="136">
        <v>0</v>
      </c>
      <c r="Q19" s="63">
        <v>0</v>
      </c>
      <c r="R19" s="21">
        <v>1</v>
      </c>
      <c r="S19" s="21">
        <v>3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107" t="s">
        <v>172</v>
      </c>
      <c r="AW19" s="168" t="s">
        <v>169</v>
      </c>
    </row>
    <row r="20" spans="1:49" ht="18.75">
      <c r="A20" s="104" t="str">
        <f t="shared" si="2"/>
        <v xml:space="preserve">   </v>
      </c>
      <c r="B20" s="60">
        <v>11</v>
      </c>
      <c r="C20" s="64" t="s">
        <v>126</v>
      </c>
      <c r="D20" s="133" t="s">
        <v>166</v>
      </c>
      <c r="E20" s="61" t="s">
        <v>122</v>
      </c>
      <c r="F20" s="134" t="s">
        <v>123</v>
      </c>
      <c r="G20" s="62">
        <v>0</v>
      </c>
      <c r="H20" s="62">
        <v>0</v>
      </c>
      <c r="I20" s="62">
        <v>0</v>
      </c>
      <c r="J20" s="21">
        <v>1</v>
      </c>
      <c r="K20" s="135">
        <v>0</v>
      </c>
      <c r="L20" s="135">
        <v>2.1</v>
      </c>
      <c r="M20" s="135">
        <v>0</v>
      </c>
      <c r="N20" s="135">
        <v>0</v>
      </c>
      <c r="O20" s="21">
        <v>9</v>
      </c>
      <c r="P20" s="136">
        <v>0</v>
      </c>
      <c r="Q20" s="63">
        <v>0</v>
      </c>
      <c r="R20" s="21">
        <v>1</v>
      </c>
      <c r="S20" s="21">
        <v>3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107" t="s">
        <v>172</v>
      </c>
      <c r="AW20" s="168" t="s">
        <v>169</v>
      </c>
    </row>
    <row r="21" spans="1:49" ht="18.75">
      <c r="A21" s="104" t="str">
        <f t="shared" si="2"/>
        <v xml:space="preserve">  33 </v>
      </c>
      <c r="B21" s="60">
        <v>12</v>
      </c>
      <c r="C21" s="64" t="s">
        <v>128</v>
      </c>
      <c r="D21" s="133" t="s">
        <v>121</v>
      </c>
      <c r="E21" s="61" t="s">
        <v>122</v>
      </c>
      <c r="F21" s="134" t="s">
        <v>123</v>
      </c>
      <c r="G21" s="62">
        <v>18.321509900399999</v>
      </c>
      <c r="H21" s="62">
        <v>18.321509900399999</v>
      </c>
      <c r="I21" s="62">
        <v>0</v>
      </c>
      <c r="J21" s="21">
        <v>1</v>
      </c>
      <c r="K21" s="135">
        <v>29.42</v>
      </c>
      <c r="L21" s="135">
        <v>0</v>
      </c>
      <c r="M21" s="135">
        <v>0</v>
      </c>
      <c r="N21" s="135">
        <v>0</v>
      </c>
      <c r="O21" s="21">
        <v>9</v>
      </c>
      <c r="P21" s="136">
        <v>0</v>
      </c>
      <c r="Q21" s="63">
        <v>0</v>
      </c>
      <c r="R21" s="21">
        <v>1</v>
      </c>
      <c r="S21" s="21">
        <v>3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107" t="s">
        <v>172</v>
      </c>
      <c r="AW21" s="168" t="s">
        <v>169</v>
      </c>
    </row>
    <row r="22" spans="1:49" ht="18.75">
      <c r="A22" s="104" t="str">
        <f t="shared" si="2"/>
        <v xml:space="preserve">   </v>
      </c>
      <c r="B22" s="60">
        <v>13</v>
      </c>
      <c r="C22" s="64" t="s">
        <v>128</v>
      </c>
      <c r="D22" s="133" t="s">
        <v>124</v>
      </c>
      <c r="E22" s="61" t="s">
        <v>122</v>
      </c>
      <c r="F22" s="134" t="s">
        <v>123</v>
      </c>
      <c r="G22" s="62">
        <v>0</v>
      </c>
      <c r="H22" s="62">
        <v>0</v>
      </c>
      <c r="I22" s="62">
        <v>0</v>
      </c>
      <c r="J22" s="21">
        <v>1</v>
      </c>
      <c r="K22" s="135">
        <v>0</v>
      </c>
      <c r="L22" s="135">
        <v>0.63</v>
      </c>
      <c r="M22" s="135">
        <v>0</v>
      </c>
      <c r="N22" s="135">
        <v>0</v>
      </c>
      <c r="O22" s="21">
        <v>9</v>
      </c>
      <c r="P22" s="136">
        <v>0</v>
      </c>
      <c r="Q22" s="63">
        <v>0</v>
      </c>
      <c r="R22" s="21">
        <v>1</v>
      </c>
      <c r="S22" s="21">
        <v>3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107" t="s">
        <v>172</v>
      </c>
      <c r="AW22" s="168" t="s">
        <v>169</v>
      </c>
    </row>
    <row r="23" spans="1:49" ht="18.75">
      <c r="A23" s="104" t="str">
        <f t="shared" si="2"/>
        <v xml:space="preserve">  33 </v>
      </c>
      <c r="B23" s="60">
        <v>14</v>
      </c>
      <c r="C23" s="64" t="s">
        <v>129</v>
      </c>
      <c r="D23" s="133" t="s">
        <v>44</v>
      </c>
      <c r="E23" s="61" t="s">
        <v>122</v>
      </c>
      <c r="F23" s="134" t="s">
        <v>123</v>
      </c>
      <c r="G23" s="62">
        <v>25.805830087499999</v>
      </c>
      <c r="H23" s="62">
        <v>25.805830087499999</v>
      </c>
      <c r="I23" s="62">
        <v>0</v>
      </c>
      <c r="J23" s="21">
        <v>1</v>
      </c>
      <c r="K23" s="135">
        <v>10</v>
      </c>
      <c r="L23" s="135">
        <v>0</v>
      </c>
      <c r="M23" s="135">
        <v>0</v>
      </c>
      <c r="N23" s="135">
        <v>0</v>
      </c>
      <c r="O23" s="21">
        <v>9</v>
      </c>
      <c r="P23" s="136">
        <v>0</v>
      </c>
      <c r="Q23" s="63">
        <v>0</v>
      </c>
      <c r="R23" s="21">
        <v>2</v>
      </c>
      <c r="S23" s="21">
        <v>2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107" t="s">
        <v>172</v>
      </c>
      <c r="AW23" s="167" t="s">
        <v>197</v>
      </c>
    </row>
    <row r="24" spans="1:49" ht="18.75">
      <c r="A24" s="104" t="str">
        <f t="shared" si="2"/>
        <v xml:space="preserve">  33 </v>
      </c>
      <c r="B24" s="60">
        <v>15</v>
      </c>
      <c r="C24" s="64" t="s">
        <v>130</v>
      </c>
      <c r="D24" s="133" t="s">
        <v>44</v>
      </c>
      <c r="E24" s="61" t="s">
        <v>122</v>
      </c>
      <c r="F24" s="134" t="s">
        <v>123</v>
      </c>
      <c r="G24" s="62">
        <v>27.889654845300001</v>
      </c>
      <c r="H24" s="62">
        <v>27.889654845300001</v>
      </c>
      <c r="I24" s="62">
        <v>0</v>
      </c>
      <c r="J24" s="21">
        <v>1</v>
      </c>
      <c r="K24" s="135">
        <v>6.27</v>
      </c>
      <c r="L24" s="135">
        <v>0</v>
      </c>
      <c r="M24" s="135">
        <v>0</v>
      </c>
      <c r="N24" s="135">
        <v>0</v>
      </c>
      <c r="O24" s="21">
        <v>2</v>
      </c>
      <c r="P24" s="136">
        <v>0</v>
      </c>
      <c r="Q24" s="63">
        <v>0</v>
      </c>
      <c r="R24" s="21">
        <v>2</v>
      </c>
      <c r="S24" s="21">
        <v>2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0</v>
      </c>
      <c r="AO24" s="62">
        <v>0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0</v>
      </c>
      <c r="AV24" s="107" t="s">
        <v>172</v>
      </c>
      <c r="AW24" s="167" t="s">
        <v>198</v>
      </c>
    </row>
    <row r="25" spans="1:49" ht="18.75">
      <c r="A25" s="104" t="str">
        <f t="shared" si="2"/>
        <v xml:space="preserve">   </v>
      </c>
      <c r="B25" s="60">
        <v>16</v>
      </c>
      <c r="C25" s="64" t="s">
        <v>131</v>
      </c>
      <c r="D25" s="133" t="s">
        <v>44</v>
      </c>
      <c r="E25" s="61" t="s">
        <v>122</v>
      </c>
      <c r="F25" s="134" t="s">
        <v>123</v>
      </c>
      <c r="G25" s="62">
        <v>102.361977905</v>
      </c>
      <c r="H25" s="62">
        <v>102.361977905</v>
      </c>
      <c r="I25" s="62">
        <v>0</v>
      </c>
      <c r="J25" s="21">
        <v>2</v>
      </c>
      <c r="K25" s="135">
        <v>4.8600000000000003</v>
      </c>
      <c r="L25" s="135">
        <v>0</v>
      </c>
      <c r="M25" s="135">
        <v>0</v>
      </c>
      <c r="N25" s="135">
        <v>0</v>
      </c>
      <c r="O25" s="21">
        <v>0</v>
      </c>
      <c r="P25" s="136">
        <v>0</v>
      </c>
      <c r="Q25" s="63">
        <v>0</v>
      </c>
      <c r="R25" s="21">
        <v>0</v>
      </c>
      <c r="S25" s="21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107" t="s">
        <v>172</v>
      </c>
      <c r="AW25" s="167" t="s">
        <v>199</v>
      </c>
    </row>
    <row r="26" spans="1:49" ht="18.75">
      <c r="A26" s="104" t="str">
        <f t="shared" si="2"/>
        <v xml:space="preserve">   </v>
      </c>
      <c r="B26" s="60">
        <v>17</v>
      </c>
      <c r="C26" s="64" t="s">
        <v>132</v>
      </c>
      <c r="D26" s="133" t="s">
        <v>44</v>
      </c>
      <c r="E26" s="61" t="s">
        <v>122</v>
      </c>
      <c r="F26" s="134" t="s">
        <v>123</v>
      </c>
      <c r="G26" s="62">
        <v>24.126017427099999</v>
      </c>
      <c r="H26" s="62">
        <v>24.126017427099999</v>
      </c>
      <c r="I26" s="62">
        <v>0</v>
      </c>
      <c r="J26" s="21">
        <v>2</v>
      </c>
      <c r="K26" s="135">
        <v>6.16</v>
      </c>
      <c r="L26" s="135">
        <v>0</v>
      </c>
      <c r="M26" s="135">
        <v>0</v>
      </c>
      <c r="N26" s="135">
        <v>0</v>
      </c>
      <c r="O26" s="21">
        <v>0</v>
      </c>
      <c r="P26" s="136">
        <v>0</v>
      </c>
      <c r="Q26" s="63">
        <v>0</v>
      </c>
      <c r="R26" s="21">
        <v>0</v>
      </c>
      <c r="S26" s="21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107" t="s">
        <v>172</v>
      </c>
      <c r="AW26" s="167" t="s">
        <v>200</v>
      </c>
    </row>
    <row r="27" spans="1:49" ht="18.75">
      <c r="A27" s="104" t="str">
        <f t="shared" si="2"/>
        <v xml:space="preserve">   </v>
      </c>
      <c r="B27" s="60">
        <v>18</v>
      </c>
      <c r="C27" s="64" t="s">
        <v>133</v>
      </c>
      <c r="D27" s="133" t="s">
        <v>44</v>
      </c>
      <c r="E27" s="61" t="s">
        <v>122</v>
      </c>
      <c r="F27" s="134" t="s">
        <v>123</v>
      </c>
      <c r="G27" s="62">
        <v>17.241799332399999</v>
      </c>
      <c r="H27" s="62">
        <v>17.241799332399999</v>
      </c>
      <c r="I27" s="62">
        <v>0</v>
      </c>
      <c r="J27" s="21">
        <v>2</v>
      </c>
      <c r="K27" s="135">
        <v>20.88</v>
      </c>
      <c r="L27" s="135">
        <v>0</v>
      </c>
      <c r="M27" s="135">
        <v>0</v>
      </c>
      <c r="N27" s="135">
        <v>0</v>
      </c>
      <c r="O27" s="21">
        <v>0</v>
      </c>
      <c r="P27" s="136">
        <v>0</v>
      </c>
      <c r="Q27" s="63">
        <v>0</v>
      </c>
      <c r="R27" s="21">
        <v>0</v>
      </c>
      <c r="S27" s="21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107" t="s">
        <v>172</v>
      </c>
      <c r="AW27" s="167" t="s">
        <v>201</v>
      </c>
    </row>
    <row r="28" spans="1:49" ht="18.75">
      <c r="A28" s="104" t="str">
        <f t="shared" si="2"/>
        <v xml:space="preserve">   </v>
      </c>
      <c r="B28" s="60">
        <v>19</v>
      </c>
      <c r="C28" s="64" t="s">
        <v>134</v>
      </c>
      <c r="D28" s="133" t="s">
        <v>44</v>
      </c>
      <c r="E28" s="61" t="s">
        <v>122</v>
      </c>
      <c r="F28" s="134" t="s">
        <v>123</v>
      </c>
      <c r="G28" s="62">
        <v>24.677862086299999</v>
      </c>
      <c r="H28" s="62">
        <v>24.677862086299999</v>
      </c>
      <c r="I28" s="62">
        <v>0</v>
      </c>
      <c r="J28" s="21">
        <v>2</v>
      </c>
      <c r="K28" s="135">
        <v>37.36</v>
      </c>
      <c r="L28" s="135">
        <v>0</v>
      </c>
      <c r="M28" s="135">
        <v>0</v>
      </c>
      <c r="N28" s="135">
        <v>0</v>
      </c>
      <c r="O28" s="21">
        <v>0</v>
      </c>
      <c r="P28" s="136">
        <v>0</v>
      </c>
      <c r="Q28" s="63">
        <v>0</v>
      </c>
      <c r="R28" s="21">
        <v>0</v>
      </c>
      <c r="S28" s="21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107" t="s">
        <v>172</v>
      </c>
      <c r="AW28" s="167" t="s">
        <v>202</v>
      </c>
    </row>
    <row r="29" spans="1:49" ht="18.75">
      <c r="A29" s="104" t="str">
        <f t="shared" si="2"/>
        <v xml:space="preserve">   </v>
      </c>
      <c r="B29" s="60">
        <v>20</v>
      </c>
      <c r="C29" s="64" t="s">
        <v>135</v>
      </c>
      <c r="D29" s="133" t="s">
        <v>44</v>
      </c>
      <c r="E29" s="61" t="s">
        <v>122</v>
      </c>
      <c r="F29" s="134" t="s">
        <v>123</v>
      </c>
      <c r="G29" s="62">
        <v>0</v>
      </c>
      <c r="H29" s="62">
        <v>0</v>
      </c>
      <c r="I29" s="62">
        <v>0</v>
      </c>
      <c r="J29" s="21">
        <v>1</v>
      </c>
      <c r="K29" s="135">
        <v>0</v>
      </c>
      <c r="L29" s="135">
        <v>3.8</v>
      </c>
      <c r="M29" s="135">
        <v>0</v>
      </c>
      <c r="N29" s="135">
        <v>0</v>
      </c>
      <c r="O29" s="21">
        <v>10</v>
      </c>
      <c r="P29" s="136">
        <v>0</v>
      </c>
      <c r="Q29" s="63">
        <v>0</v>
      </c>
      <c r="R29" s="21">
        <v>2</v>
      </c>
      <c r="S29" s="21">
        <v>2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107" t="s">
        <v>172</v>
      </c>
      <c r="AW29" s="168" t="s">
        <v>169</v>
      </c>
    </row>
    <row r="30" spans="1:49" ht="18.75">
      <c r="A30" s="104" t="str">
        <f t="shared" si="2"/>
        <v xml:space="preserve">  33 </v>
      </c>
      <c r="B30" s="60">
        <v>21</v>
      </c>
      <c r="C30" s="64" t="s">
        <v>136</v>
      </c>
      <c r="D30" s="133" t="s">
        <v>121</v>
      </c>
      <c r="E30" s="61" t="s">
        <v>122</v>
      </c>
      <c r="F30" s="134" t="s">
        <v>123</v>
      </c>
      <c r="G30" s="62">
        <v>0</v>
      </c>
      <c r="H30" s="62">
        <v>0</v>
      </c>
      <c r="I30" s="62">
        <v>0</v>
      </c>
      <c r="J30" s="21">
        <v>1</v>
      </c>
      <c r="K30" s="135">
        <v>1.99</v>
      </c>
      <c r="L30" s="135">
        <v>0</v>
      </c>
      <c r="M30" s="135">
        <v>0</v>
      </c>
      <c r="N30" s="135">
        <v>0</v>
      </c>
      <c r="O30" s="21">
        <v>3</v>
      </c>
      <c r="P30" s="136">
        <v>0</v>
      </c>
      <c r="Q30" s="63">
        <v>0</v>
      </c>
      <c r="R30" s="21">
        <v>2</v>
      </c>
      <c r="S30" s="21">
        <v>2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107" t="s">
        <v>172</v>
      </c>
      <c r="AW30" s="168" t="s">
        <v>169</v>
      </c>
    </row>
    <row r="31" spans="1:49" ht="18.75">
      <c r="A31" s="104" t="str">
        <f t="shared" si="2"/>
        <v xml:space="preserve">   </v>
      </c>
      <c r="B31" s="60">
        <v>22</v>
      </c>
      <c r="C31" s="64" t="s">
        <v>136</v>
      </c>
      <c r="D31" s="133" t="s">
        <v>124</v>
      </c>
      <c r="E31" s="61" t="s">
        <v>122</v>
      </c>
      <c r="F31" s="134" t="s">
        <v>123</v>
      </c>
      <c r="G31" s="62">
        <v>0</v>
      </c>
      <c r="H31" s="62">
        <v>0</v>
      </c>
      <c r="I31" s="62">
        <v>0</v>
      </c>
      <c r="J31" s="21">
        <v>1</v>
      </c>
      <c r="K31" s="135">
        <v>0</v>
      </c>
      <c r="L31" s="135">
        <v>1.25</v>
      </c>
      <c r="M31" s="135">
        <v>0</v>
      </c>
      <c r="N31" s="135">
        <v>0</v>
      </c>
      <c r="O31" s="21">
        <v>3</v>
      </c>
      <c r="P31" s="136">
        <v>0</v>
      </c>
      <c r="Q31" s="63">
        <v>0</v>
      </c>
      <c r="R31" s="21">
        <v>2</v>
      </c>
      <c r="S31" s="21">
        <v>2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0</v>
      </c>
      <c r="AF31" s="62">
        <v>0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107" t="s">
        <v>172</v>
      </c>
      <c r="AW31" s="168" t="s">
        <v>169</v>
      </c>
    </row>
    <row r="32" spans="1:49" ht="18.75">
      <c r="A32" s="104" t="str">
        <f t="shared" si="2"/>
        <v xml:space="preserve">  33 </v>
      </c>
      <c r="B32" s="60">
        <v>23</v>
      </c>
      <c r="C32" s="64" t="s">
        <v>137</v>
      </c>
      <c r="D32" s="133" t="s">
        <v>121</v>
      </c>
      <c r="E32" s="61" t="s">
        <v>122</v>
      </c>
      <c r="F32" s="134" t="s">
        <v>123</v>
      </c>
      <c r="G32" s="62">
        <v>0</v>
      </c>
      <c r="H32" s="62">
        <v>0</v>
      </c>
      <c r="I32" s="62">
        <v>0</v>
      </c>
      <c r="J32" s="21">
        <v>1</v>
      </c>
      <c r="K32" s="135">
        <v>5.08</v>
      </c>
      <c r="L32" s="135">
        <v>0</v>
      </c>
      <c r="M32" s="135">
        <v>0</v>
      </c>
      <c r="N32" s="135">
        <v>0</v>
      </c>
      <c r="O32" s="21">
        <v>5</v>
      </c>
      <c r="P32" s="136">
        <v>0</v>
      </c>
      <c r="Q32" s="63">
        <v>0</v>
      </c>
      <c r="R32" s="21">
        <v>2</v>
      </c>
      <c r="S32" s="21">
        <v>2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107" t="s">
        <v>172</v>
      </c>
      <c r="AW32" s="168" t="s">
        <v>169</v>
      </c>
    </row>
    <row r="33" spans="1:49" ht="18.75">
      <c r="A33" s="104" t="str">
        <f t="shared" si="2"/>
        <v xml:space="preserve">   </v>
      </c>
      <c r="B33" s="60">
        <v>24</v>
      </c>
      <c r="C33" s="64" t="s">
        <v>137</v>
      </c>
      <c r="D33" s="133" t="s">
        <v>124</v>
      </c>
      <c r="E33" s="61" t="s">
        <v>122</v>
      </c>
      <c r="F33" s="134" t="s">
        <v>123</v>
      </c>
      <c r="G33" s="62">
        <v>0</v>
      </c>
      <c r="H33" s="62">
        <v>0</v>
      </c>
      <c r="I33" s="62">
        <v>0</v>
      </c>
      <c r="J33" s="21">
        <v>1</v>
      </c>
      <c r="K33" s="135">
        <v>0</v>
      </c>
      <c r="L33" s="135">
        <v>5.57</v>
      </c>
      <c r="M33" s="135">
        <v>0</v>
      </c>
      <c r="N33" s="135">
        <v>0</v>
      </c>
      <c r="O33" s="21">
        <v>5</v>
      </c>
      <c r="P33" s="136">
        <v>0</v>
      </c>
      <c r="Q33" s="63">
        <v>0</v>
      </c>
      <c r="R33" s="21">
        <v>2</v>
      </c>
      <c r="S33" s="21">
        <v>2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0</v>
      </c>
      <c r="AF33" s="62">
        <v>0</v>
      </c>
      <c r="AG33" s="62">
        <v>0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107" t="s">
        <v>172</v>
      </c>
      <c r="AW33" s="168" t="s">
        <v>169</v>
      </c>
    </row>
    <row r="34" spans="1:49" ht="18.75">
      <c r="A34" s="104" t="str">
        <f t="shared" si="2"/>
        <v xml:space="preserve">  33 </v>
      </c>
      <c r="B34" s="60">
        <v>25</v>
      </c>
      <c r="C34" s="64" t="s">
        <v>138</v>
      </c>
      <c r="D34" s="133" t="s">
        <v>121</v>
      </c>
      <c r="E34" s="61" t="s">
        <v>122</v>
      </c>
      <c r="F34" s="134" t="s">
        <v>123</v>
      </c>
      <c r="G34" s="62">
        <v>0</v>
      </c>
      <c r="H34" s="62">
        <v>0</v>
      </c>
      <c r="I34" s="62">
        <v>0</v>
      </c>
      <c r="J34" s="21">
        <v>1</v>
      </c>
      <c r="K34" s="135">
        <v>6.65</v>
      </c>
      <c r="L34" s="135">
        <v>0</v>
      </c>
      <c r="M34" s="135">
        <v>0</v>
      </c>
      <c r="N34" s="135">
        <v>0</v>
      </c>
      <c r="O34" s="21">
        <v>3</v>
      </c>
      <c r="P34" s="136">
        <v>0</v>
      </c>
      <c r="Q34" s="63">
        <v>0</v>
      </c>
      <c r="R34" s="21">
        <v>2</v>
      </c>
      <c r="S34" s="21">
        <v>2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62">
        <v>0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107" t="s">
        <v>172</v>
      </c>
      <c r="AW34" s="168" t="s">
        <v>169</v>
      </c>
    </row>
    <row r="35" spans="1:49" ht="18.75">
      <c r="A35" s="104" t="str">
        <f t="shared" si="2"/>
        <v xml:space="preserve">   </v>
      </c>
      <c r="B35" s="60">
        <v>26</v>
      </c>
      <c r="C35" s="64" t="s">
        <v>138</v>
      </c>
      <c r="D35" s="133" t="s">
        <v>124</v>
      </c>
      <c r="E35" s="61" t="s">
        <v>122</v>
      </c>
      <c r="F35" s="134" t="s">
        <v>123</v>
      </c>
      <c r="G35" s="62">
        <v>0</v>
      </c>
      <c r="H35" s="62">
        <v>0</v>
      </c>
      <c r="I35" s="62">
        <v>0</v>
      </c>
      <c r="J35" s="21">
        <v>1</v>
      </c>
      <c r="K35" s="135">
        <v>0</v>
      </c>
      <c r="L35" s="135">
        <v>6.36</v>
      </c>
      <c r="M35" s="135">
        <v>0</v>
      </c>
      <c r="N35" s="135">
        <v>0</v>
      </c>
      <c r="O35" s="21">
        <v>3</v>
      </c>
      <c r="P35" s="136">
        <v>0</v>
      </c>
      <c r="Q35" s="63">
        <v>0</v>
      </c>
      <c r="R35" s="21">
        <v>2</v>
      </c>
      <c r="S35" s="21">
        <v>2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107" t="s">
        <v>172</v>
      </c>
      <c r="AW35" s="168" t="s">
        <v>169</v>
      </c>
    </row>
    <row r="36" spans="1:49" ht="18.75">
      <c r="A36" s="104" t="str">
        <f t="shared" si="2"/>
        <v xml:space="preserve">  33 </v>
      </c>
      <c r="B36" s="60">
        <v>27</v>
      </c>
      <c r="C36" s="64" t="s">
        <v>139</v>
      </c>
      <c r="D36" s="133" t="s">
        <v>44</v>
      </c>
      <c r="E36" s="61" t="s">
        <v>122</v>
      </c>
      <c r="F36" s="134" t="s">
        <v>123</v>
      </c>
      <c r="G36" s="62">
        <v>0</v>
      </c>
      <c r="H36" s="62">
        <v>0</v>
      </c>
      <c r="I36" s="62">
        <v>0</v>
      </c>
      <c r="J36" s="21">
        <v>1</v>
      </c>
      <c r="K36" s="135">
        <v>21.62</v>
      </c>
      <c r="L36" s="135">
        <v>0</v>
      </c>
      <c r="M36" s="135">
        <v>0</v>
      </c>
      <c r="N36" s="135">
        <v>0</v>
      </c>
      <c r="O36" s="21">
        <v>5</v>
      </c>
      <c r="P36" s="136">
        <v>0</v>
      </c>
      <c r="Q36" s="63">
        <v>0</v>
      </c>
      <c r="R36" s="21">
        <v>2</v>
      </c>
      <c r="S36" s="21">
        <v>2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0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107" t="s">
        <v>172</v>
      </c>
      <c r="AW36" s="168" t="s">
        <v>169</v>
      </c>
    </row>
    <row r="37" spans="1:49" ht="18.75">
      <c r="A37" s="104" t="str">
        <f t="shared" si="2"/>
        <v xml:space="preserve">  33 </v>
      </c>
      <c r="B37" s="60">
        <v>28</v>
      </c>
      <c r="C37" s="64" t="s">
        <v>140</v>
      </c>
      <c r="D37" s="133" t="s">
        <v>44</v>
      </c>
      <c r="E37" s="61" t="s">
        <v>122</v>
      </c>
      <c r="F37" s="134" t="s">
        <v>123</v>
      </c>
      <c r="G37" s="62">
        <v>0</v>
      </c>
      <c r="H37" s="62">
        <v>0</v>
      </c>
      <c r="I37" s="62">
        <v>0</v>
      </c>
      <c r="J37" s="21">
        <v>1</v>
      </c>
      <c r="K37" s="135">
        <v>5.2</v>
      </c>
      <c r="L37" s="135">
        <v>0</v>
      </c>
      <c r="M37" s="135">
        <v>0</v>
      </c>
      <c r="N37" s="135">
        <v>0</v>
      </c>
      <c r="O37" s="21">
        <v>7</v>
      </c>
      <c r="P37" s="136">
        <v>0</v>
      </c>
      <c r="Q37" s="63">
        <v>0</v>
      </c>
      <c r="R37" s="21">
        <v>2</v>
      </c>
      <c r="S37" s="21">
        <v>2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107" t="s">
        <v>172</v>
      </c>
      <c r="AW37" s="168" t="s">
        <v>169</v>
      </c>
    </row>
    <row r="38" spans="1:49" ht="18.75">
      <c r="A38" s="104" t="str">
        <f t="shared" si="2"/>
        <v xml:space="preserve">  33 </v>
      </c>
      <c r="B38" s="60">
        <v>29</v>
      </c>
      <c r="C38" s="64" t="s">
        <v>141</v>
      </c>
      <c r="D38" s="133" t="s">
        <v>121</v>
      </c>
      <c r="E38" s="61" t="s">
        <v>122</v>
      </c>
      <c r="F38" s="134" t="s">
        <v>123</v>
      </c>
      <c r="G38" s="62">
        <v>0</v>
      </c>
      <c r="H38" s="62">
        <v>0</v>
      </c>
      <c r="I38" s="62">
        <v>0</v>
      </c>
      <c r="J38" s="21">
        <v>1</v>
      </c>
      <c r="K38" s="135">
        <v>9.18</v>
      </c>
      <c r="L38" s="135">
        <v>0</v>
      </c>
      <c r="M38" s="135">
        <v>0</v>
      </c>
      <c r="N38" s="135">
        <v>0</v>
      </c>
      <c r="O38" s="21">
        <v>8</v>
      </c>
      <c r="P38" s="136">
        <v>0</v>
      </c>
      <c r="Q38" s="63">
        <v>0</v>
      </c>
      <c r="R38" s="21">
        <v>2</v>
      </c>
      <c r="S38" s="21">
        <v>2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107" t="s">
        <v>172</v>
      </c>
      <c r="AW38" s="168" t="s">
        <v>169</v>
      </c>
    </row>
    <row r="39" spans="1:49" ht="18.75">
      <c r="A39" s="104" t="str">
        <f t="shared" si="2"/>
        <v xml:space="preserve">   </v>
      </c>
      <c r="B39" s="60">
        <v>30</v>
      </c>
      <c r="C39" s="64" t="s">
        <v>141</v>
      </c>
      <c r="D39" s="133" t="s">
        <v>124</v>
      </c>
      <c r="E39" s="61" t="s">
        <v>122</v>
      </c>
      <c r="F39" s="134" t="s">
        <v>123</v>
      </c>
      <c r="G39" s="62">
        <v>0</v>
      </c>
      <c r="H39" s="62">
        <v>0</v>
      </c>
      <c r="I39" s="62">
        <v>0</v>
      </c>
      <c r="J39" s="21">
        <v>1</v>
      </c>
      <c r="K39" s="135">
        <v>0</v>
      </c>
      <c r="L39" s="135">
        <v>3.95</v>
      </c>
      <c r="M39" s="135">
        <v>0</v>
      </c>
      <c r="N39" s="135">
        <v>0</v>
      </c>
      <c r="O39" s="21">
        <v>8</v>
      </c>
      <c r="P39" s="136">
        <v>0</v>
      </c>
      <c r="Q39" s="63">
        <v>0</v>
      </c>
      <c r="R39" s="21">
        <v>2</v>
      </c>
      <c r="S39" s="21">
        <v>2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107" t="s">
        <v>172</v>
      </c>
      <c r="AW39" s="168" t="s">
        <v>169</v>
      </c>
    </row>
    <row r="40" spans="1:49" ht="18.75">
      <c r="A40" s="104" t="str">
        <f t="shared" si="2"/>
        <v xml:space="preserve">  33 </v>
      </c>
      <c r="B40" s="60">
        <v>31</v>
      </c>
      <c r="C40" s="64" t="s">
        <v>142</v>
      </c>
      <c r="D40" s="133" t="s">
        <v>44</v>
      </c>
      <c r="E40" s="61" t="s">
        <v>122</v>
      </c>
      <c r="F40" s="134" t="s">
        <v>123</v>
      </c>
      <c r="G40" s="62">
        <v>0</v>
      </c>
      <c r="H40" s="62">
        <v>0</v>
      </c>
      <c r="I40" s="62">
        <v>0</v>
      </c>
      <c r="J40" s="21">
        <v>1</v>
      </c>
      <c r="K40" s="135">
        <v>16.32</v>
      </c>
      <c r="L40" s="135">
        <v>0</v>
      </c>
      <c r="M40" s="135">
        <v>0</v>
      </c>
      <c r="N40" s="135">
        <v>0</v>
      </c>
      <c r="O40" s="21">
        <v>5</v>
      </c>
      <c r="P40" s="136">
        <v>0</v>
      </c>
      <c r="Q40" s="63">
        <v>0</v>
      </c>
      <c r="R40" s="21">
        <v>2</v>
      </c>
      <c r="S40" s="21">
        <v>2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62">
        <v>0</v>
      </c>
      <c r="AD40" s="62">
        <v>0</v>
      </c>
      <c r="AE40" s="62">
        <v>0</v>
      </c>
      <c r="AF40" s="62">
        <v>0</v>
      </c>
      <c r="AG40" s="62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107" t="s">
        <v>172</v>
      </c>
      <c r="AW40" s="168" t="s">
        <v>169</v>
      </c>
    </row>
    <row r="41" spans="1:49" ht="18.75">
      <c r="A41" s="104" t="str">
        <f t="shared" si="2"/>
        <v xml:space="preserve">  33 </v>
      </c>
      <c r="B41" s="60">
        <v>32</v>
      </c>
      <c r="C41" s="64" t="s">
        <v>143</v>
      </c>
      <c r="D41" s="133" t="s">
        <v>44</v>
      </c>
      <c r="E41" s="61" t="s">
        <v>122</v>
      </c>
      <c r="F41" s="134" t="s">
        <v>123</v>
      </c>
      <c r="G41" s="62">
        <v>0</v>
      </c>
      <c r="H41" s="62">
        <v>0</v>
      </c>
      <c r="I41" s="62">
        <v>0</v>
      </c>
      <c r="J41" s="21">
        <v>1</v>
      </c>
      <c r="K41" s="135">
        <v>3.94</v>
      </c>
      <c r="L41" s="135">
        <v>0</v>
      </c>
      <c r="M41" s="135">
        <v>0</v>
      </c>
      <c r="N41" s="135">
        <v>0</v>
      </c>
      <c r="O41" s="21">
        <v>2</v>
      </c>
      <c r="P41" s="136">
        <v>0</v>
      </c>
      <c r="Q41" s="63">
        <v>0</v>
      </c>
      <c r="R41" s="21">
        <v>2</v>
      </c>
      <c r="S41" s="21">
        <v>2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107" t="s">
        <v>172</v>
      </c>
      <c r="AW41" s="168" t="s">
        <v>169</v>
      </c>
    </row>
    <row r="42" spans="1:49" ht="18.75">
      <c r="A42" s="104" t="str">
        <f t="shared" si="2"/>
        <v xml:space="preserve">  33 </v>
      </c>
      <c r="B42" s="60">
        <v>33</v>
      </c>
      <c r="C42" s="64" t="s">
        <v>144</v>
      </c>
      <c r="D42" s="133" t="s">
        <v>44</v>
      </c>
      <c r="E42" s="61" t="s">
        <v>122</v>
      </c>
      <c r="F42" s="134" t="s">
        <v>123</v>
      </c>
      <c r="G42" s="62">
        <v>0</v>
      </c>
      <c r="H42" s="62">
        <v>0</v>
      </c>
      <c r="I42" s="62">
        <v>0</v>
      </c>
      <c r="J42" s="21">
        <v>1</v>
      </c>
      <c r="K42" s="135">
        <v>2.82</v>
      </c>
      <c r="L42" s="135">
        <v>0</v>
      </c>
      <c r="M42" s="135">
        <v>0</v>
      </c>
      <c r="N42" s="135">
        <v>0</v>
      </c>
      <c r="O42" s="21">
        <v>2</v>
      </c>
      <c r="P42" s="136">
        <v>0</v>
      </c>
      <c r="Q42" s="63">
        <v>0</v>
      </c>
      <c r="R42" s="21">
        <v>2</v>
      </c>
      <c r="S42" s="21">
        <v>2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107" t="s">
        <v>172</v>
      </c>
      <c r="AW42" s="168" t="s">
        <v>169</v>
      </c>
    </row>
    <row r="43" spans="1:49" ht="18.75">
      <c r="A43" s="104" t="str">
        <f t="shared" si="2"/>
        <v xml:space="preserve">  33 </v>
      </c>
      <c r="B43" s="60">
        <v>34</v>
      </c>
      <c r="C43" s="64" t="s">
        <v>145</v>
      </c>
      <c r="D43" s="133" t="s">
        <v>121</v>
      </c>
      <c r="E43" s="61" t="s">
        <v>122</v>
      </c>
      <c r="F43" s="134" t="s">
        <v>123</v>
      </c>
      <c r="G43" s="62">
        <v>0</v>
      </c>
      <c r="H43" s="62">
        <v>0</v>
      </c>
      <c r="I43" s="62">
        <v>0</v>
      </c>
      <c r="J43" s="21">
        <v>1</v>
      </c>
      <c r="K43" s="135">
        <v>0.18</v>
      </c>
      <c r="L43" s="135">
        <v>0</v>
      </c>
      <c r="M43" s="135">
        <v>0</v>
      </c>
      <c r="N43" s="135">
        <v>0</v>
      </c>
      <c r="O43" s="21">
        <v>3</v>
      </c>
      <c r="P43" s="136">
        <v>0</v>
      </c>
      <c r="Q43" s="63">
        <v>0</v>
      </c>
      <c r="R43" s="21">
        <v>2</v>
      </c>
      <c r="S43" s="21">
        <v>2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107" t="s">
        <v>172</v>
      </c>
      <c r="AW43" s="168" t="s">
        <v>169</v>
      </c>
    </row>
    <row r="44" spans="1:49" ht="18.75">
      <c r="A44" s="104" t="str">
        <f t="shared" si="2"/>
        <v xml:space="preserve">   </v>
      </c>
      <c r="B44" s="60">
        <v>35</v>
      </c>
      <c r="C44" s="64" t="s">
        <v>145</v>
      </c>
      <c r="D44" s="133" t="s">
        <v>124</v>
      </c>
      <c r="E44" s="61" t="s">
        <v>122</v>
      </c>
      <c r="F44" s="134" t="s">
        <v>123</v>
      </c>
      <c r="G44" s="62">
        <v>0</v>
      </c>
      <c r="H44" s="62">
        <v>0</v>
      </c>
      <c r="I44" s="62">
        <v>0</v>
      </c>
      <c r="J44" s="21">
        <v>1</v>
      </c>
      <c r="K44" s="135">
        <v>0</v>
      </c>
      <c r="L44" s="135">
        <v>3.34</v>
      </c>
      <c r="M44" s="135">
        <v>0</v>
      </c>
      <c r="N44" s="135">
        <v>0</v>
      </c>
      <c r="O44" s="21">
        <v>3</v>
      </c>
      <c r="P44" s="136">
        <v>0</v>
      </c>
      <c r="Q44" s="63">
        <v>0</v>
      </c>
      <c r="R44" s="21">
        <v>2</v>
      </c>
      <c r="S44" s="21">
        <v>2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107" t="s">
        <v>172</v>
      </c>
      <c r="AW44" s="168" t="s">
        <v>169</v>
      </c>
    </row>
    <row r="45" spans="1:49" ht="18.75">
      <c r="A45" s="104" t="str">
        <f t="shared" si="2"/>
        <v xml:space="preserve">  33 </v>
      </c>
      <c r="B45" s="60">
        <v>36</v>
      </c>
      <c r="C45" s="64" t="s">
        <v>146</v>
      </c>
      <c r="D45" s="133" t="s">
        <v>121</v>
      </c>
      <c r="E45" s="61" t="s">
        <v>122</v>
      </c>
      <c r="F45" s="134" t="s">
        <v>123</v>
      </c>
      <c r="G45" s="62">
        <v>0</v>
      </c>
      <c r="H45" s="62">
        <v>0</v>
      </c>
      <c r="I45" s="62">
        <v>0</v>
      </c>
      <c r="J45" s="21">
        <v>1</v>
      </c>
      <c r="K45" s="135">
        <v>2.13</v>
      </c>
      <c r="L45" s="135">
        <v>0</v>
      </c>
      <c r="M45" s="135">
        <v>0</v>
      </c>
      <c r="N45" s="135">
        <v>0</v>
      </c>
      <c r="O45" s="21">
        <v>8</v>
      </c>
      <c r="P45" s="136">
        <v>0</v>
      </c>
      <c r="Q45" s="63">
        <v>0</v>
      </c>
      <c r="R45" s="21">
        <v>2</v>
      </c>
      <c r="S45" s="21">
        <v>2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107" t="s">
        <v>172</v>
      </c>
      <c r="AW45" s="168" t="s">
        <v>169</v>
      </c>
    </row>
    <row r="46" spans="1:49" ht="18.75">
      <c r="A46" s="104" t="str">
        <f t="shared" si="2"/>
        <v xml:space="preserve">   </v>
      </c>
      <c r="B46" s="60">
        <v>37</v>
      </c>
      <c r="C46" s="64" t="s">
        <v>146</v>
      </c>
      <c r="D46" s="133" t="s">
        <v>124</v>
      </c>
      <c r="E46" s="61" t="s">
        <v>122</v>
      </c>
      <c r="F46" s="134" t="s">
        <v>123</v>
      </c>
      <c r="G46" s="62">
        <v>0</v>
      </c>
      <c r="H46" s="62">
        <v>0</v>
      </c>
      <c r="I46" s="62">
        <v>0</v>
      </c>
      <c r="J46" s="21">
        <v>1</v>
      </c>
      <c r="K46" s="135">
        <v>0</v>
      </c>
      <c r="L46" s="135">
        <v>8.0299999999999994</v>
      </c>
      <c r="M46" s="135">
        <v>0</v>
      </c>
      <c r="N46" s="135">
        <v>0</v>
      </c>
      <c r="O46" s="21">
        <v>8</v>
      </c>
      <c r="P46" s="136">
        <v>0</v>
      </c>
      <c r="Q46" s="63">
        <v>0</v>
      </c>
      <c r="R46" s="21">
        <v>2</v>
      </c>
      <c r="S46" s="21">
        <v>2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107" t="s">
        <v>172</v>
      </c>
      <c r="AW46" s="168" t="s">
        <v>169</v>
      </c>
    </row>
    <row r="47" spans="1:49" ht="18.75">
      <c r="A47" s="104" t="str">
        <f t="shared" si="2"/>
        <v xml:space="preserve">   </v>
      </c>
      <c r="B47" s="60">
        <v>38</v>
      </c>
      <c r="C47" s="64" t="s">
        <v>147</v>
      </c>
      <c r="D47" s="133" t="s">
        <v>44</v>
      </c>
      <c r="E47" s="61" t="s">
        <v>122</v>
      </c>
      <c r="F47" s="134" t="s">
        <v>123</v>
      </c>
      <c r="G47" s="62">
        <v>0</v>
      </c>
      <c r="H47" s="62">
        <v>0</v>
      </c>
      <c r="I47" s="62">
        <v>0</v>
      </c>
      <c r="J47" s="21">
        <v>1</v>
      </c>
      <c r="K47" s="135">
        <v>0</v>
      </c>
      <c r="L47" s="135">
        <v>7.33</v>
      </c>
      <c r="M47" s="135">
        <v>0</v>
      </c>
      <c r="N47" s="135">
        <v>0</v>
      </c>
      <c r="O47" s="21">
        <v>6</v>
      </c>
      <c r="P47" s="136">
        <v>0</v>
      </c>
      <c r="Q47" s="63">
        <v>0</v>
      </c>
      <c r="R47" s="21">
        <v>2</v>
      </c>
      <c r="S47" s="21">
        <v>2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0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107" t="s">
        <v>172</v>
      </c>
      <c r="AW47" s="168" t="s">
        <v>169</v>
      </c>
    </row>
    <row r="48" spans="1:49" ht="18.75">
      <c r="A48" s="104" t="str">
        <f t="shared" si="2"/>
        <v xml:space="preserve">  33 </v>
      </c>
      <c r="B48" s="60">
        <v>39</v>
      </c>
      <c r="C48" s="64" t="s">
        <v>148</v>
      </c>
      <c r="D48" s="133" t="s">
        <v>121</v>
      </c>
      <c r="E48" s="61" t="s">
        <v>122</v>
      </c>
      <c r="F48" s="134" t="s">
        <v>123</v>
      </c>
      <c r="G48" s="62">
        <v>0</v>
      </c>
      <c r="H48" s="62">
        <v>0</v>
      </c>
      <c r="I48" s="62">
        <v>0</v>
      </c>
      <c r="J48" s="21">
        <v>1</v>
      </c>
      <c r="K48" s="135">
        <v>5.26</v>
      </c>
      <c r="L48" s="135">
        <v>0</v>
      </c>
      <c r="M48" s="135">
        <v>0</v>
      </c>
      <c r="N48" s="135">
        <v>0</v>
      </c>
      <c r="O48" s="21">
        <v>5</v>
      </c>
      <c r="P48" s="136">
        <v>0</v>
      </c>
      <c r="Q48" s="63">
        <v>0</v>
      </c>
      <c r="R48" s="21">
        <v>2</v>
      </c>
      <c r="S48" s="21">
        <v>2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</v>
      </c>
      <c r="AO48" s="62">
        <v>0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107" t="s">
        <v>172</v>
      </c>
      <c r="AW48" s="168" t="s">
        <v>169</v>
      </c>
    </row>
    <row r="49" spans="1:49" ht="18.75">
      <c r="A49" s="104" t="str">
        <f t="shared" si="2"/>
        <v xml:space="preserve">   </v>
      </c>
      <c r="B49" s="60">
        <v>40</v>
      </c>
      <c r="C49" s="64" t="s">
        <v>148</v>
      </c>
      <c r="D49" s="133" t="s">
        <v>124</v>
      </c>
      <c r="E49" s="61" t="s">
        <v>122</v>
      </c>
      <c r="F49" s="134" t="s">
        <v>123</v>
      </c>
      <c r="G49" s="62">
        <v>0</v>
      </c>
      <c r="H49" s="62">
        <v>0</v>
      </c>
      <c r="I49" s="62">
        <v>0</v>
      </c>
      <c r="J49" s="21">
        <v>1</v>
      </c>
      <c r="K49" s="135">
        <v>0</v>
      </c>
      <c r="L49" s="135">
        <v>0.5</v>
      </c>
      <c r="M49" s="135">
        <v>0</v>
      </c>
      <c r="N49" s="135">
        <v>0</v>
      </c>
      <c r="O49" s="21">
        <v>5</v>
      </c>
      <c r="P49" s="136">
        <v>0</v>
      </c>
      <c r="Q49" s="63">
        <v>0</v>
      </c>
      <c r="R49" s="21">
        <v>2</v>
      </c>
      <c r="S49" s="21">
        <v>2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107" t="s">
        <v>172</v>
      </c>
      <c r="AW49" s="168" t="s">
        <v>169</v>
      </c>
    </row>
    <row r="50" spans="1:49" ht="18.75">
      <c r="A50" s="104" t="str">
        <f t="shared" si="2"/>
        <v xml:space="preserve">  33 </v>
      </c>
      <c r="B50" s="60">
        <v>41</v>
      </c>
      <c r="C50" s="64" t="s">
        <v>149</v>
      </c>
      <c r="D50" s="133" t="s">
        <v>44</v>
      </c>
      <c r="E50" s="61" t="s">
        <v>122</v>
      </c>
      <c r="F50" s="134" t="s">
        <v>123</v>
      </c>
      <c r="G50" s="62">
        <v>0</v>
      </c>
      <c r="H50" s="62">
        <v>0</v>
      </c>
      <c r="I50" s="62">
        <v>0</v>
      </c>
      <c r="J50" s="21">
        <v>1</v>
      </c>
      <c r="K50" s="135">
        <v>3.44</v>
      </c>
      <c r="L50" s="135">
        <v>0</v>
      </c>
      <c r="M50" s="135">
        <v>0</v>
      </c>
      <c r="N50" s="135">
        <v>0</v>
      </c>
      <c r="O50" s="21">
        <v>5</v>
      </c>
      <c r="P50" s="136">
        <v>0</v>
      </c>
      <c r="Q50" s="63">
        <v>0</v>
      </c>
      <c r="R50" s="21">
        <v>2</v>
      </c>
      <c r="S50" s="21">
        <v>2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v>0</v>
      </c>
      <c r="AV50" s="107" t="s">
        <v>172</v>
      </c>
      <c r="AW50" s="168" t="s">
        <v>169</v>
      </c>
    </row>
    <row r="51" spans="1:49" ht="18.75">
      <c r="A51" s="104" t="str">
        <f t="shared" si="2"/>
        <v xml:space="preserve">  33 </v>
      </c>
      <c r="B51" s="60">
        <v>42</v>
      </c>
      <c r="C51" s="64" t="s">
        <v>150</v>
      </c>
      <c r="D51" s="133" t="s">
        <v>44</v>
      </c>
      <c r="E51" s="61" t="s">
        <v>122</v>
      </c>
      <c r="F51" s="134" t="s">
        <v>123</v>
      </c>
      <c r="G51" s="62">
        <v>0</v>
      </c>
      <c r="H51" s="62">
        <v>0</v>
      </c>
      <c r="I51" s="62">
        <v>0</v>
      </c>
      <c r="J51" s="21">
        <v>1</v>
      </c>
      <c r="K51" s="135">
        <v>5</v>
      </c>
      <c r="L51" s="135">
        <v>0</v>
      </c>
      <c r="M51" s="135">
        <v>0</v>
      </c>
      <c r="N51" s="135">
        <v>0</v>
      </c>
      <c r="O51" s="21">
        <v>3</v>
      </c>
      <c r="P51" s="136">
        <v>0</v>
      </c>
      <c r="Q51" s="63">
        <v>0</v>
      </c>
      <c r="R51" s="21">
        <v>2</v>
      </c>
      <c r="S51" s="21">
        <v>2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0</v>
      </c>
      <c r="AS51" s="62">
        <v>0</v>
      </c>
      <c r="AT51" s="62">
        <v>0</v>
      </c>
      <c r="AU51" s="62">
        <v>0</v>
      </c>
      <c r="AV51" s="107" t="s">
        <v>172</v>
      </c>
      <c r="AW51" s="168" t="s">
        <v>169</v>
      </c>
    </row>
    <row r="52" spans="1:49" ht="18.75">
      <c r="A52" s="104" t="str">
        <f t="shared" si="2"/>
        <v xml:space="preserve">  33 </v>
      </c>
      <c r="B52" s="60">
        <v>43</v>
      </c>
      <c r="C52" s="64" t="s">
        <v>151</v>
      </c>
      <c r="D52" s="133" t="s">
        <v>121</v>
      </c>
      <c r="E52" s="61" t="s">
        <v>122</v>
      </c>
      <c r="F52" s="134" t="s">
        <v>123</v>
      </c>
      <c r="G52" s="62">
        <v>0</v>
      </c>
      <c r="H52" s="62">
        <v>0</v>
      </c>
      <c r="I52" s="62">
        <v>0</v>
      </c>
      <c r="J52" s="21">
        <v>1</v>
      </c>
      <c r="K52" s="135">
        <v>6.48</v>
      </c>
      <c r="L52" s="135">
        <v>0</v>
      </c>
      <c r="M52" s="135">
        <v>0</v>
      </c>
      <c r="N52" s="135">
        <v>0</v>
      </c>
      <c r="O52" s="21">
        <v>5</v>
      </c>
      <c r="P52" s="136">
        <v>0</v>
      </c>
      <c r="Q52" s="63">
        <v>0</v>
      </c>
      <c r="R52" s="21">
        <v>2</v>
      </c>
      <c r="S52" s="21">
        <v>2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62">
        <v>0</v>
      </c>
      <c r="AU52" s="62">
        <v>0</v>
      </c>
      <c r="AV52" s="107" t="s">
        <v>172</v>
      </c>
      <c r="AW52" s="168" t="s">
        <v>169</v>
      </c>
    </row>
    <row r="53" spans="1:49" ht="18.75">
      <c r="A53" s="104" t="str">
        <f t="shared" si="2"/>
        <v xml:space="preserve">   </v>
      </c>
      <c r="B53" s="60">
        <v>44</v>
      </c>
      <c r="C53" s="64" t="s">
        <v>151</v>
      </c>
      <c r="D53" s="133" t="s">
        <v>124</v>
      </c>
      <c r="E53" s="61" t="s">
        <v>122</v>
      </c>
      <c r="F53" s="134" t="s">
        <v>123</v>
      </c>
      <c r="G53" s="62">
        <v>0</v>
      </c>
      <c r="H53" s="62">
        <v>0</v>
      </c>
      <c r="I53" s="62">
        <v>0</v>
      </c>
      <c r="J53" s="21">
        <v>1</v>
      </c>
      <c r="K53" s="135">
        <v>0</v>
      </c>
      <c r="L53" s="135">
        <v>0.21</v>
      </c>
      <c r="M53" s="135">
        <v>0</v>
      </c>
      <c r="N53" s="135">
        <v>0</v>
      </c>
      <c r="O53" s="21">
        <v>5</v>
      </c>
      <c r="P53" s="136">
        <v>0</v>
      </c>
      <c r="Q53" s="63">
        <v>0</v>
      </c>
      <c r="R53" s="21">
        <v>2</v>
      </c>
      <c r="S53" s="21">
        <v>2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0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v>0</v>
      </c>
      <c r="AV53" s="107" t="s">
        <v>172</v>
      </c>
      <c r="AW53" s="168" t="s">
        <v>169</v>
      </c>
    </row>
    <row r="54" spans="1:49" ht="18.75">
      <c r="A54" s="104" t="str">
        <f t="shared" si="2"/>
        <v xml:space="preserve">  33 </v>
      </c>
      <c r="B54" s="60">
        <v>45</v>
      </c>
      <c r="C54" s="64" t="s">
        <v>152</v>
      </c>
      <c r="D54" s="133" t="s">
        <v>121</v>
      </c>
      <c r="E54" s="61" t="s">
        <v>122</v>
      </c>
      <c r="F54" s="134" t="s">
        <v>123</v>
      </c>
      <c r="G54" s="62">
        <v>0</v>
      </c>
      <c r="H54" s="62">
        <v>0</v>
      </c>
      <c r="I54" s="62">
        <v>0</v>
      </c>
      <c r="J54" s="21">
        <v>1</v>
      </c>
      <c r="K54" s="135">
        <v>10.72</v>
      </c>
      <c r="L54" s="135">
        <v>0</v>
      </c>
      <c r="M54" s="135">
        <v>0</v>
      </c>
      <c r="N54" s="135">
        <v>0</v>
      </c>
      <c r="O54" s="21">
        <v>5</v>
      </c>
      <c r="P54" s="136">
        <v>0</v>
      </c>
      <c r="Q54" s="63">
        <v>0</v>
      </c>
      <c r="R54" s="21">
        <v>1</v>
      </c>
      <c r="S54" s="21">
        <v>3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107" t="s">
        <v>172</v>
      </c>
      <c r="AW54" s="168" t="s">
        <v>169</v>
      </c>
    </row>
    <row r="55" spans="1:49" ht="18.75">
      <c r="A55" s="104" t="str">
        <f t="shared" si="2"/>
        <v xml:space="preserve">   </v>
      </c>
      <c r="B55" s="60">
        <v>46</v>
      </c>
      <c r="C55" s="64" t="s">
        <v>152</v>
      </c>
      <c r="D55" s="133" t="s">
        <v>124</v>
      </c>
      <c r="E55" s="61" t="s">
        <v>122</v>
      </c>
      <c r="F55" s="134" t="s">
        <v>123</v>
      </c>
      <c r="G55" s="62">
        <v>0</v>
      </c>
      <c r="H55" s="62">
        <v>0</v>
      </c>
      <c r="I55" s="62">
        <v>0</v>
      </c>
      <c r="J55" s="21">
        <v>1</v>
      </c>
      <c r="K55" s="135">
        <v>0</v>
      </c>
      <c r="L55" s="135">
        <v>0.17</v>
      </c>
      <c r="M55" s="135">
        <v>0</v>
      </c>
      <c r="N55" s="135">
        <v>0</v>
      </c>
      <c r="O55" s="21">
        <v>5</v>
      </c>
      <c r="P55" s="136">
        <v>0</v>
      </c>
      <c r="Q55" s="63">
        <v>0</v>
      </c>
      <c r="R55" s="21">
        <v>1</v>
      </c>
      <c r="S55" s="21">
        <v>3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0</v>
      </c>
      <c r="AV55" s="107" t="s">
        <v>172</v>
      </c>
      <c r="AW55" s="168" t="s">
        <v>169</v>
      </c>
    </row>
    <row r="56" spans="1:49" ht="18.75">
      <c r="A56" s="104" t="str">
        <f t="shared" si="2"/>
        <v xml:space="preserve">  33 </v>
      </c>
      <c r="B56" s="60">
        <v>47</v>
      </c>
      <c r="C56" s="64" t="s">
        <v>153</v>
      </c>
      <c r="D56" s="133" t="s">
        <v>121</v>
      </c>
      <c r="E56" s="61" t="s">
        <v>122</v>
      </c>
      <c r="F56" s="134" t="s">
        <v>123</v>
      </c>
      <c r="G56" s="62">
        <v>0</v>
      </c>
      <c r="H56" s="62">
        <v>0</v>
      </c>
      <c r="I56" s="62">
        <v>0</v>
      </c>
      <c r="J56" s="21">
        <v>1</v>
      </c>
      <c r="K56" s="135">
        <v>1.1599999999999999</v>
      </c>
      <c r="L56" s="135">
        <v>0</v>
      </c>
      <c r="M56" s="135">
        <v>0</v>
      </c>
      <c r="N56" s="135">
        <v>0</v>
      </c>
      <c r="O56" s="21">
        <v>2</v>
      </c>
      <c r="P56" s="136">
        <v>0</v>
      </c>
      <c r="Q56" s="63">
        <v>0</v>
      </c>
      <c r="R56" s="21">
        <v>2</v>
      </c>
      <c r="S56" s="21">
        <v>2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0</v>
      </c>
      <c r="AS56" s="62">
        <v>0</v>
      </c>
      <c r="AT56" s="62">
        <v>0</v>
      </c>
      <c r="AU56" s="62">
        <v>0</v>
      </c>
      <c r="AV56" s="107" t="s">
        <v>172</v>
      </c>
      <c r="AW56" s="168" t="s">
        <v>169</v>
      </c>
    </row>
    <row r="57" spans="1:49" ht="18.75">
      <c r="A57" s="104" t="str">
        <f t="shared" si="2"/>
        <v xml:space="preserve">   </v>
      </c>
      <c r="B57" s="60">
        <v>48</v>
      </c>
      <c r="C57" s="64" t="s">
        <v>153</v>
      </c>
      <c r="D57" s="133" t="s">
        <v>124</v>
      </c>
      <c r="E57" s="61" t="s">
        <v>122</v>
      </c>
      <c r="F57" s="134" t="s">
        <v>123</v>
      </c>
      <c r="G57" s="62">
        <v>0</v>
      </c>
      <c r="H57" s="62">
        <v>0</v>
      </c>
      <c r="I57" s="62">
        <v>0</v>
      </c>
      <c r="J57" s="21">
        <v>1</v>
      </c>
      <c r="K57" s="135">
        <v>0</v>
      </c>
      <c r="L57" s="135">
        <v>0.45</v>
      </c>
      <c r="M57" s="135">
        <v>0</v>
      </c>
      <c r="N57" s="135">
        <v>0</v>
      </c>
      <c r="O57" s="21">
        <v>2</v>
      </c>
      <c r="P57" s="136">
        <v>0</v>
      </c>
      <c r="Q57" s="63">
        <v>0</v>
      </c>
      <c r="R57" s="21">
        <v>2</v>
      </c>
      <c r="S57" s="21">
        <v>2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</v>
      </c>
      <c r="AS57" s="62">
        <v>0</v>
      </c>
      <c r="AT57" s="62">
        <v>0</v>
      </c>
      <c r="AU57" s="62">
        <v>0</v>
      </c>
      <c r="AV57" s="107" t="s">
        <v>172</v>
      </c>
      <c r="AW57" s="168" t="s">
        <v>169</v>
      </c>
    </row>
    <row r="58" spans="1:49" ht="18.75">
      <c r="A58" s="104" t="str">
        <f t="shared" si="2"/>
        <v xml:space="preserve">  33 </v>
      </c>
      <c r="B58" s="60">
        <v>49</v>
      </c>
      <c r="C58" s="64" t="s">
        <v>154</v>
      </c>
      <c r="D58" s="133" t="s">
        <v>44</v>
      </c>
      <c r="E58" s="61" t="s">
        <v>122</v>
      </c>
      <c r="F58" s="134" t="s">
        <v>123</v>
      </c>
      <c r="G58" s="62">
        <v>0</v>
      </c>
      <c r="H58" s="62">
        <v>0</v>
      </c>
      <c r="I58" s="62">
        <v>0</v>
      </c>
      <c r="J58" s="21">
        <v>1</v>
      </c>
      <c r="K58" s="135">
        <v>5.52</v>
      </c>
      <c r="L58" s="135">
        <v>0</v>
      </c>
      <c r="M58" s="135">
        <v>0</v>
      </c>
      <c r="N58" s="135">
        <v>0</v>
      </c>
      <c r="O58" s="21">
        <v>9</v>
      </c>
      <c r="P58" s="136">
        <v>0</v>
      </c>
      <c r="Q58" s="63">
        <v>0</v>
      </c>
      <c r="R58" s="21">
        <v>2</v>
      </c>
      <c r="S58" s="21">
        <v>2</v>
      </c>
      <c r="T58" s="62">
        <v>0</v>
      </c>
      <c r="U58" s="62">
        <v>0</v>
      </c>
      <c r="V58" s="62">
        <v>0</v>
      </c>
      <c r="W58" s="62">
        <v>0</v>
      </c>
      <c r="X58" s="62">
        <v>0</v>
      </c>
      <c r="Y58" s="62">
        <v>0</v>
      </c>
      <c r="Z58" s="62">
        <v>0</v>
      </c>
      <c r="AA58" s="62">
        <v>0</v>
      </c>
      <c r="AB58" s="62">
        <v>0</v>
      </c>
      <c r="AC58" s="62">
        <v>0</v>
      </c>
      <c r="AD58" s="62">
        <v>0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2">
        <v>0</v>
      </c>
      <c r="AN58" s="62">
        <v>0</v>
      </c>
      <c r="AO58" s="62">
        <v>0</v>
      </c>
      <c r="AP58" s="62">
        <v>0</v>
      </c>
      <c r="AQ58" s="62">
        <v>0</v>
      </c>
      <c r="AR58" s="62">
        <v>0</v>
      </c>
      <c r="AS58" s="62">
        <v>0</v>
      </c>
      <c r="AT58" s="62">
        <v>0</v>
      </c>
      <c r="AU58" s="62">
        <v>0</v>
      </c>
      <c r="AV58" s="107" t="s">
        <v>172</v>
      </c>
      <c r="AW58" s="168" t="s">
        <v>169</v>
      </c>
    </row>
    <row r="59" spans="1:49" ht="18.75">
      <c r="A59" s="104" t="str">
        <f t="shared" si="2"/>
        <v xml:space="preserve">  33 </v>
      </c>
      <c r="B59" s="60">
        <v>50</v>
      </c>
      <c r="C59" s="64" t="s">
        <v>155</v>
      </c>
      <c r="D59" s="133" t="s">
        <v>121</v>
      </c>
      <c r="E59" s="61" t="s">
        <v>122</v>
      </c>
      <c r="F59" s="134" t="s">
        <v>123</v>
      </c>
      <c r="G59" s="62">
        <v>0</v>
      </c>
      <c r="H59" s="62">
        <v>0</v>
      </c>
      <c r="I59" s="62">
        <v>0</v>
      </c>
      <c r="J59" s="21">
        <v>1</v>
      </c>
      <c r="K59" s="135">
        <v>0.56999999999999995</v>
      </c>
      <c r="L59" s="135">
        <v>0</v>
      </c>
      <c r="M59" s="135">
        <v>0</v>
      </c>
      <c r="N59" s="135">
        <v>0</v>
      </c>
      <c r="O59" s="21">
        <v>5</v>
      </c>
      <c r="P59" s="136">
        <v>0</v>
      </c>
      <c r="Q59" s="63">
        <v>0</v>
      </c>
      <c r="R59" s="21">
        <v>2</v>
      </c>
      <c r="S59" s="21">
        <v>2</v>
      </c>
      <c r="T59" s="62">
        <v>0</v>
      </c>
      <c r="U59" s="62">
        <v>0</v>
      </c>
      <c r="V59" s="62">
        <v>0</v>
      </c>
      <c r="W59" s="62">
        <v>0</v>
      </c>
      <c r="X59" s="62">
        <v>0</v>
      </c>
      <c r="Y59" s="62">
        <v>0</v>
      </c>
      <c r="Z59" s="62">
        <v>0</v>
      </c>
      <c r="AA59" s="62">
        <v>0</v>
      </c>
      <c r="AB59" s="62">
        <v>0</v>
      </c>
      <c r="AC59" s="62">
        <v>0</v>
      </c>
      <c r="AD59" s="62">
        <v>0</v>
      </c>
      <c r="AE59" s="62">
        <v>0</v>
      </c>
      <c r="AF59" s="62">
        <v>0</v>
      </c>
      <c r="AG59" s="62">
        <v>0</v>
      </c>
      <c r="AH59" s="62">
        <v>0</v>
      </c>
      <c r="AI59" s="62">
        <v>0</v>
      </c>
      <c r="AJ59" s="62">
        <v>0</v>
      </c>
      <c r="AK59" s="62">
        <v>0</v>
      </c>
      <c r="AL59" s="62">
        <v>0</v>
      </c>
      <c r="AM59" s="62">
        <v>0</v>
      </c>
      <c r="AN59" s="62">
        <v>0</v>
      </c>
      <c r="AO59" s="62">
        <v>0</v>
      </c>
      <c r="AP59" s="62">
        <v>0</v>
      </c>
      <c r="AQ59" s="62">
        <v>0</v>
      </c>
      <c r="AR59" s="62">
        <v>0</v>
      </c>
      <c r="AS59" s="62">
        <v>0</v>
      </c>
      <c r="AT59" s="62">
        <v>0</v>
      </c>
      <c r="AU59" s="62">
        <v>0</v>
      </c>
      <c r="AV59" s="107" t="s">
        <v>172</v>
      </c>
      <c r="AW59" s="168" t="s">
        <v>169</v>
      </c>
    </row>
    <row r="60" spans="1:49" ht="18.75">
      <c r="A60" s="104" t="str">
        <f t="shared" si="2"/>
        <v xml:space="preserve">   </v>
      </c>
      <c r="B60" s="60">
        <v>51</v>
      </c>
      <c r="C60" s="64" t="s">
        <v>155</v>
      </c>
      <c r="D60" s="133" t="s">
        <v>124</v>
      </c>
      <c r="E60" s="61" t="s">
        <v>122</v>
      </c>
      <c r="F60" s="134" t="s">
        <v>123</v>
      </c>
      <c r="G60" s="62">
        <v>0</v>
      </c>
      <c r="H60" s="62">
        <v>0</v>
      </c>
      <c r="I60" s="62">
        <v>0</v>
      </c>
      <c r="J60" s="21">
        <v>1</v>
      </c>
      <c r="K60" s="135">
        <v>0</v>
      </c>
      <c r="L60" s="135">
        <v>3.86</v>
      </c>
      <c r="M60" s="135">
        <v>0</v>
      </c>
      <c r="N60" s="135">
        <v>0</v>
      </c>
      <c r="O60" s="21">
        <v>5</v>
      </c>
      <c r="P60" s="136">
        <v>0</v>
      </c>
      <c r="Q60" s="63">
        <v>0</v>
      </c>
      <c r="R60" s="21">
        <v>2</v>
      </c>
      <c r="S60" s="21">
        <v>2</v>
      </c>
      <c r="T60" s="62">
        <v>0</v>
      </c>
      <c r="U60" s="62">
        <v>0</v>
      </c>
      <c r="V60" s="62">
        <v>0</v>
      </c>
      <c r="W60" s="62">
        <v>0</v>
      </c>
      <c r="X60" s="62">
        <v>0</v>
      </c>
      <c r="Y60" s="62">
        <v>0</v>
      </c>
      <c r="Z60" s="62">
        <v>0</v>
      </c>
      <c r="AA60" s="62">
        <v>0</v>
      </c>
      <c r="AB60" s="62">
        <v>0</v>
      </c>
      <c r="AC60" s="62">
        <v>0</v>
      </c>
      <c r="AD60" s="62">
        <v>0</v>
      </c>
      <c r="AE60" s="62">
        <v>0</v>
      </c>
      <c r="AF60" s="62">
        <v>0</v>
      </c>
      <c r="AG60" s="62">
        <v>0</v>
      </c>
      <c r="AH60" s="62">
        <v>0</v>
      </c>
      <c r="AI60" s="62">
        <v>0</v>
      </c>
      <c r="AJ60" s="62">
        <v>0</v>
      </c>
      <c r="AK60" s="62">
        <v>0</v>
      </c>
      <c r="AL60" s="62">
        <v>0</v>
      </c>
      <c r="AM60" s="62">
        <v>0</v>
      </c>
      <c r="AN60" s="62">
        <v>0</v>
      </c>
      <c r="AO60" s="62">
        <v>0</v>
      </c>
      <c r="AP60" s="62">
        <v>0</v>
      </c>
      <c r="AQ60" s="62">
        <v>0</v>
      </c>
      <c r="AR60" s="62">
        <v>0</v>
      </c>
      <c r="AS60" s="62">
        <v>0</v>
      </c>
      <c r="AT60" s="62">
        <v>0</v>
      </c>
      <c r="AU60" s="62">
        <v>0</v>
      </c>
      <c r="AV60" s="107" t="s">
        <v>172</v>
      </c>
      <c r="AW60" s="168" t="s">
        <v>169</v>
      </c>
    </row>
    <row r="61" spans="1:49" ht="18.75">
      <c r="A61" s="104" t="str">
        <f t="shared" si="2"/>
        <v xml:space="preserve">  33 </v>
      </c>
      <c r="B61" s="60">
        <v>52</v>
      </c>
      <c r="C61" s="64" t="s">
        <v>156</v>
      </c>
      <c r="D61" s="133" t="s">
        <v>121</v>
      </c>
      <c r="E61" s="61" t="s">
        <v>122</v>
      </c>
      <c r="F61" s="134" t="s">
        <v>123</v>
      </c>
      <c r="G61" s="62">
        <v>0</v>
      </c>
      <c r="H61" s="62">
        <v>0</v>
      </c>
      <c r="I61" s="62">
        <v>0</v>
      </c>
      <c r="J61" s="21">
        <v>1</v>
      </c>
      <c r="K61" s="135">
        <v>3.42</v>
      </c>
      <c r="L61" s="135">
        <v>0</v>
      </c>
      <c r="M61" s="135">
        <v>0</v>
      </c>
      <c r="N61" s="135">
        <v>0</v>
      </c>
      <c r="O61" s="21">
        <v>5</v>
      </c>
      <c r="P61" s="136">
        <v>0</v>
      </c>
      <c r="Q61" s="63">
        <v>0</v>
      </c>
      <c r="R61" s="21">
        <v>2</v>
      </c>
      <c r="S61" s="21">
        <v>2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0</v>
      </c>
      <c r="AK61" s="62">
        <v>0</v>
      </c>
      <c r="AL61" s="62">
        <v>0</v>
      </c>
      <c r="AM61" s="62">
        <v>0</v>
      </c>
      <c r="AN61" s="62">
        <v>0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0</v>
      </c>
      <c r="AV61" s="107" t="s">
        <v>172</v>
      </c>
      <c r="AW61" s="168" t="s">
        <v>169</v>
      </c>
    </row>
    <row r="62" spans="1:49" ht="18.75">
      <c r="A62" s="104" t="str">
        <f t="shared" si="2"/>
        <v xml:space="preserve">   </v>
      </c>
      <c r="B62" s="60">
        <v>53</v>
      </c>
      <c r="C62" s="64" t="s">
        <v>156</v>
      </c>
      <c r="D62" s="133" t="s">
        <v>124</v>
      </c>
      <c r="E62" s="61" t="s">
        <v>122</v>
      </c>
      <c r="F62" s="134" t="s">
        <v>123</v>
      </c>
      <c r="G62" s="62">
        <v>0</v>
      </c>
      <c r="H62" s="62">
        <v>0</v>
      </c>
      <c r="I62" s="62">
        <v>0</v>
      </c>
      <c r="J62" s="21">
        <v>1</v>
      </c>
      <c r="K62" s="135">
        <v>0</v>
      </c>
      <c r="L62" s="135">
        <v>5.77</v>
      </c>
      <c r="M62" s="135">
        <v>0</v>
      </c>
      <c r="N62" s="135">
        <v>0</v>
      </c>
      <c r="O62" s="21">
        <v>5</v>
      </c>
      <c r="P62" s="136">
        <v>0</v>
      </c>
      <c r="Q62" s="63">
        <v>0</v>
      </c>
      <c r="R62" s="21">
        <v>2</v>
      </c>
      <c r="S62" s="21">
        <v>2</v>
      </c>
      <c r="T62" s="62">
        <v>0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2">
        <v>0</v>
      </c>
      <c r="AB62" s="62">
        <v>0</v>
      </c>
      <c r="AC62" s="62">
        <v>0</v>
      </c>
      <c r="AD62" s="62">
        <v>0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0</v>
      </c>
      <c r="AP62" s="62">
        <v>0</v>
      </c>
      <c r="AQ62" s="62">
        <v>0</v>
      </c>
      <c r="AR62" s="62">
        <v>0</v>
      </c>
      <c r="AS62" s="62">
        <v>0</v>
      </c>
      <c r="AT62" s="62">
        <v>0</v>
      </c>
      <c r="AU62" s="62">
        <v>0</v>
      </c>
      <c r="AV62" s="107" t="s">
        <v>172</v>
      </c>
      <c r="AW62" s="168" t="s">
        <v>169</v>
      </c>
    </row>
    <row r="63" spans="1:49" ht="18.75">
      <c r="A63" s="104" t="str">
        <f t="shared" si="2"/>
        <v xml:space="preserve">  33 </v>
      </c>
      <c r="B63" s="60">
        <v>54</v>
      </c>
      <c r="C63" s="64" t="s">
        <v>157</v>
      </c>
      <c r="D63" s="133" t="s">
        <v>44</v>
      </c>
      <c r="E63" s="61" t="s">
        <v>122</v>
      </c>
      <c r="F63" s="134" t="s">
        <v>123</v>
      </c>
      <c r="G63" s="62">
        <v>0</v>
      </c>
      <c r="H63" s="62">
        <v>0</v>
      </c>
      <c r="I63" s="62">
        <v>0</v>
      </c>
      <c r="J63" s="21">
        <v>1</v>
      </c>
      <c r="K63" s="135">
        <v>1.88</v>
      </c>
      <c r="L63" s="135">
        <v>0</v>
      </c>
      <c r="M63" s="135">
        <v>0</v>
      </c>
      <c r="N63" s="135">
        <v>0</v>
      </c>
      <c r="O63" s="21">
        <v>9</v>
      </c>
      <c r="P63" s="136">
        <v>0</v>
      </c>
      <c r="Q63" s="63">
        <v>0</v>
      </c>
      <c r="R63" s="21">
        <v>1</v>
      </c>
      <c r="S63" s="21">
        <v>3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62">
        <v>0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0</v>
      </c>
      <c r="AK63" s="62">
        <v>0</v>
      </c>
      <c r="AL63" s="62">
        <v>0</v>
      </c>
      <c r="AM63" s="62">
        <v>0</v>
      </c>
      <c r="AN63" s="62">
        <v>0</v>
      </c>
      <c r="AO63" s="62">
        <v>0</v>
      </c>
      <c r="AP63" s="62">
        <v>0</v>
      </c>
      <c r="AQ63" s="62">
        <v>0</v>
      </c>
      <c r="AR63" s="62">
        <v>0</v>
      </c>
      <c r="AS63" s="62">
        <v>0</v>
      </c>
      <c r="AT63" s="62">
        <v>0</v>
      </c>
      <c r="AU63" s="62">
        <v>0</v>
      </c>
      <c r="AV63" s="107" t="s">
        <v>172</v>
      </c>
      <c r="AW63" s="168" t="s">
        <v>169</v>
      </c>
    </row>
    <row r="64" spans="1:49" ht="18.75">
      <c r="A64" s="104" t="str">
        <f t="shared" si="2"/>
        <v xml:space="preserve">  33 </v>
      </c>
      <c r="B64" s="60">
        <v>55</v>
      </c>
      <c r="C64" s="64" t="s">
        <v>158</v>
      </c>
      <c r="D64" s="133" t="s">
        <v>44</v>
      </c>
      <c r="E64" s="61" t="s">
        <v>122</v>
      </c>
      <c r="F64" s="134" t="s">
        <v>123</v>
      </c>
      <c r="G64" s="62">
        <v>0</v>
      </c>
      <c r="H64" s="62">
        <v>0</v>
      </c>
      <c r="I64" s="62">
        <v>0</v>
      </c>
      <c r="J64" s="21">
        <v>1</v>
      </c>
      <c r="K64" s="135">
        <v>6.22</v>
      </c>
      <c r="L64" s="135">
        <v>0</v>
      </c>
      <c r="M64" s="135">
        <v>0</v>
      </c>
      <c r="N64" s="135">
        <v>0</v>
      </c>
      <c r="O64" s="21">
        <v>2</v>
      </c>
      <c r="P64" s="136">
        <v>0</v>
      </c>
      <c r="Q64" s="63">
        <v>0</v>
      </c>
      <c r="R64" s="21">
        <v>2</v>
      </c>
      <c r="S64" s="21">
        <v>2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107" t="s">
        <v>172</v>
      </c>
      <c r="AW64" s="168" t="s">
        <v>169</v>
      </c>
    </row>
    <row r="65" spans="1:49" ht="18.75">
      <c r="A65" s="104" t="str">
        <f t="shared" si="2"/>
        <v xml:space="preserve">  33 </v>
      </c>
      <c r="B65" s="60">
        <v>56</v>
      </c>
      <c r="C65" s="64" t="s">
        <v>159</v>
      </c>
      <c r="D65" s="133" t="s">
        <v>44</v>
      </c>
      <c r="E65" s="61" t="s">
        <v>122</v>
      </c>
      <c r="F65" s="134" t="s">
        <v>123</v>
      </c>
      <c r="G65" s="62">
        <v>0</v>
      </c>
      <c r="H65" s="62">
        <v>0</v>
      </c>
      <c r="I65" s="62">
        <v>0</v>
      </c>
      <c r="J65" s="21">
        <v>1</v>
      </c>
      <c r="K65" s="135">
        <v>16.100000000000001</v>
      </c>
      <c r="L65" s="135">
        <v>0</v>
      </c>
      <c r="M65" s="135">
        <v>0</v>
      </c>
      <c r="N65" s="135">
        <v>0</v>
      </c>
      <c r="O65" s="21">
        <v>4</v>
      </c>
      <c r="P65" s="136">
        <v>0</v>
      </c>
      <c r="Q65" s="63">
        <v>0</v>
      </c>
      <c r="R65" s="21">
        <v>1</v>
      </c>
      <c r="S65" s="21">
        <v>3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107" t="s">
        <v>172</v>
      </c>
      <c r="AW65" s="168" t="s">
        <v>169</v>
      </c>
    </row>
    <row r="66" spans="1:49" ht="18.75">
      <c r="A66" s="104" t="str">
        <f t="shared" si="2"/>
        <v xml:space="preserve">  33 </v>
      </c>
      <c r="B66" s="60">
        <v>57</v>
      </c>
      <c r="C66" s="64" t="s">
        <v>160</v>
      </c>
      <c r="D66" s="133" t="s">
        <v>44</v>
      </c>
      <c r="E66" s="61" t="s">
        <v>122</v>
      </c>
      <c r="F66" s="134" t="s">
        <v>123</v>
      </c>
      <c r="G66" s="62">
        <v>0</v>
      </c>
      <c r="H66" s="62">
        <v>0</v>
      </c>
      <c r="I66" s="62">
        <v>0</v>
      </c>
      <c r="J66" s="21">
        <v>1</v>
      </c>
      <c r="K66" s="135">
        <v>6.17</v>
      </c>
      <c r="L66" s="135">
        <v>0</v>
      </c>
      <c r="M66" s="135">
        <v>0</v>
      </c>
      <c r="N66" s="135">
        <v>0</v>
      </c>
      <c r="O66" s="21">
        <v>5</v>
      </c>
      <c r="P66" s="136">
        <v>0</v>
      </c>
      <c r="Q66" s="63">
        <v>0</v>
      </c>
      <c r="R66" s="21">
        <v>1</v>
      </c>
      <c r="S66" s="21">
        <v>3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107" t="s">
        <v>172</v>
      </c>
      <c r="AW66" s="168" t="s">
        <v>169</v>
      </c>
    </row>
    <row r="67" spans="1:49" ht="18.75">
      <c r="A67" s="104" t="str">
        <f t="shared" si="2"/>
        <v xml:space="preserve">  33 </v>
      </c>
      <c r="B67" s="60">
        <v>58</v>
      </c>
      <c r="C67" s="64" t="s">
        <v>161</v>
      </c>
      <c r="D67" s="133" t="s">
        <v>44</v>
      </c>
      <c r="E67" s="61" t="s">
        <v>122</v>
      </c>
      <c r="F67" s="134" t="s">
        <v>123</v>
      </c>
      <c r="G67" s="62">
        <v>0</v>
      </c>
      <c r="H67" s="62">
        <v>0</v>
      </c>
      <c r="I67" s="62">
        <v>0</v>
      </c>
      <c r="J67" s="21">
        <v>1</v>
      </c>
      <c r="K67" s="135">
        <v>3.2</v>
      </c>
      <c r="L67" s="135">
        <v>0</v>
      </c>
      <c r="M67" s="135">
        <v>0</v>
      </c>
      <c r="N67" s="135">
        <v>0</v>
      </c>
      <c r="O67" s="21">
        <v>5</v>
      </c>
      <c r="P67" s="136">
        <v>0</v>
      </c>
      <c r="Q67" s="63">
        <v>0</v>
      </c>
      <c r="R67" s="21">
        <v>1</v>
      </c>
      <c r="S67" s="21">
        <v>3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107" t="s">
        <v>172</v>
      </c>
      <c r="AW67" s="168" t="s">
        <v>169</v>
      </c>
    </row>
    <row r="68" spans="1:49" ht="18.75">
      <c r="A68" s="104" t="str">
        <f t="shared" si="2"/>
        <v xml:space="preserve">  33 </v>
      </c>
      <c r="B68" s="60">
        <v>59</v>
      </c>
      <c r="C68" s="64" t="s">
        <v>162</v>
      </c>
      <c r="D68" s="133" t="s">
        <v>44</v>
      </c>
      <c r="E68" s="61" t="s">
        <v>122</v>
      </c>
      <c r="F68" s="134" t="s">
        <v>123</v>
      </c>
      <c r="G68" s="62">
        <v>0</v>
      </c>
      <c r="H68" s="62">
        <v>0</v>
      </c>
      <c r="I68" s="62">
        <v>0</v>
      </c>
      <c r="J68" s="21">
        <v>1</v>
      </c>
      <c r="K68" s="135">
        <v>7.05</v>
      </c>
      <c r="L68" s="135">
        <v>0</v>
      </c>
      <c r="M68" s="135">
        <v>0</v>
      </c>
      <c r="N68" s="135">
        <v>0</v>
      </c>
      <c r="O68" s="21">
        <v>3</v>
      </c>
      <c r="P68" s="136">
        <v>0</v>
      </c>
      <c r="Q68" s="63">
        <v>0</v>
      </c>
      <c r="R68" s="21">
        <v>2</v>
      </c>
      <c r="S68" s="21">
        <v>2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107" t="s">
        <v>172</v>
      </c>
      <c r="AW68" s="168" t="s">
        <v>169</v>
      </c>
    </row>
    <row r="71" spans="1:49">
      <c r="A71" s="215" t="s">
        <v>168</v>
      </c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</row>
    <row r="72" spans="1:49">
      <c r="A72" s="13" t="s">
        <v>171</v>
      </c>
      <c r="B72" s="216" t="s">
        <v>170</v>
      </c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</row>
    <row r="73" spans="1:49">
      <c r="A73" s="13"/>
      <c r="B73" s="216" t="s">
        <v>165</v>
      </c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</row>
  </sheetData>
  <sheetProtection selectLockedCells="1"/>
  <mergeCells count="46">
    <mergeCell ref="A71:S71"/>
    <mergeCell ref="B72:S72"/>
    <mergeCell ref="B73:Y73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T6:AU6"/>
    <mergeCell ref="N7:N8"/>
    <mergeCell ref="A6:A8"/>
    <mergeCell ref="A9:F9"/>
    <mergeCell ref="H7:I7"/>
    <mergeCell ref="G6:I6"/>
    <mergeCell ref="G7:G8"/>
    <mergeCell ref="K6:N6"/>
    <mergeCell ref="K7:K8"/>
    <mergeCell ref="O6:O8"/>
    <mergeCell ref="P6:P8"/>
    <mergeCell ref="Q6:Q8"/>
    <mergeCell ref="R6:R8"/>
    <mergeCell ref="S6:S8"/>
    <mergeCell ref="AW6:AW8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</mergeCells>
  <conditionalFormatting sqref="T10:AU68">
    <cfRule type="cellIs" dxfId="6" priority="1" operator="greaterThan">
      <formula>0</formula>
    </cfRule>
    <cfRule type="cellIs" dxfId="5" priority="2" operator="greaterThan">
      <formula>0</formula>
    </cfRule>
  </conditionalFormatting>
  <dataValidations count="7">
    <dataValidation type="whole" allowBlank="1" showInputMessage="1" showErrorMessage="1" error="กรอกเฉพาะ 0 1 2 3" sqref="R71 S74:S1048576 S5:S9 S69:S70">
      <formula1>0</formula1>
      <formula2>3</formula2>
    </dataValidation>
    <dataValidation type="whole" allowBlank="1" showInputMessage="1" showErrorMessage="1" error="กรอกเฉพาะ 0 1 2" sqref="S1:S4 Q71 R74:R1048576 R5:R9 R69:R70">
      <formula1>0</formula1>
      <formula2>2</formula2>
    </dataValidation>
    <dataValidation type="whole" allowBlank="1" showInputMessage="1" showErrorMessage="1" error="กรอกเฉพาะ 0 1 2 3 9" sqref="J5:J8">
      <formula1>0</formula1>
      <formula2>9</formula2>
    </dataValidation>
    <dataValidation type="whole" allowBlank="1" showInputMessage="1" showErrorMessage="1" error="กรอกเฉพาะจำนวนเต็ม" sqref="O5:O8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8"/>
  <sheetViews>
    <sheetView tabSelected="1" zoomScale="85" zoomScaleNormal="85" zoomScalePageLayoutView="40" workbookViewId="0">
      <selection activeCell="AZ10" sqref="AZ10"/>
    </sheetView>
  </sheetViews>
  <sheetFormatPr defaultColWidth="9.140625" defaultRowHeight="15"/>
  <cols>
    <col min="1" max="1" width="9.5703125" style="11" customWidth="1"/>
    <col min="2" max="2" width="5.28515625" style="13" customWidth="1"/>
    <col min="3" max="3" width="16" style="13" customWidth="1"/>
    <col min="4" max="4" width="5.85546875" style="78" customWidth="1"/>
    <col min="5" max="5" width="11.42578125" style="78" customWidth="1"/>
    <col min="6" max="6" width="4.5703125" style="94" customWidth="1"/>
    <col min="7" max="7" width="9.140625" style="78" customWidth="1"/>
    <col min="8" max="8" width="10.7109375" style="78" customWidth="1"/>
    <col min="9" max="9" width="7.7109375" style="78" customWidth="1"/>
    <col min="10" max="10" width="5.7109375" style="13" customWidth="1"/>
    <col min="11" max="11" width="11.140625" style="82" customWidth="1"/>
    <col min="12" max="12" width="9.42578125" style="82" customWidth="1"/>
    <col min="13" max="13" width="7.85546875" style="82" customWidth="1"/>
    <col min="14" max="14" width="7.42578125" style="82" customWidth="1"/>
    <col min="15" max="15" width="7.140625" style="13" customWidth="1"/>
    <col min="16" max="16" width="10.28515625" style="13" customWidth="1"/>
    <col min="17" max="17" width="6.7109375" style="13" customWidth="1"/>
    <col min="18" max="18" width="9.85546875" style="13" customWidth="1"/>
    <col min="19" max="19" width="10.42578125" style="13" customWidth="1"/>
    <col min="20" max="20" width="7.7109375" style="78" customWidth="1"/>
    <col min="21" max="47" width="7.42578125" style="78" customWidth="1"/>
    <col min="48" max="48" width="6" style="78" bestFit="1" customWidth="1"/>
    <col min="49" max="49" width="6.7109375" style="78" bestFit="1" customWidth="1"/>
    <col min="50" max="50" width="7.42578125" style="78" bestFit="1" customWidth="1"/>
    <col min="51" max="51" width="5.42578125" style="78" bestFit="1" customWidth="1"/>
    <col min="52" max="52" width="31.28515625" style="11" customWidth="1"/>
    <col min="53" max="53" width="26" style="11" bestFit="1" customWidth="1"/>
    <col min="54" max="16384" width="9.140625" style="11"/>
  </cols>
  <sheetData>
    <row r="1" spans="1:54" s="1" customFormat="1" ht="28.5">
      <c r="B1" s="217" t="s">
        <v>29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75"/>
      <c r="AW1" s="75"/>
      <c r="AX1" s="75"/>
      <c r="AY1" s="75"/>
    </row>
    <row r="2" spans="1:54" customFormat="1" ht="23.25">
      <c r="B2" s="221" t="s">
        <v>1</v>
      </c>
      <c r="C2" s="221"/>
      <c r="D2" s="221"/>
      <c r="E2" s="221"/>
      <c r="F2" s="283" t="s">
        <v>119</v>
      </c>
      <c r="G2" s="283"/>
      <c r="H2" s="283"/>
      <c r="I2" s="283"/>
      <c r="J2" s="283"/>
      <c r="K2" s="76"/>
      <c r="L2" s="50"/>
      <c r="M2" s="50"/>
      <c r="N2" s="51"/>
      <c r="O2" s="86"/>
      <c r="P2" s="87"/>
      <c r="Q2" s="86"/>
      <c r="R2" s="86"/>
      <c r="S2" s="74"/>
      <c r="T2" s="53"/>
      <c r="U2" s="53"/>
      <c r="V2" s="77"/>
      <c r="W2" s="73"/>
      <c r="X2" s="73"/>
      <c r="Y2" s="73"/>
      <c r="Z2" s="73"/>
      <c r="AA2" s="56"/>
      <c r="AB2" s="56"/>
      <c r="AC2" s="58"/>
      <c r="AD2" s="58"/>
      <c r="AE2" s="73"/>
      <c r="AF2" s="73"/>
      <c r="AG2" s="73"/>
      <c r="AH2" s="73"/>
      <c r="AI2" s="73"/>
      <c r="AJ2" s="78"/>
      <c r="AK2" s="78"/>
      <c r="AL2" s="219" t="s">
        <v>2</v>
      </c>
      <c r="AM2" s="219"/>
      <c r="AN2" s="219"/>
      <c r="AO2" s="219"/>
      <c r="AP2" s="219"/>
      <c r="AQ2" s="219"/>
      <c r="AR2" s="284">
        <v>2007</v>
      </c>
      <c r="AS2" s="284"/>
      <c r="AT2" s="284"/>
      <c r="AU2" s="73"/>
      <c r="AV2" s="73"/>
      <c r="AW2" s="58"/>
      <c r="AX2" s="58"/>
      <c r="AY2" s="58"/>
    </row>
    <row r="3" spans="1:54" customFormat="1" ht="23.25">
      <c r="B3" s="221"/>
      <c r="C3" s="221"/>
      <c r="D3" s="221"/>
      <c r="E3" s="221"/>
      <c r="F3" s="283"/>
      <c r="G3" s="283"/>
      <c r="H3" s="283"/>
      <c r="I3" s="283"/>
      <c r="J3" s="283"/>
      <c r="K3" s="76"/>
      <c r="L3" s="50"/>
      <c r="M3" s="50"/>
      <c r="N3" s="54"/>
      <c r="O3" s="88"/>
      <c r="P3" s="89"/>
      <c r="Q3" s="90"/>
      <c r="R3" s="90"/>
      <c r="S3" s="91"/>
      <c r="T3" s="79"/>
      <c r="U3" s="79"/>
      <c r="V3" s="79"/>
      <c r="W3" s="79"/>
      <c r="X3" s="79"/>
      <c r="Y3" s="79"/>
      <c r="Z3" s="79"/>
      <c r="AA3" s="56"/>
      <c r="AB3" s="56"/>
      <c r="AC3" s="58"/>
      <c r="AD3" s="58"/>
      <c r="AE3" s="78"/>
      <c r="AF3" s="73"/>
      <c r="AG3" s="219" t="s">
        <v>117</v>
      </c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85">
        <v>330.84702346070003</v>
      </c>
      <c r="AS3" s="285"/>
      <c r="AT3" s="285"/>
      <c r="AU3" s="282" t="s">
        <v>4</v>
      </c>
      <c r="AV3" s="282"/>
      <c r="AW3" s="58"/>
      <c r="AX3" s="58"/>
      <c r="AY3" s="58"/>
    </row>
    <row r="4" spans="1:54" customFormat="1" ht="23.25">
      <c r="B4" s="221"/>
      <c r="C4" s="221"/>
      <c r="D4" s="221"/>
      <c r="E4" s="221"/>
      <c r="F4" s="283"/>
      <c r="G4" s="283"/>
      <c r="H4" s="283"/>
      <c r="I4" s="283"/>
      <c r="J4" s="283"/>
      <c r="K4" s="76"/>
      <c r="L4" s="50"/>
      <c r="M4" s="50"/>
      <c r="N4" s="57"/>
      <c r="O4" s="92"/>
      <c r="P4" s="89"/>
      <c r="Q4" s="90"/>
      <c r="R4" s="90"/>
      <c r="S4" s="6"/>
      <c r="T4" s="80"/>
      <c r="U4" s="80"/>
      <c r="V4" s="79"/>
      <c r="W4" s="79"/>
      <c r="X4" s="79"/>
      <c r="Y4" s="79"/>
      <c r="Z4" s="79"/>
      <c r="AA4" s="58"/>
      <c r="AB4" s="58"/>
      <c r="AC4" s="58"/>
      <c r="AD4" s="58"/>
      <c r="AE4" s="219" t="s">
        <v>118</v>
      </c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81">
        <v>330.84702346069997</v>
      </c>
      <c r="AS4" s="281"/>
      <c r="AT4" s="281"/>
      <c r="AU4" s="282" t="s">
        <v>4</v>
      </c>
      <c r="AV4" s="282"/>
      <c r="AW4" s="58"/>
      <c r="AX4" s="58"/>
      <c r="AY4" s="58"/>
    </row>
    <row r="5" spans="1:54" customFormat="1" ht="18.75" customHeight="1">
      <c r="A5" s="23"/>
      <c r="B5" s="6"/>
      <c r="C5" s="6"/>
      <c r="D5" s="58"/>
      <c r="E5" s="58"/>
      <c r="F5" s="93"/>
      <c r="G5" s="81"/>
      <c r="H5" s="58"/>
      <c r="I5" s="58"/>
      <c r="J5" s="6"/>
      <c r="K5" s="82"/>
      <c r="L5" s="83"/>
      <c r="M5" s="83"/>
      <c r="N5" s="83"/>
      <c r="O5" s="6"/>
      <c r="P5" s="6"/>
      <c r="Q5" s="6"/>
      <c r="R5" s="6"/>
      <c r="S5" s="13"/>
      <c r="T5" s="78"/>
      <c r="U5" s="78"/>
      <c r="V5" s="78"/>
      <c r="W5" s="78"/>
      <c r="X5" s="78"/>
      <c r="Y5" s="78"/>
      <c r="Z5" s="78"/>
      <c r="AA5" s="78"/>
      <c r="AB5" s="78"/>
      <c r="AC5" s="78"/>
      <c r="AD5" s="84"/>
      <c r="AE5" s="84"/>
      <c r="AF5" s="84"/>
      <c r="AG5" s="78"/>
      <c r="AH5" s="78"/>
      <c r="AI5" s="78"/>
      <c r="AJ5" s="78"/>
      <c r="AK5" s="78"/>
      <c r="AL5" s="84"/>
      <c r="AM5" s="84"/>
      <c r="AN5" s="84"/>
      <c r="AO5" s="84"/>
      <c r="AP5" s="84"/>
      <c r="AQ5" s="280" t="s">
        <v>6</v>
      </c>
      <c r="AR5" s="280"/>
      <c r="AS5" s="280"/>
      <c r="AT5" s="280"/>
      <c r="AU5" s="280"/>
      <c r="AV5" s="78"/>
      <c r="AW5" s="78"/>
      <c r="AX5" s="78"/>
      <c r="AY5" s="78"/>
      <c r="AZ5" s="11"/>
    </row>
    <row r="6" spans="1:54" s="13" customFormat="1" ht="21" customHeight="1">
      <c r="A6" s="237" t="s">
        <v>45</v>
      </c>
      <c r="B6" s="240" t="s">
        <v>7</v>
      </c>
      <c r="C6" s="240" t="s">
        <v>8</v>
      </c>
      <c r="D6" s="240" t="s">
        <v>9</v>
      </c>
      <c r="E6" s="240" t="s">
        <v>10</v>
      </c>
      <c r="F6" s="240" t="s">
        <v>11</v>
      </c>
      <c r="G6" s="200" t="s">
        <v>47</v>
      </c>
      <c r="H6" s="201"/>
      <c r="I6" s="202"/>
      <c r="J6" s="182" t="s">
        <v>12</v>
      </c>
      <c r="K6" s="234" t="s">
        <v>37</v>
      </c>
      <c r="L6" s="235"/>
      <c r="M6" s="235"/>
      <c r="N6" s="236"/>
      <c r="O6" s="182" t="s">
        <v>13</v>
      </c>
      <c r="P6" s="206" t="s">
        <v>5</v>
      </c>
      <c r="Q6" s="182" t="s">
        <v>31</v>
      </c>
      <c r="R6" s="209" t="s">
        <v>38</v>
      </c>
      <c r="S6" s="212" t="s">
        <v>39</v>
      </c>
      <c r="T6" s="193" t="s">
        <v>14</v>
      </c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5"/>
      <c r="AV6" s="256" t="s">
        <v>32</v>
      </c>
      <c r="AW6" s="257"/>
      <c r="AX6" s="257"/>
      <c r="AY6" s="258"/>
      <c r="AZ6" s="243" t="s">
        <v>48</v>
      </c>
      <c r="BA6" s="177" t="s">
        <v>194</v>
      </c>
    </row>
    <row r="7" spans="1:54" s="13" customFormat="1" ht="18.75" customHeight="1">
      <c r="A7" s="238"/>
      <c r="B7" s="241"/>
      <c r="C7" s="241"/>
      <c r="D7" s="241"/>
      <c r="E7" s="241"/>
      <c r="F7" s="241"/>
      <c r="G7" s="246" t="s">
        <v>3</v>
      </c>
      <c r="H7" s="248" t="s">
        <v>46</v>
      </c>
      <c r="I7" s="249"/>
      <c r="J7" s="183"/>
      <c r="K7" s="250" t="s">
        <v>40</v>
      </c>
      <c r="L7" s="225" t="s">
        <v>41</v>
      </c>
      <c r="M7" s="252" t="s">
        <v>42</v>
      </c>
      <c r="N7" s="254" t="s">
        <v>43</v>
      </c>
      <c r="O7" s="183"/>
      <c r="P7" s="207"/>
      <c r="Q7" s="183"/>
      <c r="R7" s="210"/>
      <c r="S7" s="213"/>
      <c r="T7" s="231" t="s">
        <v>15</v>
      </c>
      <c r="U7" s="232"/>
      <c r="V7" s="232"/>
      <c r="W7" s="233"/>
      <c r="X7" s="262" t="s">
        <v>16</v>
      </c>
      <c r="Y7" s="263"/>
      <c r="Z7" s="263"/>
      <c r="AA7" s="264"/>
      <c r="AB7" s="265" t="s">
        <v>17</v>
      </c>
      <c r="AC7" s="266"/>
      <c r="AD7" s="266"/>
      <c r="AE7" s="267"/>
      <c r="AF7" s="268" t="s">
        <v>18</v>
      </c>
      <c r="AG7" s="269"/>
      <c r="AH7" s="269"/>
      <c r="AI7" s="270"/>
      <c r="AJ7" s="271" t="s">
        <v>19</v>
      </c>
      <c r="AK7" s="272"/>
      <c r="AL7" s="272"/>
      <c r="AM7" s="273"/>
      <c r="AN7" s="274" t="s">
        <v>20</v>
      </c>
      <c r="AO7" s="275"/>
      <c r="AP7" s="275"/>
      <c r="AQ7" s="276"/>
      <c r="AR7" s="277" t="s">
        <v>21</v>
      </c>
      <c r="AS7" s="278"/>
      <c r="AT7" s="278"/>
      <c r="AU7" s="279"/>
      <c r="AV7" s="259"/>
      <c r="AW7" s="260"/>
      <c r="AX7" s="260"/>
      <c r="AY7" s="261"/>
      <c r="AZ7" s="244"/>
      <c r="BA7" s="178"/>
    </row>
    <row r="8" spans="1:54" s="13" customFormat="1" ht="21.75" customHeight="1">
      <c r="A8" s="239"/>
      <c r="B8" s="242"/>
      <c r="C8" s="242"/>
      <c r="D8" s="242"/>
      <c r="E8" s="242"/>
      <c r="F8" s="242"/>
      <c r="G8" s="247"/>
      <c r="H8" s="14" t="s">
        <v>22</v>
      </c>
      <c r="I8" s="15" t="s">
        <v>23</v>
      </c>
      <c r="J8" s="184"/>
      <c r="K8" s="251"/>
      <c r="L8" s="226"/>
      <c r="M8" s="253"/>
      <c r="N8" s="255"/>
      <c r="O8" s="184"/>
      <c r="P8" s="208"/>
      <c r="Q8" s="184"/>
      <c r="R8" s="211"/>
      <c r="S8" s="214"/>
      <c r="T8" s="98" t="s">
        <v>24</v>
      </c>
      <c r="U8" s="98" t="s">
        <v>25</v>
      </c>
      <c r="V8" s="98" t="s">
        <v>26</v>
      </c>
      <c r="W8" s="98" t="s">
        <v>27</v>
      </c>
      <c r="X8" s="99" t="s">
        <v>24</v>
      </c>
      <c r="Y8" s="99" t="s">
        <v>25</v>
      </c>
      <c r="Z8" s="99" t="s">
        <v>26</v>
      </c>
      <c r="AA8" s="99" t="s">
        <v>27</v>
      </c>
      <c r="AB8" s="100" t="s">
        <v>24</v>
      </c>
      <c r="AC8" s="100" t="s">
        <v>25</v>
      </c>
      <c r="AD8" s="100" t="s">
        <v>26</v>
      </c>
      <c r="AE8" s="100" t="s">
        <v>27</v>
      </c>
      <c r="AF8" s="101" t="s">
        <v>24</v>
      </c>
      <c r="AG8" s="101" t="s">
        <v>25</v>
      </c>
      <c r="AH8" s="101" t="s">
        <v>26</v>
      </c>
      <c r="AI8" s="101" t="s">
        <v>27</v>
      </c>
      <c r="AJ8" s="95" t="s">
        <v>24</v>
      </c>
      <c r="AK8" s="95" t="s">
        <v>25</v>
      </c>
      <c r="AL8" s="95" t="s">
        <v>26</v>
      </c>
      <c r="AM8" s="95" t="s">
        <v>27</v>
      </c>
      <c r="AN8" s="96" t="s">
        <v>24</v>
      </c>
      <c r="AO8" s="96" t="s">
        <v>25</v>
      </c>
      <c r="AP8" s="96" t="s">
        <v>26</v>
      </c>
      <c r="AQ8" s="96" t="s">
        <v>27</v>
      </c>
      <c r="AR8" s="97" t="s">
        <v>24</v>
      </c>
      <c r="AS8" s="97" t="s">
        <v>25</v>
      </c>
      <c r="AT8" s="97" t="s">
        <v>26</v>
      </c>
      <c r="AU8" s="97" t="s">
        <v>27</v>
      </c>
      <c r="AV8" s="12" t="s">
        <v>33</v>
      </c>
      <c r="AW8" s="20" t="s">
        <v>34</v>
      </c>
      <c r="AX8" s="18" t="s">
        <v>35</v>
      </c>
      <c r="AY8" s="19" t="s">
        <v>36</v>
      </c>
      <c r="AZ8" s="245"/>
      <c r="BA8" s="179"/>
    </row>
    <row r="9" spans="1:54" s="13" customFormat="1">
      <c r="A9" s="228" t="s">
        <v>28</v>
      </c>
      <c r="B9" s="229"/>
      <c r="C9" s="229"/>
      <c r="D9" s="229"/>
      <c r="E9" s="229"/>
      <c r="F9" s="230"/>
      <c r="G9" s="25">
        <f>H9+I9</f>
        <v>330.84702346070003</v>
      </c>
      <c r="H9" s="25">
        <f>SUM(H10:H1000)</f>
        <v>330.84702346070003</v>
      </c>
      <c r="I9" s="25">
        <f t="shared" ref="I9:N9" si="0">SUM(I10:I1000)</f>
        <v>0</v>
      </c>
      <c r="J9" s="25"/>
      <c r="K9" s="25">
        <f t="shared" si="0"/>
        <v>300.48000000000008</v>
      </c>
      <c r="L9" s="25">
        <f t="shared" si="0"/>
        <v>79.649999999999991</v>
      </c>
      <c r="M9" s="25">
        <f t="shared" si="0"/>
        <v>0</v>
      </c>
      <c r="N9" s="25">
        <f t="shared" si="0"/>
        <v>0</v>
      </c>
      <c r="O9" s="25"/>
      <c r="P9" s="25">
        <f>SUM(P10:P1000)</f>
        <v>157.292</v>
      </c>
      <c r="Q9" s="85"/>
      <c r="R9" s="85"/>
      <c r="S9" s="85"/>
      <c r="T9" s="85">
        <f t="shared" ref="T9:AU9" si="1">SUM(T10:T99847)</f>
        <v>0</v>
      </c>
      <c r="U9" s="85">
        <f t="shared" si="1"/>
        <v>0</v>
      </c>
      <c r="V9" s="85">
        <f t="shared" si="1"/>
        <v>0</v>
      </c>
      <c r="W9" s="85">
        <f t="shared" si="1"/>
        <v>0</v>
      </c>
      <c r="X9" s="85">
        <f t="shared" si="1"/>
        <v>0</v>
      </c>
      <c r="Y9" s="85">
        <f t="shared" si="1"/>
        <v>0</v>
      </c>
      <c r="Z9" s="85">
        <f t="shared" si="1"/>
        <v>0</v>
      </c>
      <c r="AA9" s="85">
        <f t="shared" si="1"/>
        <v>0</v>
      </c>
      <c r="AB9" s="85">
        <f t="shared" si="1"/>
        <v>0</v>
      </c>
      <c r="AC9" s="85">
        <f t="shared" si="1"/>
        <v>0</v>
      </c>
      <c r="AD9" s="85">
        <f t="shared" si="1"/>
        <v>0</v>
      </c>
      <c r="AE9" s="85">
        <f t="shared" si="1"/>
        <v>0</v>
      </c>
      <c r="AF9" s="85">
        <f t="shared" si="1"/>
        <v>0</v>
      </c>
      <c r="AG9" s="85">
        <f t="shared" si="1"/>
        <v>0</v>
      </c>
      <c r="AH9" s="85">
        <f t="shared" si="1"/>
        <v>0</v>
      </c>
      <c r="AI9" s="85">
        <f t="shared" si="1"/>
        <v>0</v>
      </c>
      <c r="AJ9" s="85">
        <f t="shared" si="1"/>
        <v>32.632000000000005</v>
      </c>
      <c r="AK9" s="85">
        <f t="shared" si="1"/>
        <v>17.442</v>
      </c>
      <c r="AL9" s="85">
        <f t="shared" si="1"/>
        <v>0</v>
      </c>
      <c r="AM9" s="85">
        <f t="shared" si="1"/>
        <v>0</v>
      </c>
      <c r="AN9" s="85">
        <f t="shared" si="1"/>
        <v>0</v>
      </c>
      <c r="AO9" s="85">
        <f t="shared" si="1"/>
        <v>7.8119999999999994</v>
      </c>
      <c r="AP9" s="85">
        <f t="shared" si="1"/>
        <v>40.211999999999996</v>
      </c>
      <c r="AQ9" s="85">
        <f t="shared" si="1"/>
        <v>6</v>
      </c>
      <c r="AR9" s="85">
        <f t="shared" si="1"/>
        <v>19.832000000000001</v>
      </c>
      <c r="AS9" s="85">
        <f t="shared" si="1"/>
        <v>33.36</v>
      </c>
      <c r="AT9" s="85">
        <f t="shared" si="1"/>
        <v>0</v>
      </c>
      <c r="AU9" s="85">
        <f t="shared" si="1"/>
        <v>0</v>
      </c>
      <c r="AV9" s="85"/>
      <c r="AW9" s="85"/>
      <c r="AX9" s="85"/>
      <c r="AY9" s="85"/>
      <c r="AZ9" s="15">
        <f>SUM(T9:AY9)</f>
        <v>157.29000000000002</v>
      </c>
      <c r="BA9" s="164"/>
    </row>
    <row r="10" spans="1:54" s="43" customFormat="1" ht="18.75">
      <c r="A10" s="104" t="str">
        <f t="shared" ref="A10:A41" si="2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33  </v>
      </c>
      <c r="B10" s="60">
        <v>1</v>
      </c>
      <c r="C10" s="64" t="s">
        <v>120</v>
      </c>
      <c r="D10" s="133" t="s">
        <v>121</v>
      </c>
      <c r="E10" s="61" t="s">
        <v>122</v>
      </c>
      <c r="F10" s="134" t="s">
        <v>123</v>
      </c>
      <c r="G10" s="62">
        <v>52.866104478300002</v>
      </c>
      <c r="H10" s="62">
        <v>52.866104478300002</v>
      </c>
      <c r="I10" s="62">
        <v>0</v>
      </c>
      <c r="J10" s="21">
        <v>1</v>
      </c>
      <c r="K10" s="135">
        <v>0.95</v>
      </c>
      <c r="L10" s="135">
        <v>0</v>
      </c>
      <c r="M10" s="135">
        <v>0</v>
      </c>
      <c r="N10" s="135">
        <v>0</v>
      </c>
      <c r="O10" s="21">
        <v>5</v>
      </c>
      <c r="P10" s="136">
        <f>(K10/100)*Q10</f>
        <v>0.56999999999999995</v>
      </c>
      <c r="Q10" s="63">
        <v>60</v>
      </c>
      <c r="R10" s="21">
        <v>1</v>
      </c>
      <c r="S10" s="21">
        <v>3</v>
      </c>
      <c r="T10" s="137">
        <v>0</v>
      </c>
      <c r="U10" s="137">
        <v>0</v>
      </c>
      <c r="V10" s="137">
        <v>0</v>
      </c>
      <c r="W10" s="137">
        <v>0</v>
      </c>
      <c r="X10" s="137">
        <v>0</v>
      </c>
      <c r="Y10" s="137">
        <v>0</v>
      </c>
      <c r="Z10" s="137">
        <v>0</v>
      </c>
      <c r="AA10" s="137">
        <v>0</v>
      </c>
      <c r="AB10" s="137">
        <v>0</v>
      </c>
      <c r="AC10" s="137">
        <v>0</v>
      </c>
      <c r="AD10" s="137">
        <v>0</v>
      </c>
      <c r="AE10" s="137">
        <v>0</v>
      </c>
      <c r="AF10" s="137">
        <v>0</v>
      </c>
      <c r="AG10" s="137">
        <v>0</v>
      </c>
      <c r="AH10" s="137">
        <v>0</v>
      </c>
      <c r="AI10" s="137">
        <v>0</v>
      </c>
      <c r="AJ10" s="137">
        <v>0</v>
      </c>
      <c r="AK10" s="137">
        <v>0</v>
      </c>
      <c r="AL10" s="137">
        <v>0</v>
      </c>
      <c r="AM10" s="137">
        <v>0</v>
      </c>
      <c r="AN10" s="137">
        <v>0</v>
      </c>
      <c r="AO10" s="137">
        <v>0</v>
      </c>
      <c r="AP10" s="137">
        <v>0</v>
      </c>
      <c r="AQ10" s="137">
        <v>0</v>
      </c>
      <c r="AR10" s="137">
        <v>0</v>
      </c>
      <c r="AS10" s="137">
        <f>P10</f>
        <v>0.56999999999999995</v>
      </c>
      <c r="AT10" s="137">
        <v>0</v>
      </c>
      <c r="AU10" s="137">
        <v>0</v>
      </c>
      <c r="AV10" s="138">
        <v>6</v>
      </c>
      <c r="AW10" s="138">
        <v>2</v>
      </c>
      <c r="AX10" s="138">
        <v>2</v>
      </c>
      <c r="AY10" s="138">
        <v>0</v>
      </c>
      <c r="AZ10" s="107" t="s">
        <v>172</v>
      </c>
      <c r="BA10" s="166" t="s">
        <v>195</v>
      </c>
      <c r="BB10" s="105"/>
    </row>
    <row r="11" spans="1:54" s="43" customFormat="1" ht="18.75">
      <c r="A11" s="104" t="str">
        <f t="shared" si="2"/>
        <v xml:space="preserve">    </v>
      </c>
      <c r="B11" s="60">
        <v>2</v>
      </c>
      <c r="C11" s="64" t="s">
        <v>120</v>
      </c>
      <c r="D11" s="133" t="s">
        <v>124</v>
      </c>
      <c r="E11" s="61" t="s">
        <v>122</v>
      </c>
      <c r="F11" s="134" t="s">
        <v>123</v>
      </c>
      <c r="G11" s="62">
        <v>0</v>
      </c>
      <c r="H11" s="62">
        <v>0</v>
      </c>
      <c r="I11" s="62">
        <v>0</v>
      </c>
      <c r="J11" s="21">
        <v>1</v>
      </c>
      <c r="K11" s="135">
        <v>0</v>
      </c>
      <c r="L11" s="135">
        <v>6.04</v>
      </c>
      <c r="M11" s="135">
        <v>0</v>
      </c>
      <c r="N11" s="135">
        <v>0</v>
      </c>
      <c r="O11" s="21">
        <v>5</v>
      </c>
      <c r="P11" s="136">
        <v>0</v>
      </c>
      <c r="Q11" s="63">
        <v>0</v>
      </c>
      <c r="R11" s="21">
        <v>1</v>
      </c>
      <c r="S11" s="21">
        <v>3</v>
      </c>
      <c r="T11" s="137">
        <v>0</v>
      </c>
      <c r="U11" s="137">
        <v>0</v>
      </c>
      <c r="V11" s="137">
        <v>0</v>
      </c>
      <c r="W11" s="137">
        <v>0</v>
      </c>
      <c r="X11" s="137">
        <v>0</v>
      </c>
      <c r="Y11" s="137">
        <v>0</v>
      </c>
      <c r="Z11" s="137">
        <v>0</v>
      </c>
      <c r="AA11" s="137">
        <v>0</v>
      </c>
      <c r="AB11" s="137">
        <v>0</v>
      </c>
      <c r="AC11" s="137">
        <v>0</v>
      </c>
      <c r="AD11" s="137">
        <v>0</v>
      </c>
      <c r="AE11" s="137">
        <v>0</v>
      </c>
      <c r="AF11" s="137">
        <v>0</v>
      </c>
      <c r="AG11" s="137">
        <v>0</v>
      </c>
      <c r="AH11" s="137">
        <v>0</v>
      </c>
      <c r="AI11" s="137">
        <v>0</v>
      </c>
      <c r="AJ11" s="137">
        <v>0</v>
      </c>
      <c r="AK11" s="137">
        <v>0</v>
      </c>
      <c r="AL11" s="137">
        <v>0</v>
      </c>
      <c r="AM11" s="137">
        <v>0</v>
      </c>
      <c r="AN11" s="137">
        <v>0</v>
      </c>
      <c r="AO11" s="137">
        <v>0</v>
      </c>
      <c r="AP11" s="137">
        <v>0</v>
      </c>
      <c r="AQ11" s="137">
        <v>0</v>
      </c>
      <c r="AR11" s="137">
        <v>0</v>
      </c>
      <c r="AS11" s="137">
        <v>0</v>
      </c>
      <c r="AT11" s="137">
        <v>0</v>
      </c>
      <c r="AU11" s="137">
        <v>0</v>
      </c>
      <c r="AV11" s="138">
        <v>0</v>
      </c>
      <c r="AW11" s="138">
        <v>0</v>
      </c>
      <c r="AX11" s="138">
        <v>0</v>
      </c>
      <c r="AY11" s="138">
        <v>0</v>
      </c>
      <c r="AZ11" s="107" t="s">
        <v>172</v>
      </c>
      <c r="BA11" s="165" t="s">
        <v>169</v>
      </c>
      <c r="BB11" s="105"/>
    </row>
    <row r="12" spans="1:54" s="24" customFormat="1" ht="18.75">
      <c r="A12" s="104" t="str">
        <f t="shared" si="2"/>
        <v xml:space="preserve">  33  </v>
      </c>
      <c r="B12" s="60">
        <v>3</v>
      </c>
      <c r="C12" s="64" t="s">
        <v>120</v>
      </c>
      <c r="D12" s="133" t="s">
        <v>125</v>
      </c>
      <c r="E12" s="61" t="s">
        <v>122</v>
      </c>
      <c r="F12" s="134" t="s">
        <v>123</v>
      </c>
      <c r="G12" s="62">
        <v>0</v>
      </c>
      <c r="H12" s="62">
        <v>0</v>
      </c>
      <c r="I12" s="62">
        <v>0</v>
      </c>
      <c r="J12" s="21">
        <v>1</v>
      </c>
      <c r="K12" s="135">
        <v>0.57999999999999996</v>
      </c>
      <c r="L12" s="135">
        <v>0</v>
      </c>
      <c r="M12" s="135">
        <v>0</v>
      </c>
      <c r="N12" s="135">
        <v>0</v>
      </c>
      <c r="O12" s="21">
        <v>23</v>
      </c>
      <c r="P12" s="136">
        <v>0</v>
      </c>
      <c r="Q12" s="63">
        <v>0</v>
      </c>
      <c r="R12" s="21">
        <v>1</v>
      </c>
      <c r="S12" s="21">
        <v>3</v>
      </c>
      <c r="T12" s="137">
        <v>0</v>
      </c>
      <c r="U12" s="137">
        <v>0</v>
      </c>
      <c r="V12" s="137">
        <v>0</v>
      </c>
      <c r="W12" s="137">
        <v>0</v>
      </c>
      <c r="X12" s="137">
        <v>0</v>
      </c>
      <c r="Y12" s="137">
        <v>0</v>
      </c>
      <c r="Z12" s="137">
        <v>0</v>
      </c>
      <c r="AA12" s="137">
        <v>0</v>
      </c>
      <c r="AB12" s="137">
        <v>0</v>
      </c>
      <c r="AC12" s="137">
        <v>0</v>
      </c>
      <c r="AD12" s="137">
        <v>0</v>
      </c>
      <c r="AE12" s="137">
        <v>0</v>
      </c>
      <c r="AF12" s="137">
        <v>0</v>
      </c>
      <c r="AG12" s="137">
        <v>0</v>
      </c>
      <c r="AH12" s="137">
        <v>0</v>
      </c>
      <c r="AI12" s="137">
        <v>0</v>
      </c>
      <c r="AJ12" s="137">
        <v>0</v>
      </c>
      <c r="AK12" s="137">
        <v>0</v>
      </c>
      <c r="AL12" s="137">
        <v>0</v>
      </c>
      <c r="AM12" s="137">
        <v>0</v>
      </c>
      <c r="AN12" s="137">
        <v>0</v>
      </c>
      <c r="AO12" s="137">
        <v>0</v>
      </c>
      <c r="AP12" s="137">
        <v>0</v>
      </c>
      <c r="AQ12" s="137">
        <v>0</v>
      </c>
      <c r="AR12" s="137">
        <v>0</v>
      </c>
      <c r="AS12" s="137">
        <v>0</v>
      </c>
      <c r="AT12" s="137">
        <v>0</v>
      </c>
      <c r="AU12" s="137">
        <v>0</v>
      </c>
      <c r="AV12" s="138">
        <v>0</v>
      </c>
      <c r="AW12" s="138">
        <v>0</v>
      </c>
      <c r="AX12" s="138">
        <v>0</v>
      </c>
      <c r="AY12" s="138">
        <v>0</v>
      </c>
      <c r="AZ12" s="107" t="s">
        <v>172</v>
      </c>
      <c r="BA12" s="165" t="s">
        <v>169</v>
      </c>
    </row>
    <row r="13" spans="1:54" s="24" customFormat="1" ht="18.75">
      <c r="A13" s="104" t="str">
        <f t="shared" si="2"/>
        <v xml:space="preserve">    </v>
      </c>
      <c r="B13" s="60">
        <v>4</v>
      </c>
      <c r="C13" s="64" t="s">
        <v>120</v>
      </c>
      <c r="D13" s="133" t="s">
        <v>127</v>
      </c>
      <c r="E13" s="61" t="s">
        <v>122</v>
      </c>
      <c r="F13" s="134" t="s">
        <v>123</v>
      </c>
      <c r="G13" s="62">
        <v>0</v>
      </c>
      <c r="H13" s="62">
        <v>0</v>
      </c>
      <c r="I13" s="62">
        <v>0</v>
      </c>
      <c r="J13" s="21">
        <v>1</v>
      </c>
      <c r="K13" s="135">
        <v>0</v>
      </c>
      <c r="L13" s="135">
        <v>7.46</v>
      </c>
      <c r="M13" s="135">
        <v>0</v>
      </c>
      <c r="N13" s="135">
        <v>0</v>
      </c>
      <c r="O13" s="21">
        <v>23</v>
      </c>
      <c r="P13" s="136">
        <v>0</v>
      </c>
      <c r="Q13" s="63">
        <v>0</v>
      </c>
      <c r="R13" s="21">
        <v>1</v>
      </c>
      <c r="S13" s="21">
        <v>3</v>
      </c>
      <c r="T13" s="137">
        <v>0</v>
      </c>
      <c r="U13" s="137">
        <v>0</v>
      </c>
      <c r="V13" s="137">
        <v>0</v>
      </c>
      <c r="W13" s="137">
        <v>0</v>
      </c>
      <c r="X13" s="137">
        <v>0</v>
      </c>
      <c r="Y13" s="137">
        <v>0</v>
      </c>
      <c r="Z13" s="137">
        <v>0</v>
      </c>
      <c r="AA13" s="137">
        <v>0</v>
      </c>
      <c r="AB13" s="137">
        <v>0</v>
      </c>
      <c r="AC13" s="137">
        <v>0</v>
      </c>
      <c r="AD13" s="137">
        <v>0</v>
      </c>
      <c r="AE13" s="137">
        <v>0</v>
      </c>
      <c r="AF13" s="137">
        <v>0</v>
      </c>
      <c r="AG13" s="137">
        <v>0</v>
      </c>
      <c r="AH13" s="137">
        <v>0</v>
      </c>
      <c r="AI13" s="137">
        <v>0</v>
      </c>
      <c r="AJ13" s="137">
        <v>0</v>
      </c>
      <c r="AK13" s="137">
        <v>0</v>
      </c>
      <c r="AL13" s="137">
        <v>0</v>
      </c>
      <c r="AM13" s="137">
        <v>0</v>
      </c>
      <c r="AN13" s="137">
        <v>0</v>
      </c>
      <c r="AO13" s="137">
        <v>0</v>
      </c>
      <c r="AP13" s="137">
        <v>0</v>
      </c>
      <c r="AQ13" s="137">
        <v>0</v>
      </c>
      <c r="AR13" s="137">
        <v>0</v>
      </c>
      <c r="AS13" s="137">
        <v>0</v>
      </c>
      <c r="AT13" s="137">
        <v>0</v>
      </c>
      <c r="AU13" s="137">
        <v>0</v>
      </c>
      <c r="AV13" s="138">
        <v>0</v>
      </c>
      <c r="AW13" s="138">
        <v>0</v>
      </c>
      <c r="AX13" s="138">
        <v>0</v>
      </c>
      <c r="AY13" s="138">
        <v>0</v>
      </c>
      <c r="AZ13" s="107" t="s">
        <v>172</v>
      </c>
      <c r="BA13" s="165" t="s">
        <v>169</v>
      </c>
    </row>
    <row r="14" spans="1:54" s="24" customFormat="1" ht="18.75">
      <c r="A14" s="104" t="str">
        <f t="shared" si="2"/>
        <v xml:space="preserve">    </v>
      </c>
      <c r="B14" s="60">
        <v>5</v>
      </c>
      <c r="C14" s="64" t="s">
        <v>120</v>
      </c>
      <c r="D14" s="133" t="s">
        <v>166</v>
      </c>
      <c r="E14" s="61" t="s">
        <v>122</v>
      </c>
      <c r="F14" s="134" t="s">
        <v>123</v>
      </c>
      <c r="G14" s="62">
        <v>0</v>
      </c>
      <c r="H14" s="62">
        <v>0</v>
      </c>
      <c r="I14" s="62">
        <v>0</v>
      </c>
      <c r="J14" s="21">
        <v>1</v>
      </c>
      <c r="K14" s="135">
        <v>13.02</v>
      </c>
      <c r="L14" s="135">
        <v>0</v>
      </c>
      <c r="M14" s="135">
        <v>0</v>
      </c>
      <c r="N14" s="135">
        <v>0</v>
      </c>
      <c r="O14" s="21">
        <v>9</v>
      </c>
      <c r="P14" s="136">
        <f>(K14/100)*Q14</f>
        <v>7.8119999999999994</v>
      </c>
      <c r="Q14" s="63">
        <v>60</v>
      </c>
      <c r="R14" s="21">
        <v>1</v>
      </c>
      <c r="S14" s="21">
        <v>3</v>
      </c>
      <c r="T14" s="137">
        <v>0</v>
      </c>
      <c r="U14" s="137">
        <v>0</v>
      </c>
      <c r="V14" s="137">
        <v>0</v>
      </c>
      <c r="W14" s="137">
        <v>0</v>
      </c>
      <c r="X14" s="137">
        <v>0</v>
      </c>
      <c r="Y14" s="137">
        <v>0</v>
      </c>
      <c r="Z14" s="137">
        <v>0</v>
      </c>
      <c r="AA14" s="137">
        <v>0</v>
      </c>
      <c r="AB14" s="137">
        <v>0</v>
      </c>
      <c r="AC14" s="137">
        <v>0</v>
      </c>
      <c r="AD14" s="137">
        <v>0</v>
      </c>
      <c r="AE14" s="137">
        <v>0</v>
      </c>
      <c r="AF14" s="137">
        <v>0</v>
      </c>
      <c r="AG14" s="137">
        <v>0</v>
      </c>
      <c r="AH14" s="137">
        <v>0</v>
      </c>
      <c r="AI14" s="137">
        <v>0</v>
      </c>
      <c r="AJ14" s="137">
        <v>0</v>
      </c>
      <c r="AK14" s="137">
        <v>0</v>
      </c>
      <c r="AL14" s="137">
        <v>0</v>
      </c>
      <c r="AM14" s="137">
        <v>0</v>
      </c>
      <c r="AN14" s="137">
        <v>0</v>
      </c>
      <c r="AO14" s="137">
        <f>P14</f>
        <v>7.8119999999999994</v>
      </c>
      <c r="AP14" s="137">
        <v>0</v>
      </c>
      <c r="AQ14" s="137">
        <v>0</v>
      </c>
      <c r="AR14" s="137">
        <v>0</v>
      </c>
      <c r="AS14" s="137">
        <v>0</v>
      </c>
      <c r="AT14" s="137">
        <v>0</v>
      </c>
      <c r="AU14" s="137">
        <v>0</v>
      </c>
      <c r="AV14" s="138">
        <v>6</v>
      </c>
      <c r="AW14" s="138">
        <v>2</v>
      </c>
      <c r="AX14" s="138">
        <v>2</v>
      </c>
      <c r="AY14" s="138">
        <v>0</v>
      </c>
      <c r="AZ14" s="107" t="s">
        <v>172</v>
      </c>
      <c r="BA14" s="165" t="s">
        <v>169</v>
      </c>
    </row>
    <row r="15" spans="1:54" s="24" customFormat="1" ht="18.75">
      <c r="A15" s="104" t="str">
        <f t="shared" si="2"/>
        <v xml:space="preserve">    </v>
      </c>
      <c r="B15" s="60">
        <v>6</v>
      </c>
      <c r="C15" s="64" t="s">
        <v>120</v>
      </c>
      <c r="D15" s="133" t="s">
        <v>167</v>
      </c>
      <c r="E15" s="61" t="s">
        <v>122</v>
      </c>
      <c r="F15" s="134" t="s">
        <v>123</v>
      </c>
      <c r="G15" s="62">
        <v>0</v>
      </c>
      <c r="H15" s="62">
        <v>0</v>
      </c>
      <c r="I15" s="62">
        <v>0</v>
      </c>
      <c r="J15" s="21">
        <v>1</v>
      </c>
      <c r="K15" s="135">
        <v>0</v>
      </c>
      <c r="L15" s="135">
        <v>12.83</v>
      </c>
      <c r="M15" s="135">
        <v>0</v>
      </c>
      <c r="N15" s="135">
        <v>0</v>
      </c>
      <c r="O15" s="21">
        <v>9</v>
      </c>
      <c r="P15" s="136">
        <v>0</v>
      </c>
      <c r="Q15" s="63">
        <v>0</v>
      </c>
      <c r="R15" s="21">
        <v>1</v>
      </c>
      <c r="S15" s="21">
        <v>3</v>
      </c>
      <c r="T15" s="137">
        <v>0</v>
      </c>
      <c r="U15" s="137">
        <v>0</v>
      </c>
      <c r="V15" s="137">
        <v>0</v>
      </c>
      <c r="W15" s="137">
        <v>0</v>
      </c>
      <c r="X15" s="137">
        <v>0</v>
      </c>
      <c r="Y15" s="137">
        <v>0</v>
      </c>
      <c r="Z15" s="137">
        <v>0</v>
      </c>
      <c r="AA15" s="137">
        <v>0</v>
      </c>
      <c r="AB15" s="137">
        <v>0</v>
      </c>
      <c r="AC15" s="137">
        <v>0</v>
      </c>
      <c r="AD15" s="137">
        <v>0</v>
      </c>
      <c r="AE15" s="137">
        <v>0</v>
      </c>
      <c r="AF15" s="137">
        <v>0</v>
      </c>
      <c r="AG15" s="137">
        <v>0</v>
      </c>
      <c r="AH15" s="137">
        <v>0</v>
      </c>
      <c r="AI15" s="137">
        <v>0</v>
      </c>
      <c r="AJ15" s="137">
        <v>0</v>
      </c>
      <c r="AK15" s="137">
        <v>0</v>
      </c>
      <c r="AL15" s="137">
        <v>0</v>
      </c>
      <c r="AM15" s="137">
        <v>0</v>
      </c>
      <c r="AN15" s="137">
        <v>0</v>
      </c>
      <c r="AO15" s="137">
        <v>0</v>
      </c>
      <c r="AP15" s="137">
        <v>0</v>
      </c>
      <c r="AQ15" s="137">
        <v>0</v>
      </c>
      <c r="AR15" s="137">
        <v>0</v>
      </c>
      <c r="AS15" s="137">
        <v>0</v>
      </c>
      <c r="AT15" s="137">
        <v>0</v>
      </c>
      <c r="AU15" s="137">
        <v>0</v>
      </c>
      <c r="AV15" s="138">
        <v>0</v>
      </c>
      <c r="AW15" s="138">
        <v>0</v>
      </c>
      <c r="AX15" s="138">
        <v>0</v>
      </c>
      <c r="AY15" s="138">
        <v>0</v>
      </c>
      <c r="AZ15" s="107" t="s">
        <v>172</v>
      </c>
      <c r="BA15" s="165" t="s">
        <v>169</v>
      </c>
    </row>
    <row r="16" spans="1:54" s="24" customFormat="1" ht="18.75">
      <c r="A16" s="104" t="str">
        <f t="shared" si="2"/>
        <v xml:space="preserve">    </v>
      </c>
      <c r="B16" s="60">
        <v>7</v>
      </c>
      <c r="C16" s="64" t="s">
        <v>126</v>
      </c>
      <c r="D16" s="133" t="s">
        <v>121</v>
      </c>
      <c r="E16" s="61" t="s">
        <v>122</v>
      </c>
      <c r="F16" s="134" t="s">
        <v>123</v>
      </c>
      <c r="G16" s="62">
        <v>37.556267398400003</v>
      </c>
      <c r="H16" s="62">
        <v>37.556267398400003</v>
      </c>
      <c r="I16" s="62">
        <v>0</v>
      </c>
      <c r="J16" s="21">
        <v>1</v>
      </c>
      <c r="K16" s="135">
        <v>3.4</v>
      </c>
      <c r="L16" s="135">
        <v>0</v>
      </c>
      <c r="M16" s="135">
        <v>0</v>
      </c>
      <c r="N16" s="135">
        <v>0</v>
      </c>
      <c r="O16" s="21">
        <v>3</v>
      </c>
      <c r="P16" s="136">
        <f>(K16/100)*Q16</f>
        <v>3.4000000000000004</v>
      </c>
      <c r="Q16" s="63">
        <v>100</v>
      </c>
      <c r="R16" s="21">
        <v>1</v>
      </c>
      <c r="S16" s="21">
        <v>3</v>
      </c>
      <c r="T16" s="137">
        <v>0</v>
      </c>
      <c r="U16" s="137">
        <v>0</v>
      </c>
      <c r="V16" s="137">
        <v>0</v>
      </c>
      <c r="W16" s="137">
        <v>0</v>
      </c>
      <c r="X16" s="137">
        <v>0</v>
      </c>
      <c r="Y16" s="137">
        <v>0</v>
      </c>
      <c r="Z16" s="137">
        <v>0</v>
      </c>
      <c r="AA16" s="137">
        <v>0</v>
      </c>
      <c r="AB16" s="137">
        <v>0</v>
      </c>
      <c r="AC16" s="137">
        <v>0</v>
      </c>
      <c r="AD16" s="137">
        <v>0</v>
      </c>
      <c r="AE16" s="137">
        <v>0</v>
      </c>
      <c r="AF16" s="137">
        <v>0</v>
      </c>
      <c r="AG16" s="137">
        <v>0</v>
      </c>
      <c r="AH16" s="137">
        <v>0</v>
      </c>
      <c r="AI16" s="137">
        <v>0</v>
      </c>
      <c r="AJ16" s="137">
        <v>0</v>
      </c>
      <c r="AK16" s="137">
        <v>0</v>
      </c>
      <c r="AL16" s="137">
        <v>0</v>
      </c>
      <c r="AM16" s="137">
        <v>0</v>
      </c>
      <c r="AN16" s="137">
        <v>0</v>
      </c>
      <c r="AO16" s="137">
        <v>0</v>
      </c>
      <c r="AP16" s="137">
        <v>0</v>
      </c>
      <c r="AQ16" s="137">
        <v>0</v>
      </c>
      <c r="AR16" s="137">
        <v>0</v>
      </c>
      <c r="AS16" s="137">
        <f>P16</f>
        <v>3.4000000000000004</v>
      </c>
      <c r="AT16" s="137">
        <v>0</v>
      </c>
      <c r="AU16" s="137">
        <v>0</v>
      </c>
      <c r="AV16" s="138">
        <v>6</v>
      </c>
      <c r="AW16" s="138">
        <v>2</v>
      </c>
      <c r="AX16" s="138">
        <v>2</v>
      </c>
      <c r="AY16" s="138">
        <v>0</v>
      </c>
      <c r="AZ16" s="107" t="s">
        <v>172</v>
      </c>
      <c r="BA16" s="162" t="s">
        <v>196</v>
      </c>
    </row>
    <row r="17" spans="1:53" s="24" customFormat="1" ht="18.75">
      <c r="A17" s="104" t="str">
        <f t="shared" si="2"/>
        <v xml:space="preserve">    </v>
      </c>
      <c r="B17" s="60">
        <v>8</v>
      </c>
      <c r="C17" s="64" t="s">
        <v>126</v>
      </c>
      <c r="D17" s="133" t="s">
        <v>124</v>
      </c>
      <c r="E17" s="61" t="s">
        <v>122</v>
      </c>
      <c r="F17" s="134" t="s">
        <v>123</v>
      </c>
      <c r="G17" s="62">
        <v>0</v>
      </c>
      <c r="H17" s="62">
        <v>0</v>
      </c>
      <c r="I17" s="62">
        <v>0</v>
      </c>
      <c r="J17" s="21">
        <v>1</v>
      </c>
      <c r="K17" s="135">
        <v>5.23</v>
      </c>
      <c r="L17" s="135">
        <v>0</v>
      </c>
      <c r="M17" s="135">
        <v>0</v>
      </c>
      <c r="N17" s="135">
        <v>0</v>
      </c>
      <c r="O17" s="21">
        <v>9</v>
      </c>
      <c r="P17" s="136">
        <f>(K17/100)*Q17</f>
        <v>3.1380000000000003</v>
      </c>
      <c r="Q17" s="63">
        <v>60</v>
      </c>
      <c r="R17" s="21">
        <v>1</v>
      </c>
      <c r="S17" s="21">
        <v>3</v>
      </c>
      <c r="T17" s="137">
        <v>0</v>
      </c>
      <c r="U17" s="137">
        <v>0</v>
      </c>
      <c r="V17" s="137">
        <v>0</v>
      </c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v>0</v>
      </c>
      <c r="AC17" s="137">
        <v>0</v>
      </c>
      <c r="AD17" s="137">
        <v>0</v>
      </c>
      <c r="AE17" s="137">
        <v>0</v>
      </c>
      <c r="AF17" s="137">
        <v>0</v>
      </c>
      <c r="AG17" s="137">
        <v>0</v>
      </c>
      <c r="AH17" s="137">
        <v>0</v>
      </c>
      <c r="AI17" s="137">
        <v>0</v>
      </c>
      <c r="AJ17" s="137">
        <v>0</v>
      </c>
      <c r="AK17" s="137">
        <v>0</v>
      </c>
      <c r="AL17" s="137">
        <v>0</v>
      </c>
      <c r="AM17" s="137">
        <v>0</v>
      </c>
      <c r="AN17" s="137">
        <v>0</v>
      </c>
      <c r="AO17" s="137">
        <v>0</v>
      </c>
      <c r="AP17" s="137">
        <v>0</v>
      </c>
      <c r="AQ17" s="137">
        <v>0</v>
      </c>
      <c r="AR17" s="137">
        <v>0</v>
      </c>
      <c r="AS17" s="137">
        <f>P17</f>
        <v>3.1380000000000003</v>
      </c>
      <c r="AT17" s="137">
        <v>0</v>
      </c>
      <c r="AU17" s="137">
        <v>0</v>
      </c>
      <c r="AV17" s="138">
        <v>6</v>
      </c>
      <c r="AW17" s="138">
        <v>2</v>
      </c>
      <c r="AX17" s="138">
        <v>2</v>
      </c>
      <c r="AY17" s="138">
        <v>0</v>
      </c>
      <c r="AZ17" s="107" t="s">
        <v>172</v>
      </c>
      <c r="BA17" s="163" t="s">
        <v>169</v>
      </c>
    </row>
    <row r="18" spans="1:53" s="24" customFormat="1" ht="18.75">
      <c r="A18" s="104" t="str">
        <f t="shared" si="2"/>
        <v xml:space="preserve">    </v>
      </c>
      <c r="B18" s="60">
        <v>9</v>
      </c>
      <c r="C18" s="64" t="s">
        <v>126</v>
      </c>
      <c r="D18" s="133" t="s">
        <v>125</v>
      </c>
      <c r="E18" s="61" t="s">
        <v>122</v>
      </c>
      <c r="F18" s="134" t="s">
        <v>123</v>
      </c>
      <c r="G18" s="62">
        <v>0</v>
      </c>
      <c r="H18" s="62">
        <v>0</v>
      </c>
      <c r="I18" s="62">
        <v>0</v>
      </c>
      <c r="J18" s="21">
        <v>1</v>
      </c>
      <c r="K18" s="135">
        <v>2.59</v>
      </c>
      <c r="L18" s="135">
        <v>0</v>
      </c>
      <c r="M18" s="135">
        <v>0</v>
      </c>
      <c r="N18" s="135">
        <v>0</v>
      </c>
      <c r="O18" s="21">
        <v>3</v>
      </c>
      <c r="P18" s="136">
        <f>(K18/100)*Q18</f>
        <v>2.59</v>
      </c>
      <c r="Q18" s="63">
        <v>100</v>
      </c>
      <c r="R18" s="21">
        <v>1</v>
      </c>
      <c r="S18" s="21">
        <v>3</v>
      </c>
      <c r="T18" s="137">
        <v>0</v>
      </c>
      <c r="U18" s="137">
        <v>0</v>
      </c>
      <c r="V18" s="137">
        <v>0</v>
      </c>
      <c r="W18" s="137">
        <v>0</v>
      </c>
      <c r="X18" s="137">
        <v>0</v>
      </c>
      <c r="Y18" s="137">
        <v>0</v>
      </c>
      <c r="Z18" s="137">
        <v>0</v>
      </c>
      <c r="AA18" s="137">
        <v>0</v>
      </c>
      <c r="AB18" s="137">
        <v>0</v>
      </c>
      <c r="AC18" s="137">
        <v>0</v>
      </c>
      <c r="AD18" s="137">
        <v>0</v>
      </c>
      <c r="AE18" s="137">
        <v>0</v>
      </c>
      <c r="AF18" s="137">
        <v>0</v>
      </c>
      <c r="AG18" s="137">
        <v>0</v>
      </c>
      <c r="AH18" s="137">
        <v>0</v>
      </c>
      <c r="AI18" s="137">
        <v>0</v>
      </c>
      <c r="AJ18" s="137">
        <v>0</v>
      </c>
      <c r="AK18" s="137">
        <v>0</v>
      </c>
      <c r="AL18" s="137">
        <v>0</v>
      </c>
      <c r="AM18" s="137">
        <v>0</v>
      </c>
      <c r="AN18" s="137">
        <v>0</v>
      </c>
      <c r="AO18" s="137">
        <v>0</v>
      </c>
      <c r="AP18" s="137">
        <v>0</v>
      </c>
      <c r="AQ18" s="137">
        <v>0</v>
      </c>
      <c r="AR18" s="137">
        <v>0</v>
      </c>
      <c r="AS18" s="137">
        <f>P18</f>
        <v>2.59</v>
      </c>
      <c r="AT18" s="137">
        <v>0</v>
      </c>
      <c r="AU18" s="137">
        <v>0</v>
      </c>
      <c r="AV18" s="138">
        <v>6</v>
      </c>
      <c r="AW18" s="138">
        <v>2</v>
      </c>
      <c r="AX18" s="138">
        <v>2</v>
      </c>
      <c r="AY18" s="138">
        <v>0</v>
      </c>
      <c r="AZ18" s="107" t="s">
        <v>172</v>
      </c>
      <c r="BA18" s="163" t="s">
        <v>169</v>
      </c>
    </row>
    <row r="19" spans="1:53" s="24" customFormat="1" ht="18.75">
      <c r="A19" s="104" t="str">
        <f t="shared" si="2"/>
        <v xml:space="preserve">    </v>
      </c>
      <c r="B19" s="60">
        <v>10</v>
      </c>
      <c r="C19" s="64" t="s">
        <v>126</v>
      </c>
      <c r="D19" s="133" t="s">
        <v>127</v>
      </c>
      <c r="E19" s="61" t="s">
        <v>122</v>
      </c>
      <c r="F19" s="134" t="s">
        <v>123</v>
      </c>
      <c r="G19" s="62">
        <v>0</v>
      </c>
      <c r="H19" s="62">
        <v>0</v>
      </c>
      <c r="I19" s="62">
        <v>0</v>
      </c>
      <c r="J19" s="21">
        <v>1</v>
      </c>
      <c r="K19" s="135">
        <v>2.46</v>
      </c>
      <c r="L19" s="135">
        <v>0</v>
      </c>
      <c r="M19" s="135">
        <v>0</v>
      </c>
      <c r="N19" s="135">
        <v>0</v>
      </c>
      <c r="O19" s="21">
        <v>9</v>
      </c>
      <c r="P19" s="136">
        <f>(K19/100)*Q19</f>
        <v>1.476</v>
      </c>
      <c r="Q19" s="63">
        <v>60</v>
      </c>
      <c r="R19" s="21">
        <v>1</v>
      </c>
      <c r="S19" s="21">
        <v>3</v>
      </c>
      <c r="T19" s="137">
        <v>0</v>
      </c>
      <c r="U19" s="137">
        <v>0</v>
      </c>
      <c r="V19" s="137">
        <v>0</v>
      </c>
      <c r="W19" s="137">
        <v>0</v>
      </c>
      <c r="X19" s="137">
        <v>0</v>
      </c>
      <c r="Y19" s="137">
        <v>0</v>
      </c>
      <c r="Z19" s="137">
        <v>0</v>
      </c>
      <c r="AA19" s="137">
        <v>0</v>
      </c>
      <c r="AB19" s="137">
        <v>0</v>
      </c>
      <c r="AC19" s="137">
        <v>0</v>
      </c>
      <c r="AD19" s="137">
        <v>0</v>
      </c>
      <c r="AE19" s="137">
        <v>0</v>
      </c>
      <c r="AF19" s="137">
        <v>0</v>
      </c>
      <c r="AG19" s="137">
        <v>0</v>
      </c>
      <c r="AH19" s="137">
        <v>0</v>
      </c>
      <c r="AI19" s="137">
        <v>0</v>
      </c>
      <c r="AJ19" s="137">
        <v>0</v>
      </c>
      <c r="AK19" s="137">
        <v>0</v>
      </c>
      <c r="AL19" s="137">
        <v>0</v>
      </c>
      <c r="AM19" s="137">
        <v>0</v>
      </c>
      <c r="AN19" s="137">
        <v>0</v>
      </c>
      <c r="AO19" s="137">
        <v>0</v>
      </c>
      <c r="AP19" s="137">
        <v>0</v>
      </c>
      <c r="AQ19" s="137">
        <v>0</v>
      </c>
      <c r="AR19" s="137">
        <v>0</v>
      </c>
      <c r="AS19" s="137">
        <f>P19</f>
        <v>1.476</v>
      </c>
      <c r="AT19" s="137">
        <v>0</v>
      </c>
      <c r="AU19" s="137">
        <v>0</v>
      </c>
      <c r="AV19" s="138">
        <v>6</v>
      </c>
      <c r="AW19" s="138">
        <v>2</v>
      </c>
      <c r="AX19" s="138">
        <v>2</v>
      </c>
      <c r="AY19" s="138">
        <v>0</v>
      </c>
      <c r="AZ19" s="107" t="s">
        <v>172</v>
      </c>
      <c r="BA19" s="163" t="s">
        <v>169</v>
      </c>
    </row>
    <row r="20" spans="1:53" s="24" customFormat="1" ht="18.75">
      <c r="A20" s="104" t="str">
        <f t="shared" si="2"/>
        <v xml:space="preserve">    </v>
      </c>
      <c r="B20" s="60">
        <v>11</v>
      </c>
      <c r="C20" s="64" t="s">
        <v>126</v>
      </c>
      <c r="D20" s="133" t="s">
        <v>166</v>
      </c>
      <c r="E20" s="61" t="s">
        <v>122</v>
      </c>
      <c r="F20" s="134" t="s">
        <v>123</v>
      </c>
      <c r="G20" s="62">
        <v>0</v>
      </c>
      <c r="H20" s="62">
        <v>0</v>
      </c>
      <c r="I20" s="62">
        <v>0</v>
      </c>
      <c r="J20" s="21">
        <v>1</v>
      </c>
      <c r="K20" s="135">
        <v>0</v>
      </c>
      <c r="L20" s="135">
        <v>2.1</v>
      </c>
      <c r="M20" s="135">
        <v>0</v>
      </c>
      <c r="N20" s="135">
        <v>0</v>
      </c>
      <c r="O20" s="21">
        <v>9</v>
      </c>
      <c r="P20" s="136">
        <f t="shared" ref="P20" si="3">(K20/100)*Q20</f>
        <v>0</v>
      </c>
      <c r="Q20" s="63">
        <v>0</v>
      </c>
      <c r="R20" s="21">
        <v>1</v>
      </c>
      <c r="S20" s="21">
        <v>3</v>
      </c>
      <c r="T20" s="137">
        <v>0</v>
      </c>
      <c r="U20" s="137">
        <v>0</v>
      </c>
      <c r="V20" s="137">
        <v>0</v>
      </c>
      <c r="W20" s="137">
        <v>0</v>
      </c>
      <c r="X20" s="137">
        <v>0</v>
      </c>
      <c r="Y20" s="137">
        <v>0</v>
      </c>
      <c r="Z20" s="137">
        <v>0</v>
      </c>
      <c r="AA20" s="137">
        <v>0</v>
      </c>
      <c r="AB20" s="137">
        <v>0</v>
      </c>
      <c r="AC20" s="137">
        <v>0</v>
      </c>
      <c r="AD20" s="137">
        <v>0</v>
      </c>
      <c r="AE20" s="137">
        <v>0</v>
      </c>
      <c r="AF20" s="137">
        <v>0</v>
      </c>
      <c r="AG20" s="137">
        <v>0</v>
      </c>
      <c r="AH20" s="137">
        <v>0</v>
      </c>
      <c r="AI20" s="137">
        <v>0</v>
      </c>
      <c r="AJ20" s="137">
        <v>0</v>
      </c>
      <c r="AK20" s="137">
        <v>0</v>
      </c>
      <c r="AL20" s="137">
        <v>0</v>
      </c>
      <c r="AM20" s="137">
        <v>0</v>
      </c>
      <c r="AN20" s="137">
        <v>0</v>
      </c>
      <c r="AO20" s="137">
        <v>0</v>
      </c>
      <c r="AP20" s="137">
        <v>0</v>
      </c>
      <c r="AQ20" s="137">
        <v>0</v>
      </c>
      <c r="AR20" s="137">
        <v>0</v>
      </c>
      <c r="AS20" s="137">
        <v>0</v>
      </c>
      <c r="AT20" s="137">
        <v>0</v>
      </c>
      <c r="AU20" s="137">
        <v>0</v>
      </c>
      <c r="AV20" s="138">
        <v>0</v>
      </c>
      <c r="AW20" s="138">
        <v>0</v>
      </c>
      <c r="AX20" s="138">
        <v>0</v>
      </c>
      <c r="AY20" s="138">
        <v>0</v>
      </c>
      <c r="AZ20" s="107" t="s">
        <v>172</v>
      </c>
      <c r="BA20" s="163" t="s">
        <v>169</v>
      </c>
    </row>
    <row r="21" spans="1:53" s="24" customFormat="1" ht="18.75">
      <c r="A21" s="104" t="str">
        <f t="shared" si="2"/>
        <v xml:space="preserve">    </v>
      </c>
      <c r="B21" s="60">
        <v>12</v>
      </c>
      <c r="C21" s="167" t="s">
        <v>128</v>
      </c>
      <c r="D21" s="133" t="s">
        <v>121</v>
      </c>
      <c r="E21" s="61" t="s">
        <v>122</v>
      </c>
      <c r="F21" s="134" t="s">
        <v>123</v>
      </c>
      <c r="G21" s="62">
        <v>18.321509900399999</v>
      </c>
      <c r="H21" s="62">
        <v>18.321509900399999</v>
      </c>
      <c r="I21" s="62">
        <v>0</v>
      </c>
      <c r="J21" s="21">
        <v>1</v>
      </c>
      <c r="K21" s="135">
        <v>29.42</v>
      </c>
      <c r="L21" s="135">
        <v>0</v>
      </c>
      <c r="M21" s="135">
        <v>0</v>
      </c>
      <c r="N21" s="135">
        <v>0</v>
      </c>
      <c r="O21" s="21">
        <v>9</v>
      </c>
      <c r="P21" s="136">
        <f>(K21/100)*Q21</f>
        <v>17.652000000000001</v>
      </c>
      <c r="Q21" s="63">
        <v>60</v>
      </c>
      <c r="R21" s="21">
        <v>1</v>
      </c>
      <c r="S21" s="21">
        <v>3</v>
      </c>
      <c r="T21" s="137">
        <v>0</v>
      </c>
      <c r="U21" s="137">
        <v>0</v>
      </c>
      <c r="V21" s="137">
        <v>0</v>
      </c>
      <c r="W21" s="137">
        <v>0</v>
      </c>
      <c r="X21" s="137">
        <v>0</v>
      </c>
      <c r="Y21" s="137">
        <v>0</v>
      </c>
      <c r="Z21" s="137">
        <v>0</v>
      </c>
      <c r="AA21" s="137">
        <v>0</v>
      </c>
      <c r="AB21" s="137">
        <v>0</v>
      </c>
      <c r="AC21" s="137">
        <v>0</v>
      </c>
      <c r="AD21" s="137">
        <v>0</v>
      </c>
      <c r="AE21" s="137">
        <v>0</v>
      </c>
      <c r="AF21" s="137">
        <v>0</v>
      </c>
      <c r="AG21" s="137">
        <v>0</v>
      </c>
      <c r="AH21" s="137">
        <v>0</v>
      </c>
      <c r="AI21" s="137">
        <v>0</v>
      </c>
      <c r="AJ21" s="137">
        <v>10</v>
      </c>
      <c r="AK21" s="137">
        <v>7.65</v>
      </c>
      <c r="AL21" s="137">
        <v>0</v>
      </c>
      <c r="AM21" s="137">
        <v>0</v>
      </c>
      <c r="AN21" s="137">
        <v>0</v>
      </c>
      <c r="AO21" s="137">
        <v>0</v>
      </c>
      <c r="AP21" s="137">
        <v>0</v>
      </c>
      <c r="AQ21" s="137">
        <v>0</v>
      </c>
      <c r="AR21" s="137">
        <v>0</v>
      </c>
      <c r="AS21" s="137">
        <v>0</v>
      </c>
      <c r="AT21" s="137">
        <v>0</v>
      </c>
      <c r="AU21" s="137">
        <v>0</v>
      </c>
      <c r="AV21" s="138">
        <v>6</v>
      </c>
      <c r="AW21" s="138">
        <v>2</v>
      </c>
      <c r="AX21" s="138">
        <v>2</v>
      </c>
      <c r="AY21" s="138">
        <v>0</v>
      </c>
      <c r="AZ21" s="107" t="s">
        <v>172</v>
      </c>
      <c r="BA21" s="168" t="s">
        <v>169</v>
      </c>
    </row>
    <row r="22" spans="1:53" s="24" customFormat="1" ht="18.75">
      <c r="A22" s="104" t="str">
        <f t="shared" si="2"/>
        <v xml:space="preserve">    </v>
      </c>
      <c r="B22" s="60">
        <v>13</v>
      </c>
      <c r="C22" s="64" t="s">
        <v>128</v>
      </c>
      <c r="D22" s="133" t="s">
        <v>124</v>
      </c>
      <c r="E22" s="61" t="s">
        <v>122</v>
      </c>
      <c r="F22" s="134" t="s">
        <v>123</v>
      </c>
      <c r="G22" s="62">
        <v>0</v>
      </c>
      <c r="H22" s="62">
        <v>0</v>
      </c>
      <c r="I22" s="62">
        <v>0</v>
      </c>
      <c r="J22" s="21">
        <v>1</v>
      </c>
      <c r="K22" s="135">
        <v>0</v>
      </c>
      <c r="L22" s="135">
        <v>0.63</v>
      </c>
      <c r="M22" s="135">
        <v>0</v>
      </c>
      <c r="N22" s="135">
        <v>0</v>
      </c>
      <c r="O22" s="21">
        <v>9</v>
      </c>
      <c r="P22" s="136">
        <v>0</v>
      </c>
      <c r="Q22" s="63">
        <v>0</v>
      </c>
      <c r="R22" s="21">
        <v>1</v>
      </c>
      <c r="S22" s="21">
        <v>3</v>
      </c>
      <c r="T22" s="137">
        <v>0</v>
      </c>
      <c r="U22" s="137">
        <v>0</v>
      </c>
      <c r="V22" s="137">
        <v>0</v>
      </c>
      <c r="W22" s="137">
        <v>0</v>
      </c>
      <c r="X22" s="137">
        <v>0</v>
      </c>
      <c r="Y22" s="137">
        <v>0</v>
      </c>
      <c r="Z22" s="137">
        <v>0</v>
      </c>
      <c r="AA22" s="137">
        <v>0</v>
      </c>
      <c r="AB22" s="137">
        <v>0</v>
      </c>
      <c r="AC22" s="137">
        <v>0</v>
      </c>
      <c r="AD22" s="137">
        <v>0</v>
      </c>
      <c r="AE22" s="137">
        <v>0</v>
      </c>
      <c r="AF22" s="137">
        <v>0</v>
      </c>
      <c r="AG22" s="137">
        <v>0</v>
      </c>
      <c r="AH22" s="137">
        <v>0</v>
      </c>
      <c r="AI22" s="137">
        <v>0</v>
      </c>
      <c r="AJ22" s="137">
        <v>0</v>
      </c>
      <c r="AK22" s="137">
        <v>0</v>
      </c>
      <c r="AL22" s="137">
        <v>0</v>
      </c>
      <c r="AM22" s="137">
        <v>0</v>
      </c>
      <c r="AN22" s="137">
        <v>0</v>
      </c>
      <c r="AO22" s="137">
        <v>0</v>
      </c>
      <c r="AP22" s="137">
        <v>0</v>
      </c>
      <c r="AQ22" s="137">
        <v>0</v>
      </c>
      <c r="AR22" s="137">
        <v>0</v>
      </c>
      <c r="AS22" s="137">
        <v>0</v>
      </c>
      <c r="AT22" s="137">
        <v>0</v>
      </c>
      <c r="AU22" s="137">
        <v>0</v>
      </c>
      <c r="AV22" s="138">
        <v>0</v>
      </c>
      <c r="AW22" s="138">
        <v>0</v>
      </c>
      <c r="AX22" s="138">
        <v>0</v>
      </c>
      <c r="AY22" s="138">
        <v>0</v>
      </c>
      <c r="AZ22" s="107" t="s">
        <v>172</v>
      </c>
      <c r="BA22" s="163" t="s">
        <v>169</v>
      </c>
    </row>
    <row r="23" spans="1:53" s="24" customFormat="1" ht="18.75">
      <c r="A23" s="104" t="str">
        <f t="shared" si="2"/>
        <v xml:space="preserve">    </v>
      </c>
      <c r="B23" s="60">
        <v>14</v>
      </c>
      <c r="C23" s="64" t="s">
        <v>129</v>
      </c>
      <c r="D23" s="133" t="s">
        <v>44</v>
      </c>
      <c r="E23" s="61" t="s">
        <v>122</v>
      </c>
      <c r="F23" s="134" t="s">
        <v>123</v>
      </c>
      <c r="G23" s="62">
        <v>25.805830087499999</v>
      </c>
      <c r="H23" s="62">
        <v>25.805830087499999</v>
      </c>
      <c r="I23" s="62">
        <v>0</v>
      </c>
      <c r="J23" s="21">
        <v>1</v>
      </c>
      <c r="K23" s="135">
        <v>10</v>
      </c>
      <c r="L23" s="135">
        <v>0</v>
      </c>
      <c r="M23" s="135">
        <v>0</v>
      </c>
      <c r="N23" s="135">
        <v>0</v>
      </c>
      <c r="O23" s="21">
        <v>9</v>
      </c>
      <c r="P23" s="136">
        <f>(K23/100)*Q23</f>
        <v>6</v>
      </c>
      <c r="Q23" s="63">
        <v>60</v>
      </c>
      <c r="R23" s="21">
        <v>2</v>
      </c>
      <c r="S23" s="21">
        <v>2</v>
      </c>
      <c r="T23" s="137">
        <v>0</v>
      </c>
      <c r="U23" s="137">
        <v>0</v>
      </c>
      <c r="V23" s="137">
        <v>0</v>
      </c>
      <c r="W23" s="137">
        <v>0</v>
      </c>
      <c r="X23" s="137">
        <v>0</v>
      </c>
      <c r="Y23" s="137">
        <v>0</v>
      </c>
      <c r="Z23" s="137">
        <v>0</v>
      </c>
      <c r="AA23" s="137">
        <v>0</v>
      </c>
      <c r="AB23" s="137">
        <v>0</v>
      </c>
      <c r="AC23" s="137">
        <v>0</v>
      </c>
      <c r="AD23" s="137">
        <v>0</v>
      </c>
      <c r="AE23" s="137">
        <v>0</v>
      </c>
      <c r="AF23" s="137">
        <v>0</v>
      </c>
      <c r="AG23" s="137">
        <v>0</v>
      </c>
      <c r="AH23" s="137">
        <v>0</v>
      </c>
      <c r="AI23" s="137">
        <v>0</v>
      </c>
      <c r="AJ23" s="137">
        <v>0</v>
      </c>
      <c r="AK23" s="137">
        <v>0</v>
      </c>
      <c r="AL23" s="137">
        <v>0</v>
      </c>
      <c r="AM23" s="137">
        <v>0</v>
      </c>
      <c r="AN23" s="137">
        <v>0</v>
      </c>
      <c r="AO23" s="137">
        <v>0</v>
      </c>
      <c r="AP23" s="137">
        <v>0</v>
      </c>
      <c r="AQ23" s="139">
        <f>P23</f>
        <v>6</v>
      </c>
      <c r="AR23" s="137">
        <v>0</v>
      </c>
      <c r="AS23" s="137">
        <v>0</v>
      </c>
      <c r="AT23" s="137">
        <v>0</v>
      </c>
      <c r="AU23" s="137">
        <v>0</v>
      </c>
      <c r="AV23" s="138">
        <v>6</v>
      </c>
      <c r="AW23" s="138">
        <v>2</v>
      </c>
      <c r="AX23" s="138">
        <v>2</v>
      </c>
      <c r="AY23" s="138">
        <v>0</v>
      </c>
      <c r="AZ23" s="107" t="s">
        <v>172</v>
      </c>
      <c r="BA23" s="162" t="s">
        <v>197</v>
      </c>
    </row>
    <row r="24" spans="1:53" s="24" customFormat="1" ht="18.75">
      <c r="A24" s="104" t="str">
        <f t="shared" si="2"/>
        <v xml:space="preserve">    </v>
      </c>
      <c r="B24" s="60">
        <v>15</v>
      </c>
      <c r="C24" s="64" t="s">
        <v>130</v>
      </c>
      <c r="D24" s="133" t="s">
        <v>44</v>
      </c>
      <c r="E24" s="61" t="s">
        <v>122</v>
      </c>
      <c r="F24" s="134" t="s">
        <v>123</v>
      </c>
      <c r="G24" s="62">
        <v>27.889654845300001</v>
      </c>
      <c r="H24" s="62">
        <v>27.889654845300001</v>
      </c>
      <c r="I24" s="62">
        <v>0</v>
      </c>
      <c r="J24" s="21">
        <v>1</v>
      </c>
      <c r="K24" s="135">
        <v>6.27</v>
      </c>
      <c r="L24" s="135">
        <v>0</v>
      </c>
      <c r="M24" s="135">
        <v>0</v>
      </c>
      <c r="N24" s="135">
        <v>0</v>
      </c>
      <c r="O24" s="21">
        <v>2</v>
      </c>
      <c r="P24" s="136">
        <f>(K24/100)*Q24</f>
        <v>6.27</v>
      </c>
      <c r="Q24" s="63">
        <v>100</v>
      </c>
      <c r="R24" s="21">
        <v>2</v>
      </c>
      <c r="S24" s="21">
        <v>2</v>
      </c>
      <c r="T24" s="137">
        <v>0</v>
      </c>
      <c r="U24" s="137">
        <v>0</v>
      </c>
      <c r="V24" s="137">
        <v>0</v>
      </c>
      <c r="W24" s="137">
        <v>0</v>
      </c>
      <c r="X24" s="137">
        <v>0</v>
      </c>
      <c r="Y24" s="137">
        <v>0</v>
      </c>
      <c r="Z24" s="137">
        <v>0</v>
      </c>
      <c r="AA24" s="137">
        <v>0</v>
      </c>
      <c r="AB24" s="137">
        <v>0</v>
      </c>
      <c r="AC24" s="137">
        <v>0</v>
      </c>
      <c r="AD24" s="137">
        <v>0</v>
      </c>
      <c r="AE24" s="137">
        <v>0</v>
      </c>
      <c r="AF24" s="137">
        <v>0</v>
      </c>
      <c r="AG24" s="137">
        <v>0</v>
      </c>
      <c r="AH24" s="137">
        <v>0</v>
      </c>
      <c r="AI24" s="137">
        <v>0</v>
      </c>
      <c r="AJ24" s="137">
        <v>0</v>
      </c>
      <c r="AK24" s="137">
        <v>0</v>
      </c>
      <c r="AL24" s="137">
        <v>0</v>
      </c>
      <c r="AM24" s="137">
        <v>0</v>
      </c>
      <c r="AN24" s="137">
        <v>0</v>
      </c>
      <c r="AO24" s="137">
        <v>0</v>
      </c>
      <c r="AP24" s="137">
        <f>P24</f>
        <v>6.27</v>
      </c>
      <c r="AQ24" s="137">
        <v>0</v>
      </c>
      <c r="AR24" s="137">
        <v>0</v>
      </c>
      <c r="AS24" s="137">
        <v>0</v>
      </c>
      <c r="AT24" s="137">
        <v>0</v>
      </c>
      <c r="AU24" s="137">
        <v>0</v>
      </c>
      <c r="AV24" s="138">
        <v>6</v>
      </c>
      <c r="AW24" s="138">
        <v>2</v>
      </c>
      <c r="AX24" s="138">
        <v>2</v>
      </c>
      <c r="AY24" s="138">
        <v>0</v>
      </c>
      <c r="AZ24" s="107" t="s">
        <v>172</v>
      </c>
      <c r="BA24" s="162" t="s">
        <v>198</v>
      </c>
    </row>
    <row r="25" spans="1:53" s="24" customFormat="1" ht="18.75">
      <c r="A25" s="104" t="str">
        <f t="shared" si="2"/>
        <v xml:space="preserve">    </v>
      </c>
      <c r="B25" s="60">
        <v>16</v>
      </c>
      <c r="C25" s="64" t="s">
        <v>131</v>
      </c>
      <c r="D25" s="133" t="s">
        <v>44</v>
      </c>
      <c r="E25" s="61" t="s">
        <v>122</v>
      </c>
      <c r="F25" s="134" t="s">
        <v>123</v>
      </c>
      <c r="G25" s="62">
        <v>102.361977905</v>
      </c>
      <c r="H25" s="62">
        <v>102.361977905</v>
      </c>
      <c r="I25" s="62">
        <v>0</v>
      </c>
      <c r="J25" s="21">
        <v>2</v>
      </c>
      <c r="K25" s="135">
        <v>4.8600000000000003</v>
      </c>
      <c r="L25" s="135">
        <v>0</v>
      </c>
      <c r="M25" s="135">
        <v>0</v>
      </c>
      <c r="N25" s="135">
        <v>0</v>
      </c>
      <c r="O25" s="21">
        <v>0</v>
      </c>
      <c r="P25" s="136">
        <v>0</v>
      </c>
      <c r="Q25" s="63">
        <v>0</v>
      </c>
      <c r="R25" s="21">
        <v>0</v>
      </c>
      <c r="S25" s="21">
        <v>0</v>
      </c>
      <c r="T25" s="137">
        <v>0</v>
      </c>
      <c r="U25" s="137">
        <v>0</v>
      </c>
      <c r="V25" s="137">
        <v>0</v>
      </c>
      <c r="W25" s="137">
        <v>0</v>
      </c>
      <c r="X25" s="137">
        <v>0</v>
      </c>
      <c r="Y25" s="137">
        <v>0</v>
      </c>
      <c r="Z25" s="137">
        <v>0</v>
      </c>
      <c r="AA25" s="137">
        <v>0</v>
      </c>
      <c r="AB25" s="137">
        <v>0</v>
      </c>
      <c r="AC25" s="137">
        <v>0</v>
      </c>
      <c r="AD25" s="137">
        <v>0</v>
      </c>
      <c r="AE25" s="137">
        <v>0</v>
      </c>
      <c r="AF25" s="137">
        <v>0</v>
      </c>
      <c r="AG25" s="137">
        <v>0</v>
      </c>
      <c r="AH25" s="137">
        <v>0</v>
      </c>
      <c r="AI25" s="137">
        <v>0</v>
      </c>
      <c r="AJ25" s="137">
        <v>0</v>
      </c>
      <c r="AK25" s="137">
        <v>0</v>
      </c>
      <c r="AL25" s="137">
        <v>0</v>
      </c>
      <c r="AM25" s="137">
        <v>0</v>
      </c>
      <c r="AN25" s="137">
        <v>0</v>
      </c>
      <c r="AO25" s="137">
        <v>0</v>
      </c>
      <c r="AP25" s="137">
        <v>0</v>
      </c>
      <c r="AQ25" s="137">
        <v>0</v>
      </c>
      <c r="AR25" s="137">
        <v>0</v>
      </c>
      <c r="AS25" s="137">
        <v>0</v>
      </c>
      <c r="AT25" s="137">
        <v>0</v>
      </c>
      <c r="AU25" s="137">
        <v>0</v>
      </c>
      <c r="AV25" s="138">
        <v>0</v>
      </c>
      <c r="AW25" s="138">
        <v>0</v>
      </c>
      <c r="AX25" s="138">
        <v>0</v>
      </c>
      <c r="AY25" s="138">
        <v>0</v>
      </c>
      <c r="AZ25" s="107" t="s">
        <v>172</v>
      </c>
      <c r="BA25" s="162" t="s">
        <v>199</v>
      </c>
    </row>
    <row r="26" spans="1:53" s="24" customFormat="1" ht="18.75">
      <c r="A26" s="104" t="str">
        <f t="shared" si="2"/>
        <v xml:space="preserve">    </v>
      </c>
      <c r="B26" s="60">
        <v>17</v>
      </c>
      <c r="C26" s="64" t="s">
        <v>132</v>
      </c>
      <c r="D26" s="133" t="s">
        <v>44</v>
      </c>
      <c r="E26" s="61" t="s">
        <v>122</v>
      </c>
      <c r="F26" s="134" t="s">
        <v>123</v>
      </c>
      <c r="G26" s="62">
        <v>24.126017427099999</v>
      </c>
      <c r="H26" s="62">
        <v>24.126017427099999</v>
      </c>
      <c r="I26" s="62">
        <v>0</v>
      </c>
      <c r="J26" s="21">
        <v>2</v>
      </c>
      <c r="K26" s="135">
        <v>6.16</v>
      </c>
      <c r="L26" s="135">
        <v>0</v>
      </c>
      <c r="M26" s="135">
        <v>0</v>
      </c>
      <c r="N26" s="135">
        <v>0</v>
      </c>
      <c r="O26" s="21">
        <v>0</v>
      </c>
      <c r="P26" s="136">
        <v>0</v>
      </c>
      <c r="Q26" s="63">
        <v>0</v>
      </c>
      <c r="R26" s="21">
        <v>0</v>
      </c>
      <c r="S26" s="21">
        <v>0</v>
      </c>
      <c r="T26" s="137">
        <v>0</v>
      </c>
      <c r="U26" s="137">
        <v>0</v>
      </c>
      <c r="V26" s="137">
        <v>0</v>
      </c>
      <c r="W26" s="137">
        <v>0</v>
      </c>
      <c r="X26" s="137">
        <v>0</v>
      </c>
      <c r="Y26" s="137">
        <v>0</v>
      </c>
      <c r="Z26" s="137">
        <v>0</v>
      </c>
      <c r="AA26" s="137">
        <v>0</v>
      </c>
      <c r="AB26" s="137">
        <v>0</v>
      </c>
      <c r="AC26" s="137">
        <v>0</v>
      </c>
      <c r="AD26" s="137">
        <v>0</v>
      </c>
      <c r="AE26" s="137">
        <v>0</v>
      </c>
      <c r="AF26" s="137">
        <v>0</v>
      </c>
      <c r="AG26" s="137">
        <v>0</v>
      </c>
      <c r="AH26" s="137">
        <v>0</v>
      </c>
      <c r="AI26" s="137">
        <v>0</v>
      </c>
      <c r="AJ26" s="137">
        <v>0</v>
      </c>
      <c r="AK26" s="137">
        <v>0</v>
      </c>
      <c r="AL26" s="137">
        <v>0</v>
      </c>
      <c r="AM26" s="137">
        <v>0</v>
      </c>
      <c r="AN26" s="137">
        <v>0</v>
      </c>
      <c r="AO26" s="137">
        <v>0</v>
      </c>
      <c r="AP26" s="137">
        <v>0</v>
      </c>
      <c r="AQ26" s="137">
        <v>0</v>
      </c>
      <c r="AR26" s="137">
        <v>0</v>
      </c>
      <c r="AS26" s="137">
        <v>0</v>
      </c>
      <c r="AT26" s="137">
        <v>0</v>
      </c>
      <c r="AU26" s="137">
        <v>0</v>
      </c>
      <c r="AV26" s="138">
        <v>0</v>
      </c>
      <c r="AW26" s="138">
        <v>0</v>
      </c>
      <c r="AX26" s="138">
        <v>0</v>
      </c>
      <c r="AY26" s="138">
        <v>0</v>
      </c>
      <c r="AZ26" s="107" t="s">
        <v>172</v>
      </c>
      <c r="BA26" s="162" t="s">
        <v>200</v>
      </c>
    </row>
    <row r="27" spans="1:53" s="24" customFormat="1" ht="18.75">
      <c r="A27" s="104" t="str">
        <f t="shared" si="2"/>
        <v xml:space="preserve">    </v>
      </c>
      <c r="B27" s="60">
        <v>18</v>
      </c>
      <c r="C27" s="64" t="s">
        <v>133</v>
      </c>
      <c r="D27" s="133" t="s">
        <v>44</v>
      </c>
      <c r="E27" s="61" t="s">
        <v>122</v>
      </c>
      <c r="F27" s="134" t="s">
        <v>123</v>
      </c>
      <c r="G27" s="62">
        <v>17.241799332399999</v>
      </c>
      <c r="H27" s="62">
        <v>17.241799332399999</v>
      </c>
      <c r="I27" s="62">
        <v>0</v>
      </c>
      <c r="J27" s="21">
        <v>2</v>
      </c>
      <c r="K27" s="135">
        <v>20.88</v>
      </c>
      <c r="L27" s="135">
        <v>0</v>
      </c>
      <c r="M27" s="135">
        <v>0</v>
      </c>
      <c r="N27" s="135">
        <v>0</v>
      </c>
      <c r="O27" s="21">
        <v>0</v>
      </c>
      <c r="P27" s="136">
        <v>0</v>
      </c>
      <c r="Q27" s="63">
        <v>0</v>
      </c>
      <c r="R27" s="21">
        <v>0</v>
      </c>
      <c r="S27" s="21">
        <v>0</v>
      </c>
      <c r="T27" s="137">
        <v>0</v>
      </c>
      <c r="U27" s="137">
        <v>0</v>
      </c>
      <c r="V27" s="137">
        <v>0</v>
      </c>
      <c r="W27" s="137">
        <v>0</v>
      </c>
      <c r="X27" s="137">
        <v>0</v>
      </c>
      <c r="Y27" s="137">
        <v>0</v>
      </c>
      <c r="Z27" s="137">
        <v>0</v>
      </c>
      <c r="AA27" s="137">
        <v>0</v>
      </c>
      <c r="AB27" s="137">
        <v>0</v>
      </c>
      <c r="AC27" s="137">
        <v>0</v>
      </c>
      <c r="AD27" s="137">
        <v>0</v>
      </c>
      <c r="AE27" s="137">
        <v>0</v>
      </c>
      <c r="AF27" s="137">
        <v>0</v>
      </c>
      <c r="AG27" s="137">
        <v>0</v>
      </c>
      <c r="AH27" s="137">
        <v>0</v>
      </c>
      <c r="AI27" s="137">
        <v>0</v>
      </c>
      <c r="AJ27" s="137">
        <v>0</v>
      </c>
      <c r="AK27" s="137">
        <v>0</v>
      </c>
      <c r="AL27" s="137">
        <v>0</v>
      </c>
      <c r="AM27" s="137">
        <v>0</v>
      </c>
      <c r="AN27" s="137">
        <v>0</v>
      </c>
      <c r="AO27" s="137">
        <v>0</v>
      </c>
      <c r="AP27" s="137">
        <v>0</v>
      </c>
      <c r="AQ27" s="137">
        <v>0</v>
      </c>
      <c r="AR27" s="137">
        <v>0</v>
      </c>
      <c r="AS27" s="137">
        <v>0</v>
      </c>
      <c r="AT27" s="137">
        <v>0</v>
      </c>
      <c r="AU27" s="137">
        <v>0</v>
      </c>
      <c r="AV27" s="138">
        <v>0</v>
      </c>
      <c r="AW27" s="138">
        <v>0</v>
      </c>
      <c r="AX27" s="138">
        <v>0</v>
      </c>
      <c r="AY27" s="138">
        <v>0</v>
      </c>
      <c r="AZ27" s="107" t="s">
        <v>172</v>
      </c>
      <c r="BA27" s="162" t="s">
        <v>201</v>
      </c>
    </row>
    <row r="28" spans="1:53" s="24" customFormat="1" ht="18.75">
      <c r="A28" s="104" t="str">
        <f t="shared" si="2"/>
        <v xml:space="preserve">    </v>
      </c>
      <c r="B28" s="60">
        <v>19</v>
      </c>
      <c r="C28" s="64" t="s">
        <v>134</v>
      </c>
      <c r="D28" s="133" t="s">
        <v>44</v>
      </c>
      <c r="E28" s="61" t="s">
        <v>122</v>
      </c>
      <c r="F28" s="134" t="s">
        <v>123</v>
      </c>
      <c r="G28" s="62">
        <v>24.677862086299999</v>
      </c>
      <c r="H28" s="62">
        <v>24.677862086299999</v>
      </c>
      <c r="I28" s="62">
        <v>0</v>
      </c>
      <c r="J28" s="21">
        <v>2</v>
      </c>
      <c r="K28" s="135">
        <v>37.36</v>
      </c>
      <c r="L28" s="135">
        <v>0</v>
      </c>
      <c r="M28" s="135">
        <v>0</v>
      </c>
      <c r="N28" s="135">
        <v>0</v>
      </c>
      <c r="O28" s="21">
        <v>0</v>
      </c>
      <c r="P28" s="136">
        <v>0</v>
      </c>
      <c r="Q28" s="63">
        <v>0</v>
      </c>
      <c r="R28" s="21">
        <v>0</v>
      </c>
      <c r="S28" s="21">
        <v>0</v>
      </c>
      <c r="T28" s="137">
        <v>0</v>
      </c>
      <c r="U28" s="137">
        <v>0</v>
      </c>
      <c r="V28" s="137">
        <v>0</v>
      </c>
      <c r="W28" s="137">
        <v>0</v>
      </c>
      <c r="X28" s="137">
        <v>0</v>
      </c>
      <c r="Y28" s="137">
        <v>0</v>
      </c>
      <c r="Z28" s="137">
        <v>0</v>
      </c>
      <c r="AA28" s="137">
        <v>0</v>
      </c>
      <c r="AB28" s="137">
        <v>0</v>
      </c>
      <c r="AC28" s="137">
        <v>0</v>
      </c>
      <c r="AD28" s="137">
        <v>0</v>
      </c>
      <c r="AE28" s="137">
        <v>0</v>
      </c>
      <c r="AF28" s="137">
        <v>0</v>
      </c>
      <c r="AG28" s="137">
        <v>0</v>
      </c>
      <c r="AH28" s="137">
        <v>0</v>
      </c>
      <c r="AI28" s="137">
        <v>0</v>
      </c>
      <c r="AJ28" s="137">
        <v>0</v>
      </c>
      <c r="AK28" s="137">
        <v>0</v>
      </c>
      <c r="AL28" s="137">
        <v>0</v>
      </c>
      <c r="AM28" s="137">
        <v>0</v>
      </c>
      <c r="AN28" s="137">
        <v>0</v>
      </c>
      <c r="AO28" s="137">
        <v>0</v>
      </c>
      <c r="AP28" s="137">
        <v>0</v>
      </c>
      <c r="AQ28" s="137">
        <v>0</v>
      </c>
      <c r="AR28" s="137">
        <v>0</v>
      </c>
      <c r="AS28" s="137">
        <v>0</v>
      </c>
      <c r="AT28" s="137">
        <v>0</v>
      </c>
      <c r="AU28" s="137">
        <v>0</v>
      </c>
      <c r="AV28" s="138">
        <v>0</v>
      </c>
      <c r="AW28" s="138">
        <v>0</v>
      </c>
      <c r="AX28" s="138">
        <v>0</v>
      </c>
      <c r="AY28" s="138">
        <v>0</v>
      </c>
      <c r="AZ28" s="107" t="s">
        <v>172</v>
      </c>
      <c r="BA28" s="162" t="s">
        <v>202</v>
      </c>
    </row>
    <row r="29" spans="1:53" s="24" customFormat="1" ht="18.75">
      <c r="A29" s="104" t="str">
        <f t="shared" si="2"/>
        <v xml:space="preserve">    </v>
      </c>
      <c r="B29" s="60">
        <v>20</v>
      </c>
      <c r="C29" s="64" t="s">
        <v>135</v>
      </c>
      <c r="D29" s="133" t="s">
        <v>44</v>
      </c>
      <c r="E29" s="61" t="s">
        <v>122</v>
      </c>
      <c r="F29" s="134" t="s">
        <v>123</v>
      </c>
      <c r="G29" s="62">
        <v>0</v>
      </c>
      <c r="H29" s="62">
        <v>0</v>
      </c>
      <c r="I29" s="62">
        <v>0</v>
      </c>
      <c r="J29" s="21">
        <v>1</v>
      </c>
      <c r="K29" s="135">
        <v>0</v>
      </c>
      <c r="L29" s="135">
        <v>3.8</v>
      </c>
      <c r="M29" s="135">
        <v>0</v>
      </c>
      <c r="N29" s="135">
        <v>0</v>
      </c>
      <c r="O29" s="21">
        <v>10</v>
      </c>
      <c r="P29" s="136">
        <v>0</v>
      </c>
      <c r="Q29" s="63">
        <v>0</v>
      </c>
      <c r="R29" s="21">
        <v>2</v>
      </c>
      <c r="S29" s="21">
        <v>2</v>
      </c>
      <c r="T29" s="137">
        <v>0</v>
      </c>
      <c r="U29" s="137">
        <v>0</v>
      </c>
      <c r="V29" s="137">
        <v>0</v>
      </c>
      <c r="W29" s="137">
        <v>0</v>
      </c>
      <c r="X29" s="137">
        <v>0</v>
      </c>
      <c r="Y29" s="137">
        <v>0</v>
      </c>
      <c r="Z29" s="137">
        <v>0</v>
      </c>
      <c r="AA29" s="137">
        <v>0</v>
      </c>
      <c r="AB29" s="137">
        <v>0</v>
      </c>
      <c r="AC29" s="137">
        <v>0</v>
      </c>
      <c r="AD29" s="137">
        <v>0</v>
      </c>
      <c r="AE29" s="137">
        <v>0</v>
      </c>
      <c r="AF29" s="137">
        <v>0</v>
      </c>
      <c r="AG29" s="137">
        <v>0</v>
      </c>
      <c r="AH29" s="137">
        <v>0</v>
      </c>
      <c r="AI29" s="137">
        <v>0</v>
      </c>
      <c r="AJ29" s="137">
        <v>0</v>
      </c>
      <c r="AK29" s="137">
        <v>0</v>
      </c>
      <c r="AL29" s="137">
        <v>0</v>
      </c>
      <c r="AM29" s="137">
        <v>0</v>
      </c>
      <c r="AN29" s="137">
        <v>0</v>
      </c>
      <c r="AO29" s="137">
        <v>0</v>
      </c>
      <c r="AP29" s="137">
        <v>0</v>
      </c>
      <c r="AQ29" s="137">
        <v>0</v>
      </c>
      <c r="AR29" s="137">
        <v>0</v>
      </c>
      <c r="AS29" s="137">
        <v>0</v>
      </c>
      <c r="AT29" s="137">
        <v>0</v>
      </c>
      <c r="AU29" s="137">
        <v>0</v>
      </c>
      <c r="AV29" s="138">
        <v>0</v>
      </c>
      <c r="AW29" s="138">
        <v>0</v>
      </c>
      <c r="AX29" s="138">
        <v>0</v>
      </c>
      <c r="AY29" s="138">
        <v>0</v>
      </c>
      <c r="AZ29" s="107" t="s">
        <v>172</v>
      </c>
      <c r="BA29" s="163" t="s">
        <v>169</v>
      </c>
    </row>
    <row r="30" spans="1:53" s="24" customFormat="1" ht="18.75">
      <c r="A30" s="104" t="str">
        <f t="shared" si="2"/>
        <v xml:space="preserve">    </v>
      </c>
      <c r="B30" s="60">
        <v>21</v>
      </c>
      <c r="C30" s="64" t="s">
        <v>136</v>
      </c>
      <c r="D30" s="133" t="s">
        <v>121</v>
      </c>
      <c r="E30" s="61" t="s">
        <v>122</v>
      </c>
      <c r="F30" s="134" t="s">
        <v>123</v>
      </c>
      <c r="G30" s="62">
        <v>0</v>
      </c>
      <c r="H30" s="62">
        <v>0</v>
      </c>
      <c r="I30" s="62">
        <v>0</v>
      </c>
      <c r="J30" s="21">
        <v>1</v>
      </c>
      <c r="K30" s="135">
        <v>1.99</v>
      </c>
      <c r="L30" s="135">
        <v>0</v>
      </c>
      <c r="M30" s="135">
        <v>0</v>
      </c>
      <c r="N30" s="135">
        <v>0</v>
      </c>
      <c r="O30" s="21">
        <v>3</v>
      </c>
      <c r="P30" s="136">
        <v>1.99</v>
      </c>
      <c r="Q30" s="63">
        <v>100</v>
      </c>
      <c r="R30" s="21">
        <v>2</v>
      </c>
      <c r="S30" s="21">
        <v>2</v>
      </c>
      <c r="T30" s="137">
        <v>0</v>
      </c>
      <c r="U30" s="137">
        <v>0</v>
      </c>
      <c r="V30" s="137">
        <v>0</v>
      </c>
      <c r="W30" s="137">
        <v>0</v>
      </c>
      <c r="X30" s="137">
        <v>0</v>
      </c>
      <c r="Y30" s="137">
        <v>0</v>
      </c>
      <c r="Z30" s="137">
        <v>0</v>
      </c>
      <c r="AA30" s="137">
        <v>0</v>
      </c>
      <c r="AB30" s="137">
        <v>0</v>
      </c>
      <c r="AC30" s="137">
        <v>0</v>
      </c>
      <c r="AD30" s="137">
        <v>0</v>
      </c>
      <c r="AE30" s="137">
        <v>0</v>
      </c>
      <c r="AF30" s="137">
        <v>0</v>
      </c>
      <c r="AG30" s="137">
        <v>0</v>
      </c>
      <c r="AH30" s="137">
        <v>0</v>
      </c>
      <c r="AI30" s="137">
        <v>0</v>
      </c>
      <c r="AJ30" s="137">
        <v>0</v>
      </c>
      <c r="AK30" s="137">
        <v>0</v>
      </c>
      <c r="AL30" s="137">
        <v>0</v>
      </c>
      <c r="AM30" s="137">
        <v>0</v>
      </c>
      <c r="AN30" s="137">
        <v>0</v>
      </c>
      <c r="AO30" s="137">
        <v>0</v>
      </c>
      <c r="AP30" s="137">
        <v>0</v>
      </c>
      <c r="AQ30" s="137">
        <v>0</v>
      </c>
      <c r="AR30" s="137">
        <v>0</v>
      </c>
      <c r="AS30" s="137">
        <f>P30</f>
        <v>1.99</v>
      </c>
      <c r="AT30" s="137">
        <v>0</v>
      </c>
      <c r="AU30" s="137">
        <v>0</v>
      </c>
      <c r="AV30" s="138">
        <v>6</v>
      </c>
      <c r="AW30" s="138">
        <v>2</v>
      </c>
      <c r="AX30" s="138">
        <v>2</v>
      </c>
      <c r="AY30" s="138">
        <v>0</v>
      </c>
      <c r="AZ30" s="107" t="s">
        <v>172</v>
      </c>
      <c r="BA30" s="163" t="s">
        <v>169</v>
      </c>
    </row>
    <row r="31" spans="1:53" s="24" customFormat="1" ht="18.75">
      <c r="A31" s="104" t="str">
        <f t="shared" si="2"/>
        <v xml:space="preserve">    </v>
      </c>
      <c r="B31" s="60">
        <v>22</v>
      </c>
      <c r="C31" s="64" t="s">
        <v>136</v>
      </c>
      <c r="D31" s="133" t="s">
        <v>124</v>
      </c>
      <c r="E31" s="61" t="s">
        <v>122</v>
      </c>
      <c r="F31" s="134" t="s">
        <v>123</v>
      </c>
      <c r="G31" s="62">
        <v>0</v>
      </c>
      <c r="H31" s="62">
        <v>0</v>
      </c>
      <c r="I31" s="62">
        <v>0</v>
      </c>
      <c r="J31" s="21">
        <v>1</v>
      </c>
      <c r="K31" s="135">
        <v>0</v>
      </c>
      <c r="L31" s="135">
        <v>1.25</v>
      </c>
      <c r="M31" s="135">
        <v>0</v>
      </c>
      <c r="N31" s="135">
        <v>0</v>
      </c>
      <c r="O31" s="21">
        <v>3</v>
      </c>
      <c r="P31" s="136">
        <v>0</v>
      </c>
      <c r="Q31" s="63">
        <v>0</v>
      </c>
      <c r="R31" s="21">
        <v>2</v>
      </c>
      <c r="S31" s="21">
        <v>2</v>
      </c>
      <c r="T31" s="137">
        <v>0</v>
      </c>
      <c r="U31" s="137">
        <v>0</v>
      </c>
      <c r="V31" s="137">
        <v>0</v>
      </c>
      <c r="W31" s="137">
        <v>0</v>
      </c>
      <c r="X31" s="137">
        <v>0</v>
      </c>
      <c r="Y31" s="137">
        <v>0</v>
      </c>
      <c r="Z31" s="137">
        <v>0</v>
      </c>
      <c r="AA31" s="137">
        <v>0</v>
      </c>
      <c r="AB31" s="137">
        <v>0</v>
      </c>
      <c r="AC31" s="137">
        <v>0</v>
      </c>
      <c r="AD31" s="137">
        <v>0</v>
      </c>
      <c r="AE31" s="137">
        <v>0</v>
      </c>
      <c r="AF31" s="137">
        <v>0</v>
      </c>
      <c r="AG31" s="137">
        <v>0</v>
      </c>
      <c r="AH31" s="137">
        <v>0</v>
      </c>
      <c r="AI31" s="137">
        <v>0</v>
      </c>
      <c r="AJ31" s="137">
        <v>0</v>
      </c>
      <c r="AK31" s="137">
        <v>0</v>
      </c>
      <c r="AL31" s="137">
        <v>0</v>
      </c>
      <c r="AM31" s="137">
        <v>0</v>
      </c>
      <c r="AN31" s="137">
        <v>0</v>
      </c>
      <c r="AO31" s="137">
        <v>0</v>
      </c>
      <c r="AP31" s="137">
        <v>0</v>
      </c>
      <c r="AQ31" s="137">
        <v>0</v>
      </c>
      <c r="AR31" s="137">
        <v>0</v>
      </c>
      <c r="AS31" s="137">
        <v>0</v>
      </c>
      <c r="AT31" s="137">
        <v>0</v>
      </c>
      <c r="AU31" s="137">
        <v>0</v>
      </c>
      <c r="AV31" s="138">
        <v>0</v>
      </c>
      <c r="AW31" s="138">
        <v>0</v>
      </c>
      <c r="AX31" s="138">
        <v>0</v>
      </c>
      <c r="AY31" s="138">
        <v>0</v>
      </c>
      <c r="AZ31" s="107" t="s">
        <v>172</v>
      </c>
      <c r="BA31" s="163" t="s">
        <v>169</v>
      </c>
    </row>
    <row r="32" spans="1:53" s="24" customFormat="1" ht="18.75">
      <c r="A32" s="104" t="str">
        <f t="shared" si="2"/>
        <v xml:space="preserve">  33  </v>
      </c>
      <c r="B32" s="60">
        <v>23</v>
      </c>
      <c r="C32" s="64" t="s">
        <v>137</v>
      </c>
      <c r="D32" s="133" t="s">
        <v>121</v>
      </c>
      <c r="E32" s="61" t="s">
        <v>122</v>
      </c>
      <c r="F32" s="134" t="s">
        <v>123</v>
      </c>
      <c r="G32" s="62">
        <v>0</v>
      </c>
      <c r="H32" s="62">
        <v>0</v>
      </c>
      <c r="I32" s="62">
        <v>0</v>
      </c>
      <c r="J32" s="21">
        <v>1</v>
      </c>
      <c r="K32" s="135">
        <v>5.08</v>
      </c>
      <c r="L32" s="135">
        <v>0</v>
      </c>
      <c r="M32" s="135">
        <v>0</v>
      </c>
      <c r="N32" s="135">
        <v>0</v>
      </c>
      <c r="O32" s="21">
        <v>5</v>
      </c>
      <c r="P32" s="136">
        <f>(K32/100)*Q32</f>
        <v>3.048</v>
      </c>
      <c r="Q32" s="63">
        <v>60</v>
      </c>
      <c r="R32" s="21">
        <v>2</v>
      </c>
      <c r="S32" s="21">
        <v>2</v>
      </c>
      <c r="T32" s="137">
        <v>0</v>
      </c>
      <c r="U32" s="137">
        <v>0</v>
      </c>
      <c r="V32" s="137">
        <v>0</v>
      </c>
      <c r="W32" s="137">
        <v>0</v>
      </c>
      <c r="X32" s="137">
        <v>0</v>
      </c>
      <c r="Y32" s="137">
        <v>0</v>
      </c>
      <c r="Z32" s="137">
        <v>0</v>
      </c>
      <c r="AA32" s="137">
        <v>0</v>
      </c>
      <c r="AB32" s="137">
        <v>0</v>
      </c>
      <c r="AC32" s="137">
        <v>0</v>
      </c>
      <c r="AD32" s="137">
        <v>0</v>
      </c>
      <c r="AE32" s="137">
        <v>0</v>
      </c>
      <c r="AF32" s="137">
        <v>0</v>
      </c>
      <c r="AG32" s="137">
        <v>0</v>
      </c>
      <c r="AH32" s="137">
        <v>0</v>
      </c>
      <c r="AI32" s="137">
        <v>0</v>
      </c>
      <c r="AJ32" s="137">
        <v>0</v>
      </c>
      <c r="AK32" s="137">
        <v>0</v>
      </c>
      <c r="AL32" s="137">
        <v>0</v>
      </c>
      <c r="AM32" s="137">
        <v>0</v>
      </c>
      <c r="AN32" s="137">
        <v>0</v>
      </c>
      <c r="AO32" s="137">
        <v>0</v>
      </c>
      <c r="AP32" s="137">
        <v>0</v>
      </c>
      <c r="AQ32" s="137">
        <v>0</v>
      </c>
      <c r="AR32" s="137">
        <f>P32</f>
        <v>3.048</v>
      </c>
      <c r="AS32" s="137">
        <v>0</v>
      </c>
      <c r="AT32" s="137">
        <v>0</v>
      </c>
      <c r="AU32" s="137">
        <v>0</v>
      </c>
      <c r="AV32" s="138">
        <v>6</v>
      </c>
      <c r="AW32" s="138">
        <v>2</v>
      </c>
      <c r="AX32" s="138">
        <v>2</v>
      </c>
      <c r="AY32" s="138">
        <v>0</v>
      </c>
      <c r="AZ32" s="107" t="s">
        <v>172</v>
      </c>
      <c r="BA32" s="163" t="s">
        <v>169</v>
      </c>
    </row>
    <row r="33" spans="1:53" s="24" customFormat="1" ht="18.75">
      <c r="A33" s="104" t="str">
        <f t="shared" si="2"/>
        <v xml:space="preserve">    </v>
      </c>
      <c r="B33" s="60">
        <v>24</v>
      </c>
      <c r="C33" s="64" t="s">
        <v>137</v>
      </c>
      <c r="D33" s="133" t="s">
        <v>124</v>
      </c>
      <c r="E33" s="61" t="s">
        <v>122</v>
      </c>
      <c r="F33" s="134" t="s">
        <v>123</v>
      </c>
      <c r="G33" s="62">
        <v>0</v>
      </c>
      <c r="H33" s="62">
        <v>0</v>
      </c>
      <c r="I33" s="62">
        <v>0</v>
      </c>
      <c r="J33" s="21">
        <v>1</v>
      </c>
      <c r="K33" s="135">
        <v>0</v>
      </c>
      <c r="L33" s="135">
        <v>5.57</v>
      </c>
      <c r="M33" s="135">
        <v>0</v>
      </c>
      <c r="N33" s="135">
        <v>0</v>
      </c>
      <c r="O33" s="21">
        <v>5</v>
      </c>
      <c r="P33" s="136">
        <f t="shared" ref="P33" si="4">(K33/100)*Q33</f>
        <v>0</v>
      </c>
      <c r="Q33" s="63">
        <v>0</v>
      </c>
      <c r="R33" s="21">
        <v>2</v>
      </c>
      <c r="S33" s="21">
        <v>2</v>
      </c>
      <c r="T33" s="137">
        <v>0</v>
      </c>
      <c r="U33" s="137">
        <v>0</v>
      </c>
      <c r="V33" s="137">
        <v>0</v>
      </c>
      <c r="W33" s="137">
        <v>0</v>
      </c>
      <c r="X33" s="137">
        <v>0</v>
      </c>
      <c r="Y33" s="137">
        <v>0</v>
      </c>
      <c r="Z33" s="137">
        <v>0</v>
      </c>
      <c r="AA33" s="137">
        <v>0</v>
      </c>
      <c r="AB33" s="137">
        <v>0</v>
      </c>
      <c r="AC33" s="137">
        <v>0</v>
      </c>
      <c r="AD33" s="137">
        <v>0</v>
      </c>
      <c r="AE33" s="137">
        <v>0</v>
      </c>
      <c r="AF33" s="137">
        <v>0</v>
      </c>
      <c r="AG33" s="137">
        <v>0</v>
      </c>
      <c r="AH33" s="137">
        <v>0</v>
      </c>
      <c r="AI33" s="137">
        <v>0</v>
      </c>
      <c r="AJ33" s="137">
        <v>0</v>
      </c>
      <c r="AK33" s="137">
        <v>0</v>
      </c>
      <c r="AL33" s="137">
        <v>0</v>
      </c>
      <c r="AM33" s="137">
        <v>0</v>
      </c>
      <c r="AN33" s="137">
        <v>0</v>
      </c>
      <c r="AO33" s="137">
        <v>0</v>
      </c>
      <c r="AP33" s="137">
        <v>0</v>
      </c>
      <c r="AQ33" s="137">
        <v>0</v>
      </c>
      <c r="AR33" s="137">
        <v>0</v>
      </c>
      <c r="AS33" s="137">
        <v>0</v>
      </c>
      <c r="AT33" s="137">
        <v>0</v>
      </c>
      <c r="AU33" s="137">
        <v>0</v>
      </c>
      <c r="AV33" s="138">
        <v>0</v>
      </c>
      <c r="AW33" s="138">
        <v>0</v>
      </c>
      <c r="AX33" s="138">
        <v>0</v>
      </c>
      <c r="AY33" s="138">
        <v>0</v>
      </c>
      <c r="AZ33" s="107" t="s">
        <v>172</v>
      </c>
      <c r="BA33" s="163" t="s">
        <v>169</v>
      </c>
    </row>
    <row r="34" spans="1:53" s="24" customFormat="1" ht="18.75">
      <c r="A34" s="104" t="str">
        <f t="shared" si="2"/>
        <v xml:space="preserve">    </v>
      </c>
      <c r="B34" s="60">
        <v>25</v>
      </c>
      <c r="C34" s="64" t="s">
        <v>138</v>
      </c>
      <c r="D34" s="133" t="s">
        <v>121</v>
      </c>
      <c r="E34" s="61" t="s">
        <v>122</v>
      </c>
      <c r="F34" s="134" t="s">
        <v>123</v>
      </c>
      <c r="G34" s="62">
        <v>0</v>
      </c>
      <c r="H34" s="62">
        <v>0</v>
      </c>
      <c r="I34" s="62">
        <v>0</v>
      </c>
      <c r="J34" s="21">
        <v>1</v>
      </c>
      <c r="K34" s="135">
        <v>6.65</v>
      </c>
      <c r="L34" s="135">
        <v>0</v>
      </c>
      <c r="M34" s="135">
        <v>0</v>
      </c>
      <c r="N34" s="135">
        <v>0</v>
      </c>
      <c r="O34" s="21">
        <v>3</v>
      </c>
      <c r="P34" s="136">
        <f>(K34/100)*Q34</f>
        <v>6.65</v>
      </c>
      <c r="Q34" s="63">
        <v>100</v>
      </c>
      <c r="R34" s="21">
        <v>2</v>
      </c>
      <c r="S34" s="21">
        <v>2</v>
      </c>
      <c r="T34" s="137">
        <v>0</v>
      </c>
      <c r="U34" s="137">
        <v>0</v>
      </c>
      <c r="V34" s="137">
        <v>0</v>
      </c>
      <c r="W34" s="137">
        <v>0</v>
      </c>
      <c r="X34" s="137">
        <v>0</v>
      </c>
      <c r="Y34" s="137">
        <v>0</v>
      </c>
      <c r="Z34" s="137">
        <v>0</v>
      </c>
      <c r="AA34" s="137">
        <v>0</v>
      </c>
      <c r="AB34" s="137">
        <v>0</v>
      </c>
      <c r="AC34" s="137">
        <v>0</v>
      </c>
      <c r="AD34" s="137">
        <v>0</v>
      </c>
      <c r="AE34" s="137">
        <v>0</v>
      </c>
      <c r="AF34" s="137">
        <v>0</v>
      </c>
      <c r="AG34" s="137">
        <v>0</v>
      </c>
      <c r="AH34" s="137">
        <v>0</v>
      </c>
      <c r="AI34" s="137">
        <v>0</v>
      </c>
      <c r="AJ34" s="137">
        <v>0</v>
      </c>
      <c r="AK34" s="137">
        <v>0</v>
      </c>
      <c r="AL34" s="137">
        <v>0</v>
      </c>
      <c r="AM34" s="137">
        <v>0</v>
      </c>
      <c r="AN34" s="137">
        <v>0</v>
      </c>
      <c r="AO34" s="137">
        <v>0</v>
      </c>
      <c r="AP34" s="137">
        <f>P34</f>
        <v>6.65</v>
      </c>
      <c r="AQ34" s="137">
        <v>0</v>
      </c>
      <c r="AR34" s="137">
        <v>0</v>
      </c>
      <c r="AS34" s="137">
        <v>0</v>
      </c>
      <c r="AT34" s="137">
        <v>0</v>
      </c>
      <c r="AU34" s="137">
        <v>0</v>
      </c>
      <c r="AV34" s="138">
        <v>6</v>
      </c>
      <c r="AW34" s="138">
        <v>2</v>
      </c>
      <c r="AX34" s="138">
        <v>2</v>
      </c>
      <c r="AY34" s="138">
        <v>0</v>
      </c>
      <c r="AZ34" s="107" t="s">
        <v>172</v>
      </c>
      <c r="BA34" s="163" t="s">
        <v>169</v>
      </c>
    </row>
    <row r="35" spans="1:53" s="24" customFormat="1" ht="18.75">
      <c r="A35" s="104" t="str">
        <f t="shared" si="2"/>
        <v xml:space="preserve">    </v>
      </c>
      <c r="B35" s="60">
        <v>26</v>
      </c>
      <c r="C35" s="64" t="s">
        <v>138</v>
      </c>
      <c r="D35" s="133" t="s">
        <v>124</v>
      </c>
      <c r="E35" s="61" t="s">
        <v>122</v>
      </c>
      <c r="F35" s="134" t="s">
        <v>123</v>
      </c>
      <c r="G35" s="62">
        <v>0</v>
      </c>
      <c r="H35" s="62">
        <v>0</v>
      </c>
      <c r="I35" s="62">
        <v>0</v>
      </c>
      <c r="J35" s="21">
        <v>1</v>
      </c>
      <c r="K35" s="135">
        <v>0</v>
      </c>
      <c r="L35" s="135">
        <v>6.36</v>
      </c>
      <c r="M35" s="135">
        <v>0</v>
      </c>
      <c r="N35" s="135">
        <v>0</v>
      </c>
      <c r="O35" s="21">
        <v>3</v>
      </c>
      <c r="P35" s="136">
        <f t="shared" ref="P35:P68" si="5">(K35/100)*Q35</f>
        <v>0</v>
      </c>
      <c r="Q35" s="63">
        <v>0</v>
      </c>
      <c r="R35" s="21">
        <v>2</v>
      </c>
      <c r="S35" s="21">
        <v>2</v>
      </c>
      <c r="T35" s="137">
        <v>0</v>
      </c>
      <c r="U35" s="137">
        <v>0</v>
      </c>
      <c r="V35" s="137">
        <v>0</v>
      </c>
      <c r="W35" s="137">
        <v>0</v>
      </c>
      <c r="X35" s="137">
        <v>0</v>
      </c>
      <c r="Y35" s="137">
        <v>0</v>
      </c>
      <c r="Z35" s="137">
        <v>0</v>
      </c>
      <c r="AA35" s="137">
        <v>0</v>
      </c>
      <c r="AB35" s="137">
        <v>0</v>
      </c>
      <c r="AC35" s="137">
        <v>0</v>
      </c>
      <c r="AD35" s="137">
        <v>0</v>
      </c>
      <c r="AE35" s="137">
        <v>0</v>
      </c>
      <c r="AF35" s="137">
        <v>0</v>
      </c>
      <c r="AG35" s="137">
        <v>0</v>
      </c>
      <c r="AH35" s="137">
        <v>0</v>
      </c>
      <c r="AI35" s="137">
        <v>0</v>
      </c>
      <c r="AJ35" s="137">
        <v>0</v>
      </c>
      <c r="AK35" s="137">
        <v>0</v>
      </c>
      <c r="AL35" s="137">
        <v>0</v>
      </c>
      <c r="AM35" s="137">
        <v>0</v>
      </c>
      <c r="AN35" s="137">
        <v>0</v>
      </c>
      <c r="AO35" s="137">
        <v>0</v>
      </c>
      <c r="AP35" s="137">
        <v>0</v>
      </c>
      <c r="AQ35" s="137">
        <v>0</v>
      </c>
      <c r="AR35" s="137">
        <v>0</v>
      </c>
      <c r="AS35" s="137">
        <v>0</v>
      </c>
      <c r="AT35" s="137">
        <v>0</v>
      </c>
      <c r="AU35" s="137">
        <v>0</v>
      </c>
      <c r="AV35" s="138">
        <v>0</v>
      </c>
      <c r="AW35" s="138">
        <v>0</v>
      </c>
      <c r="AX35" s="138">
        <v>0</v>
      </c>
      <c r="AY35" s="138">
        <v>0</v>
      </c>
      <c r="AZ35" s="107" t="s">
        <v>172</v>
      </c>
      <c r="BA35" s="163" t="s">
        <v>169</v>
      </c>
    </row>
    <row r="36" spans="1:53" s="24" customFormat="1" ht="18.75">
      <c r="A36" s="104" t="str">
        <f t="shared" si="2"/>
        <v xml:space="preserve">  33  </v>
      </c>
      <c r="B36" s="60">
        <v>27</v>
      </c>
      <c r="C36" s="64" t="s">
        <v>139</v>
      </c>
      <c r="D36" s="133" t="s">
        <v>44</v>
      </c>
      <c r="E36" s="61" t="s">
        <v>122</v>
      </c>
      <c r="F36" s="134" t="s">
        <v>123</v>
      </c>
      <c r="G36" s="62">
        <v>0</v>
      </c>
      <c r="H36" s="62">
        <v>0</v>
      </c>
      <c r="I36" s="62">
        <v>0</v>
      </c>
      <c r="J36" s="21">
        <v>1</v>
      </c>
      <c r="K36" s="135">
        <v>21.62</v>
      </c>
      <c r="L36" s="135">
        <v>0</v>
      </c>
      <c r="M36" s="135">
        <v>0</v>
      </c>
      <c r="N36" s="135">
        <v>0</v>
      </c>
      <c r="O36" s="21">
        <v>5</v>
      </c>
      <c r="P36" s="136">
        <f>(K36/100)*Q36</f>
        <v>12.972</v>
      </c>
      <c r="Q36" s="63">
        <v>60</v>
      </c>
      <c r="R36" s="21">
        <v>2</v>
      </c>
      <c r="S36" s="21">
        <v>2</v>
      </c>
      <c r="T36" s="137">
        <v>0</v>
      </c>
      <c r="U36" s="137">
        <v>0</v>
      </c>
      <c r="V36" s="137">
        <v>0</v>
      </c>
      <c r="W36" s="137">
        <v>0</v>
      </c>
      <c r="X36" s="137">
        <v>0</v>
      </c>
      <c r="Y36" s="137">
        <v>0</v>
      </c>
      <c r="Z36" s="137">
        <v>0</v>
      </c>
      <c r="AA36" s="137">
        <v>0</v>
      </c>
      <c r="AB36" s="137">
        <v>0</v>
      </c>
      <c r="AC36" s="137">
        <v>0</v>
      </c>
      <c r="AD36" s="137">
        <v>0</v>
      </c>
      <c r="AE36" s="137">
        <v>0</v>
      </c>
      <c r="AF36" s="137">
        <v>0</v>
      </c>
      <c r="AG36" s="137">
        <v>0</v>
      </c>
      <c r="AH36" s="137">
        <v>0</v>
      </c>
      <c r="AI36" s="137">
        <v>0</v>
      </c>
      <c r="AJ36" s="137">
        <f>P36</f>
        <v>12.972</v>
      </c>
      <c r="AK36" s="137">
        <v>0</v>
      </c>
      <c r="AL36" s="137">
        <v>0</v>
      </c>
      <c r="AM36" s="137">
        <v>0</v>
      </c>
      <c r="AN36" s="137">
        <v>0</v>
      </c>
      <c r="AO36" s="137">
        <v>0</v>
      </c>
      <c r="AP36" s="137">
        <v>0</v>
      </c>
      <c r="AQ36" s="137">
        <v>0</v>
      </c>
      <c r="AR36" s="137">
        <v>0</v>
      </c>
      <c r="AS36" s="137">
        <v>0</v>
      </c>
      <c r="AT36" s="137">
        <v>0</v>
      </c>
      <c r="AU36" s="137">
        <v>0</v>
      </c>
      <c r="AV36" s="138">
        <v>6</v>
      </c>
      <c r="AW36" s="138">
        <v>2</v>
      </c>
      <c r="AX36" s="138">
        <v>2</v>
      </c>
      <c r="AY36" s="138">
        <v>0</v>
      </c>
      <c r="AZ36" s="107" t="s">
        <v>172</v>
      </c>
      <c r="BA36" s="163" t="s">
        <v>169</v>
      </c>
    </row>
    <row r="37" spans="1:53" s="24" customFormat="1" ht="18.75">
      <c r="A37" s="104" t="str">
        <f t="shared" si="2"/>
        <v xml:space="preserve">  33  </v>
      </c>
      <c r="B37" s="60">
        <v>28</v>
      </c>
      <c r="C37" s="64" t="s">
        <v>140</v>
      </c>
      <c r="D37" s="133" t="s">
        <v>44</v>
      </c>
      <c r="E37" s="61" t="s">
        <v>122</v>
      </c>
      <c r="F37" s="134" t="s">
        <v>123</v>
      </c>
      <c r="G37" s="62">
        <v>0</v>
      </c>
      <c r="H37" s="62">
        <v>0</v>
      </c>
      <c r="I37" s="62">
        <v>0</v>
      </c>
      <c r="J37" s="21">
        <v>1</v>
      </c>
      <c r="K37" s="135">
        <v>5.2</v>
      </c>
      <c r="L37" s="135">
        <v>0</v>
      </c>
      <c r="M37" s="135">
        <v>0</v>
      </c>
      <c r="N37" s="135">
        <v>0</v>
      </c>
      <c r="O37" s="21">
        <v>7</v>
      </c>
      <c r="P37" s="136">
        <f t="shared" si="5"/>
        <v>3.12</v>
      </c>
      <c r="Q37" s="63">
        <v>60</v>
      </c>
      <c r="R37" s="21">
        <v>2</v>
      </c>
      <c r="S37" s="21">
        <v>2</v>
      </c>
      <c r="T37" s="137">
        <v>0</v>
      </c>
      <c r="U37" s="137">
        <v>0</v>
      </c>
      <c r="V37" s="137">
        <v>0</v>
      </c>
      <c r="W37" s="137">
        <v>0</v>
      </c>
      <c r="X37" s="137">
        <v>0</v>
      </c>
      <c r="Y37" s="137">
        <v>0</v>
      </c>
      <c r="Z37" s="137">
        <v>0</v>
      </c>
      <c r="AA37" s="137">
        <v>0</v>
      </c>
      <c r="AB37" s="137">
        <v>0</v>
      </c>
      <c r="AC37" s="137">
        <v>0</v>
      </c>
      <c r="AD37" s="137">
        <v>0</v>
      </c>
      <c r="AE37" s="137">
        <v>0</v>
      </c>
      <c r="AF37" s="137">
        <v>0</v>
      </c>
      <c r="AG37" s="137">
        <v>0</v>
      </c>
      <c r="AH37" s="137">
        <v>0</v>
      </c>
      <c r="AI37" s="137">
        <v>0</v>
      </c>
      <c r="AJ37" s="137">
        <v>0</v>
      </c>
      <c r="AK37" s="137">
        <v>0</v>
      </c>
      <c r="AL37" s="137">
        <v>0</v>
      </c>
      <c r="AM37" s="137">
        <v>0</v>
      </c>
      <c r="AN37" s="137">
        <v>0</v>
      </c>
      <c r="AO37" s="137">
        <v>0</v>
      </c>
      <c r="AP37" s="137">
        <v>0</v>
      </c>
      <c r="AQ37" s="137">
        <v>0</v>
      </c>
      <c r="AR37" s="137">
        <f>P37</f>
        <v>3.12</v>
      </c>
      <c r="AS37" s="137">
        <v>0</v>
      </c>
      <c r="AT37" s="137">
        <v>0</v>
      </c>
      <c r="AU37" s="137">
        <v>0</v>
      </c>
      <c r="AV37" s="138">
        <v>6</v>
      </c>
      <c r="AW37" s="138">
        <v>2</v>
      </c>
      <c r="AX37" s="138">
        <v>2</v>
      </c>
      <c r="AY37" s="138">
        <v>0</v>
      </c>
      <c r="AZ37" s="107" t="s">
        <v>172</v>
      </c>
      <c r="BA37" s="163" t="s">
        <v>169</v>
      </c>
    </row>
    <row r="38" spans="1:53" s="24" customFormat="1" ht="18.75">
      <c r="A38" s="104" t="str">
        <f t="shared" si="2"/>
        <v xml:space="preserve">    </v>
      </c>
      <c r="B38" s="60">
        <v>29</v>
      </c>
      <c r="C38" s="64" t="s">
        <v>141</v>
      </c>
      <c r="D38" s="133" t="s">
        <v>121</v>
      </c>
      <c r="E38" s="61" t="s">
        <v>122</v>
      </c>
      <c r="F38" s="134" t="s">
        <v>123</v>
      </c>
      <c r="G38" s="62">
        <v>0</v>
      </c>
      <c r="H38" s="62">
        <v>0</v>
      </c>
      <c r="I38" s="62">
        <v>0</v>
      </c>
      <c r="J38" s="21">
        <v>1</v>
      </c>
      <c r="K38" s="135">
        <v>9.18</v>
      </c>
      <c r="L38" s="135">
        <v>0</v>
      </c>
      <c r="M38" s="135">
        <v>0</v>
      </c>
      <c r="N38" s="135">
        <v>0</v>
      </c>
      <c r="O38" s="21">
        <v>8</v>
      </c>
      <c r="P38" s="136">
        <f>(K38/100)*Q38</f>
        <v>5.5079999999999991</v>
      </c>
      <c r="Q38" s="63">
        <v>60</v>
      </c>
      <c r="R38" s="21">
        <v>2</v>
      </c>
      <c r="S38" s="21">
        <v>2</v>
      </c>
      <c r="T38" s="137">
        <v>0</v>
      </c>
      <c r="U38" s="137">
        <v>0</v>
      </c>
      <c r="V38" s="137">
        <v>0</v>
      </c>
      <c r="W38" s="137">
        <v>0</v>
      </c>
      <c r="X38" s="137">
        <v>0</v>
      </c>
      <c r="Y38" s="137">
        <v>0</v>
      </c>
      <c r="Z38" s="137">
        <v>0</v>
      </c>
      <c r="AA38" s="137">
        <v>0</v>
      </c>
      <c r="AB38" s="137">
        <v>0</v>
      </c>
      <c r="AC38" s="137">
        <v>0</v>
      </c>
      <c r="AD38" s="137">
        <v>0</v>
      </c>
      <c r="AE38" s="137">
        <v>0</v>
      </c>
      <c r="AF38" s="137">
        <v>0</v>
      </c>
      <c r="AG38" s="137">
        <v>0</v>
      </c>
      <c r="AH38" s="137">
        <v>0</v>
      </c>
      <c r="AI38" s="137">
        <v>0</v>
      </c>
      <c r="AJ38" s="137">
        <v>0</v>
      </c>
      <c r="AK38" s="137">
        <v>0</v>
      </c>
      <c r="AL38" s="137">
        <v>0</v>
      </c>
      <c r="AM38" s="137">
        <v>0</v>
      </c>
      <c r="AN38" s="137">
        <v>0</v>
      </c>
      <c r="AO38" s="137">
        <v>0</v>
      </c>
      <c r="AP38" s="137">
        <v>0</v>
      </c>
      <c r="AQ38" s="137">
        <v>0</v>
      </c>
      <c r="AR38" s="137">
        <f>P38</f>
        <v>5.5079999999999991</v>
      </c>
      <c r="AS38" s="137">
        <v>0</v>
      </c>
      <c r="AT38" s="137">
        <v>0</v>
      </c>
      <c r="AU38" s="137">
        <v>0</v>
      </c>
      <c r="AV38" s="138">
        <v>6</v>
      </c>
      <c r="AW38" s="138">
        <v>2</v>
      </c>
      <c r="AX38" s="138">
        <v>2</v>
      </c>
      <c r="AY38" s="138">
        <v>0</v>
      </c>
      <c r="AZ38" s="107" t="s">
        <v>172</v>
      </c>
      <c r="BA38" s="163" t="s">
        <v>169</v>
      </c>
    </row>
    <row r="39" spans="1:53" s="24" customFormat="1" ht="18.75">
      <c r="A39" s="104" t="str">
        <f t="shared" si="2"/>
        <v xml:space="preserve">    </v>
      </c>
      <c r="B39" s="60">
        <v>30</v>
      </c>
      <c r="C39" s="64" t="s">
        <v>141</v>
      </c>
      <c r="D39" s="133" t="s">
        <v>124</v>
      </c>
      <c r="E39" s="61" t="s">
        <v>122</v>
      </c>
      <c r="F39" s="134" t="s">
        <v>123</v>
      </c>
      <c r="G39" s="62">
        <v>0</v>
      </c>
      <c r="H39" s="62">
        <v>0</v>
      </c>
      <c r="I39" s="62">
        <v>0</v>
      </c>
      <c r="J39" s="21">
        <v>1</v>
      </c>
      <c r="K39" s="135">
        <v>0</v>
      </c>
      <c r="L39" s="135">
        <v>3.95</v>
      </c>
      <c r="M39" s="135">
        <v>0</v>
      </c>
      <c r="N39" s="135">
        <v>0</v>
      </c>
      <c r="O39" s="21">
        <v>8</v>
      </c>
      <c r="P39" s="136">
        <f>(K39/100)*Q39</f>
        <v>0</v>
      </c>
      <c r="Q39" s="63">
        <v>0</v>
      </c>
      <c r="R39" s="21">
        <v>2</v>
      </c>
      <c r="S39" s="21">
        <v>2</v>
      </c>
      <c r="T39" s="137">
        <v>0</v>
      </c>
      <c r="U39" s="137">
        <v>0</v>
      </c>
      <c r="V39" s="137">
        <v>0</v>
      </c>
      <c r="W39" s="137">
        <v>0</v>
      </c>
      <c r="X39" s="137">
        <v>0</v>
      </c>
      <c r="Y39" s="137">
        <v>0</v>
      </c>
      <c r="Z39" s="137">
        <v>0</v>
      </c>
      <c r="AA39" s="137">
        <v>0</v>
      </c>
      <c r="AB39" s="137">
        <v>0</v>
      </c>
      <c r="AC39" s="137">
        <v>0</v>
      </c>
      <c r="AD39" s="137">
        <v>0</v>
      </c>
      <c r="AE39" s="137">
        <v>0</v>
      </c>
      <c r="AF39" s="137">
        <v>0</v>
      </c>
      <c r="AG39" s="137">
        <v>0</v>
      </c>
      <c r="AH39" s="137">
        <v>0</v>
      </c>
      <c r="AI39" s="137">
        <v>0</v>
      </c>
      <c r="AJ39" s="137">
        <v>0</v>
      </c>
      <c r="AK39" s="137">
        <v>0</v>
      </c>
      <c r="AL39" s="137">
        <v>0</v>
      </c>
      <c r="AM39" s="137">
        <v>0</v>
      </c>
      <c r="AN39" s="137">
        <v>0</v>
      </c>
      <c r="AO39" s="137">
        <v>0</v>
      </c>
      <c r="AP39" s="137">
        <v>0</v>
      </c>
      <c r="AQ39" s="137">
        <v>0</v>
      </c>
      <c r="AR39" s="137">
        <v>0</v>
      </c>
      <c r="AS39" s="137">
        <v>0</v>
      </c>
      <c r="AT39" s="137">
        <v>0</v>
      </c>
      <c r="AU39" s="137">
        <v>0</v>
      </c>
      <c r="AV39" s="138">
        <v>0</v>
      </c>
      <c r="AW39" s="138">
        <v>0</v>
      </c>
      <c r="AX39" s="138">
        <v>0</v>
      </c>
      <c r="AY39" s="138">
        <v>0</v>
      </c>
      <c r="AZ39" s="107" t="s">
        <v>172</v>
      </c>
      <c r="BA39" s="163" t="s">
        <v>169</v>
      </c>
    </row>
    <row r="40" spans="1:53" s="24" customFormat="1" ht="18.75">
      <c r="A40" s="104" t="str">
        <f t="shared" si="2"/>
        <v xml:space="preserve">  33  </v>
      </c>
      <c r="B40" s="60">
        <v>31</v>
      </c>
      <c r="C40" s="64" t="s">
        <v>142</v>
      </c>
      <c r="D40" s="133" t="s">
        <v>44</v>
      </c>
      <c r="E40" s="61" t="s">
        <v>122</v>
      </c>
      <c r="F40" s="134" t="s">
        <v>123</v>
      </c>
      <c r="G40" s="62">
        <v>0</v>
      </c>
      <c r="H40" s="62">
        <v>0</v>
      </c>
      <c r="I40" s="62">
        <v>0</v>
      </c>
      <c r="J40" s="21">
        <v>1</v>
      </c>
      <c r="K40" s="135">
        <v>16.32</v>
      </c>
      <c r="L40" s="135">
        <v>0</v>
      </c>
      <c r="M40" s="135">
        <v>0</v>
      </c>
      <c r="N40" s="135">
        <v>0</v>
      </c>
      <c r="O40" s="21">
        <v>5</v>
      </c>
      <c r="P40" s="136">
        <f>(K40/100)*Q40</f>
        <v>9.7920000000000016</v>
      </c>
      <c r="Q40" s="63">
        <v>60</v>
      </c>
      <c r="R40" s="21">
        <v>2</v>
      </c>
      <c r="S40" s="21">
        <v>2</v>
      </c>
      <c r="T40" s="137">
        <v>0</v>
      </c>
      <c r="U40" s="137">
        <v>0</v>
      </c>
      <c r="V40" s="137">
        <v>0</v>
      </c>
      <c r="W40" s="137">
        <v>0</v>
      </c>
      <c r="X40" s="137">
        <v>0</v>
      </c>
      <c r="Y40" s="137">
        <v>0</v>
      </c>
      <c r="Z40" s="137">
        <v>0</v>
      </c>
      <c r="AA40" s="137">
        <v>0</v>
      </c>
      <c r="AB40" s="137">
        <v>0</v>
      </c>
      <c r="AC40" s="137">
        <v>0</v>
      </c>
      <c r="AD40" s="137">
        <v>0</v>
      </c>
      <c r="AE40" s="137">
        <v>0</v>
      </c>
      <c r="AF40" s="137">
        <v>0</v>
      </c>
      <c r="AG40" s="137">
        <v>0</v>
      </c>
      <c r="AH40" s="137">
        <v>0</v>
      </c>
      <c r="AI40" s="137">
        <v>0</v>
      </c>
      <c r="AJ40" s="137">
        <v>0</v>
      </c>
      <c r="AK40" s="137">
        <f>P40</f>
        <v>9.7920000000000016</v>
      </c>
      <c r="AL40" s="137">
        <v>0</v>
      </c>
      <c r="AM40" s="137">
        <v>0</v>
      </c>
      <c r="AN40" s="137">
        <v>0</v>
      </c>
      <c r="AO40" s="137">
        <v>0</v>
      </c>
      <c r="AP40" s="137">
        <v>0</v>
      </c>
      <c r="AQ40" s="137">
        <v>0</v>
      </c>
      <c r="AR40" s="137">
        <v>0</v>
      </c>
      <c r="AS40" s="137">
        <v>0</v>
      </c>
      <c r="AT40" s="137">
        <v>0</v>
      </c>
      <c r="AU40" s="137">
        <v>0</v>
      </c>
      <c r="AV40" s="138">
        <v>6</v>
      </c>
      <c r="AW40" s="138">
        <v>2</v>
      </c>
      <c r="AX40" s="138">
        <v>2</v>
      </c>
      <c r="AY40" s="138">
        <v>0</v>
      </c>
      <c r="AZ40" s="107" t="s">
        <v>172</v>
      </c>
      <c r="BA40" s="163" t="s">
        <v>169</v>
      </c>
    </row>
    <row r="41" spans="1:53" s="24" customFormat="1" ht="18.75">
      <c r="A41" s="104" t="str">
        <f t="shared" si="2"/>
        <v xml:space="preserve">    </v>
      </c>
      <c r="B41" s="60">
        <v>32</v>
      </c>
      <c r="C41" s="64" t="s">
        <v>143</v>
      </c>
      <c r="D41" s="133" t="s">
        <v>44</v>
      </c>
      <c r="E41" s="61" t="s">
        <v>122</v>
      </c>
      <c r="F41" s="134" t="s">
        <v>123</v>
      </c>
      <c r="G41" s="62">
        <v>0</v>
      </c>
      <c r="H41" s="62">
        <v>0</v>
      </c>
      <c r="I41" s="62">
        <v>0</v>
      </c>
      <c r="J41" s="21">
        <v>1</v>
      </c>
      <c r="K41" s="135">
        <v>3.94</v>
      </c>
      <c r="L41" s="135">
        <v>0</v>
      </c>
      <c r="M41" s="135">
        <v>0</v>
      </c>
      <c r="N41" s="135">
        <v>0</v>
      </c>
      <c r="O41" s="21">
        <v>2</v>
      </c>
      <c r="P41" s="136">
        <f t="shared" si="5"/>
        <v>3.94</v>
      </c>
      <c r="Q41" s="63">
        <v>100</v>
      </c>
      <c r="R41" s="21">
        <v>2</v>
      </c>
      <c r="S41" s="21">
        <v>2</v>
      </c>
      <c r="T41" s="137">
        <v>0</v>
      </c>
      <c r="U41" s="137">
        <v>0</v>
      </c>
      <c r="V41" s="137">
        <v>0</v>
      </c>
      <c r="W41" s="137">
        <v>0</v>
      </c>
      <c r="X41" s="137">
        <v>0</v>
      </c>
      <c r="Y41" s="137">
        <v>0</v>
      </c>
      <c r="Z41" s="137">
        <v>0</v>
      </c>
      <c r="AA41" s="137">
        <v>0</v>
      </c>
      <c r="AB41" s="137">
        <v>0</v>
      </c>
      <c r="AC41" s="137">
        <v>0</v>
      </c>
      <c r="AD41" s="137">
        <v>0</v>
      </c>
      <c r="AE41" s="137">
        <v>0</v>
      </c>
      <c r="AF41" s="137">
        <v>0</v>
      </c>
      <c r="AG41" s="137">
        <v>0</v>
      </c>
      <c r="AH41" s="137">
        <v>0</v>
      </c>
      <c r="AI41" s="137">
        <v>0</v>
      </c>
      <c r="AJ41" s="137">
        <v>0</v>
      </c>
      <c r="AK41" s="137">
        <v>0</v>
      </c>
      <c r="AL41" s="137">
        <v>0</v>
      </c>
      <c r="AM41" s="137">
        <v>0</v>
      </c>
      <c r="AN41" s="137">
        <v>0</v>
      </c>
      <c r="AO41" s="137">
        <v>0</v>
      </c>
      <c r="AP41" s="137">
        <v>0</v>
      </c>
      <c r="AQ41" s="137">
        <v>0</v>
      </c>
      <c r="AR41" s="137">
        <v>0</v>
      </c>
      <c r="AS41" s="137">
        <f>P41</f>
        <v>3.94</v>
      </c>
      <c r="AT41" s="137">
        <v>0</v>
      </c>
      <c r="AU41" s="137">
        <v>0</v>
      </c>
      <c r="AV41" s="138">
        <v>6</v>
      </c>
      <c r="AW41" s="138">
        <v>2</v>
      </c>
      <c r="AX41" s="138">
        <v>2</v>
      </c>
      <c r="AY41" s="138">
        <v>0</v>
      </c>
      <c r="AZ41" s="107" t="s">
        <v>172</v>
      </c>
      <c r="BA41" s="163" t="s">
        <v>169</v>
      </c>
    </row>
    <row r="42" spans="1:53" s="24" customFormat="1" ht="18.75">
      <c r="A42" s="104" t="str">
        <f t="shared" ref="A42:A68" si="6">IF(J42=1,IF(K42&gt;0,IF(L42&gt;0,IF(N42&gt;0,11,11),IF(N42&gt;0,11,"")),IF(L42&gt;0,IF(N42&gt;0,11,""),IF(N42=0,22,""))),IF(L42&gt;0,IF(N42&gt;0,IF(P42&gt;0,66,""),IF(P42&gt;0,66,"")),IF(P42&gt;0,66,"")))&amp;" "&amp;IF(J42=1,IF(K42=0,IF(L42&gt;0,IF(N42&gt;0,IF(P42&gt;0,66,""),IF(P42&gt;0,66,"")),IF(P42&gt;0,66,"")),""),IF(P42&gt;0,66,""))&amp;" "&amp;IF(J42=1,IF(K42&gt;0,IF(P42&gt;0,IF(O42&lt;=7,IF(Q42=100,"","33"),IF(O42&lt;=25,IF(Q42&gt;0,IF(Q42&lt;100,"",33),IF(Q42=0,"","33")),IF(Q42=0,"",33))),IF(O42&gt;25,"",33)),""),IF(J42&gt;1,IF(P42&gt;0,"55",""),IF(J42=0,IF(P42&gt;0,"55","00"))))&amp;" "&amp;IF(P42&gt;0,IF(R42&gt;0,IF(S42&gt;0,"",88),77),"")&amp;" "&amp;IF(J42=1,IF(P42&gt;0,IF(AV42+AW42+AX42+AY42=0,99,""),""),"")</f>
        <v xml:space="preserve">    </v>
      </c>
      <c r="B42" s="60">
        <v>33</v>
      </c>
      <c r="C42" s="64" t="s">
        <v>144</v>
      </c>
      <c r="D42" s="133" t="s">
        <v>44</v>
      </c>
      <c r="E42" s="61" t="s">
        <v>122</v>
      </c>
      <c r="F42" s="134" t="s">
        <v>123</v>
      </c>
      <c r="G42" s="62">
        <v>0</v>
      </c>
      <c r="H42" s="62">
        <v>0</v>
      </c>
      <c r="I42" s="62">
        <v>0</v>
      </c>
      <c r="J42" s="21">
        <v>1</v>
      </c>
      <c r="K42" s="135">
        <v>2.82</v>
      </c>
      <c r="L42" s="135">
        <v>0</v>
      </c>
      <c r="M42" s="135">
        <v>0</v>
      </c>
      <c r="N42" s="135">
        <v>0</v>
      </c>
      <c r="O42" s="21">
        <v>2</v>
      </c>
      <c r="P42" s="136">
        <f t="shared" si="5"/>
        <v>2.82</v>
      </c>
      <c r="Q42" s="63">
        <v>100</v>
      </c>
      <c r="R42" s="21">
        <v>2</v>
      </c>
      <c r="S42" s="21">
        <v>2</v>
      </c>
      <c r="T42" s="137">
        <v>0</v>
      </c>
      <c r="U42" s="137">
        <v>0</v>
      </c>
      <c r="V42" s="137">
        <v>0</v>
      </c>
      <c r="W42" s="137">
        <v>0</v>
      </c>
      <c r="X42" s="137">
        <v>0</v>
      </c>
      <c r="Y42" s="137">
        <v>0</v>
      </c>
      <c r="Z42" s="137">
        <v>0</v>
      </c>
      <c r="AA42" s="137">
        <v>0</v>
      </c>
      <c r="AB42" s="137">
        <v>0</v>
      </c>
      <c r="AC42" s="137">
        <v>0</v>
      </c>
      <c r="AD42" s="137">
        <v>0</v>
      </c>
      <c r="AE42" s="137">
        <v>0</v>
      </c>
      <c r="AF42" s="137">
        <v>0</v>
      </c>
      <c r="AG42" s="137">
        <v>0</v>
      </c>
      <c r="AH42" s="137">
        <v>0</v>
      </c>
      <c r="AI42" s="137">
        <v>0</v>
      </c>
      <c r="AJ42" s="137">
        <v>0</v>
      </c>
      <c r="AK42" s="137">
        <v>0</v>
      </c>
      <c r="AL42" s="137">
        <v>0</v>
      </c>
      <c r="AM42" s="137">
        <v>0</v>
      </c>
      <c r="AN42" s="137">
        <v>0</v>
      </c>
      <c r="AO42" s="137">
        <v>0</v>
      </c>
      <c r="AP42" s="137">
        <v>0</v>
      </c>
      <c r="AQ42" s="137">
        <v>0</v>
      </c>
      <c r="AR42" s="137">
        <v>0</v>
      </c>
      <c r="AS42" s="137">
        <f>P42</f>
        <v>2.82</v>
      </c>
      <c r="AT42" s="137">
        <v>0</v>
      </c>
      <c r="AU42" s="137">
        <v>0</v>
      </c>
      <c r="AV42" s="138">
        <v>6</v>
      </c>
      <c r="AW42" s="138">
        <v>2</v>
      </c>
      <c r="AX42" s="138">
        <v>2</v>
      </c>
      <c r="AY42" s="138">
        <v>0</v>
      </c>
      <c r="AZ42" s="107" t="s">
        <v>172</v>
      </c>
      <c r="BA42" s="163" t="s">
        <v>169</v>
      </c>
    </row>
    <row r="43" spans="1:53" s="24" customFormat="1" ht="18.75">
      <c r="A43" s="104" t="str">
        <f t="shared" si="6"/>
        <v xml:space="preserve">    </v>
      </c>
      <c r="B43" s="60">
        <v>34</v>
      </c>
      <c r="C43" s="64" t="s">
        <v>145</v>
      </c>
      <c r="D43" s="133" t="s">
        <v>121</v>
      </c>
      <c r="E43" s="61" t="s">
        <v>122</v>
      </c>
      <c r="F43" s="134" t="s">
        <v>123</v>
      </c>
      <c r="G43" s="62">
        <v>0</v>
      </c>
      <c r="H43" s="62">
        <v>0</v>
      </c>
      <c r="I43" s="62">
        <v>0</v>
      </c>
      <c r="J43" s="21">
        <v>1</v>
      </c>
      <c r="K43" s="135">
        <v>0.18</v>
      </c>
      <c r="L43" s="135">
        <v>0</v>
      </c>
      <c r="M43" s="135">
        <v>0</v>
      </c>
      <c r="N43" s="135">
        <v>0</v>
      </c>
      <c r="O43" s="21">
        <v>3</v>
      </c>
      <c r="P43" s="136">
        <f t="shared" si="5"/>
        <v>0.18</v>
      </c>
      <c r="Q43" s="63">
        <v>100</v>
      </c>
      <c r="R43" s="21">
        <v>2</v>
      </c>
      <c r="S43" s="21">
        <v>2</v>
      </c>
      <c r="T43" s="137">
        <v>0</v>
      </c>
      <c r="U43" s="137">
        <v>0</v>
      </c>
      <c r="V43" s="137">
        <v>0</v>
      </c>
      <c r="W43" s="137">
        <v>0</v>
      </c>
      <c r="X43" s="137">
        <v>0</v>
      </c>
      <c r="Y43" s="137">
        <v>0</v>
      </c>
      <c r="Z43" s="137">
        <v>0</v>
      </c>
      <c r="AA43" s="137">
        <v>0</v>
      </c>
      <c r="AB43" s="137">
        <v>0</v>
      </c>
      <c r="AC43" s="137">
        <v>0</v>
      </c>
      <c r="AD43" s="137">
        <v>0</v>
      </c>
      <c r="AE43" s="137">
        <v>0</v>
      </c>
      <c r="AF43" s="137">
        <v>0</v>
      </c>
      <c r="AG43" s="137">
        <v>0</v>
      </c>
      <c r="AH43" s="137">
        <v>0</v>
      </c>
      <c r="AI43" s="137">
        <v>0</v>
      </c>
      <c r="AJ43" s="137">
        <v>0</v>
      </c>
      <c r="AK43" s="137">
        <v>0</v>
      </c>
      <c r="AL43" s="137">
        <v>0</v>
      </c>
      <c r="AM43" s="137">
        <v>0</v>
      </c>
      <c r="AN43" s="137">
        <v>0</v>
      </c>
      <c r="AO43" s="137">
        <v>0</v>
      </c>
      <c r="AP43" s="137">
        <v>0</v>
      </c>
      <c r="AQ43" s="137">
        <v>0</v>
      </c>
      <c r="AR43" s="137">
        <v>0</v>
      </c>
      <c r="AS43" s="137">
        <f>P43</f>
        <v>0.18</v>
      </c>
      <c r="AT43" s="137">
        <v>0</v>
      </c>
      <c r="AU43" s="137">
        <v>0</v>
      </c>
      <c r="AV43" s="138">
        <v>6</v>
      </c>
      <c r="AW43" s="138">
        <v>2</v>
      </c>
      <c r="AX43" s="138">
        <v>2</v>
      </c>
      <c r="AY43" s="138">
        <v>0</v>
      </c>
      <c r="AZ43" s="107" t="s">
        <v>172</v>
      </c>
      <c r="BA43" s="163" t="s">
        <v>169</v>
      </c>
    </row>
    <row r="44" spans="1:53" s="24" customFormat="1" ht="18.75">
      <c r="A44" s="104" t="str">
        <f t="shared" si="6"/>
        <v xml:space="preserve">    </v>
      </c>
      <c r="B44" s="60">
        <v>35</v>
      </c>
      <c r="C44" s="64" t="s">
        <v>145</v>
      </c>
      <c r="D44" s="133" t="s">
        <v>124</v>
      </c>
      <c r="E44" s="61" t="s">
        <v>122</v>
      </c>
      <c r="F44" s="134" t="s">
        <v>123</v>
      </c>
      <c r="G44" s="62">
        <v>0</v>
      </c>
      <c r="H44" s="62">
        <v>0</v>
      </c>
      <c r="I44" s="62">
        <v>0</v>
      </c>
      <c r="J44" s="21">
        <v>1</v>
      </c>
      <c r="K44" s="135">
        <v>0</v>
      </c>
      <c r="L44" s="135">
        <v>3.34</v>
      </c>
      <c r="M44" s="135">
        <v>0</v>
      </c>
      <c r="N44" s="135">
        <v>0</v>
      </c>
      <c r="O44" s="21">
        <v>3</v>
      </c>
      <c r="P44" s="136">
        <f t="shared" si="5"/>
        <v>0</v>
      </c>
      <c r="Q44" s="63">
        <v>0</v>
      </c>
      <c r="R44" s="21">
        <v>2</v>
      </c>
      <c r="S44" s="21">
        <v>2</v>
      </c>
      <c r="T44" s="137">
        <v>0</v>
      </c>
      <c r="U44" s="137">
        <v>0</v>
      </c>
      <c r="V44" s="137">
        <v>0</v>
      </c>
      <c r="W44" s="137">
        <v>0</v>
      </c>
      <c r="X44" s="137">
        <v>0</v>
      </c>
      <c r="Y44" s="137">
        <v>0</v>
      </c>
      <c r="Z44" s="137">
        <v>0</v>
      </c>
      <c r="AA44" s="137">
        <v>0</v>
      </c>
      <c r="AB44" s="137">
        <v>0</v>
      </c>
      <c r="AC44" s="137">
        <v>0</v>
      </c>
      <c r="AD44" s="137">
        <v>0</v>
      </c>
      <c r="AE44" s="137">
        <v>0</v>
      </c>
      <c r="AF44" s="137">
        <v>0</v>
      </c>
      <c r="AG44" s="137">
        <v>0</v>
      </c>
      <c r="AH44" s="137">
        <v>0</v>
      </c>
      <c r="AI44" s="137">
        <v>0</v>
      </c>
      <c r="AJ44" s="137">
        <v>0</v>
      </c>
      <c r="AK44" s="137">
        <v>0</v>
      </c>
      <c r="AL44" s="137">
        <v>0</v>
      </c>
      <c r="AM44" s="137">
        <v>0</v>
      </c>
      <c r="AN44" s="137">
        <v>0</v>
      </c>
      <c r="AO44" s="137">
        <v>0</v>
      </c>
      <c r="AP44" s="137">
        <v>0</v>
      </c>
      <c r="AQ44" s="137">
        <v>0</v>
      </c>
      <c r="AR44" s="137">
        <v>0</v>
      </c>
      <c r="AS44" s="137">
        <v>0</v>
      </c>
      <c r="AT44" s="137">
        <v>0</v>
      </c>
      <c r="AU44" s="137">
        <v>0</v>
      </c>
      <c r="AV44" s="138">
        <v>0</v>
      </c>
      <c r="AW44" s="138">
        <v>0</v>
      </c>
      <c r="AX44" s="138">
        <v>0</v>
      </c>
      <c r="AY44" s="138">
        <v>0</v>
      </c>
      <c r="AZ44" s="107" t="s">
        <v>172</v>
      </c>
      <c r="BA44" s="163" t="s">
        <v>169</v>
      </c>
    </row>
    <row r="45" spans="1:53" s="24" customFormat="1" ht="18.75">
      <c r="A45" s="104" t="str">
        <f t="shared" si="6"/>
        <v xml:space="preserve">    </v>
      </c>
      <c r="B45" s="60">
        <v>36</v>
      </c>
      <c r="C45" s="64" t="s">
        <v>146</v>
      </c>
      <c r="D45" s="133" t="s">
        <v>121</v>
      </c>
      <c r="E45" s="61" t="s">
        <v>122</v>
      </c>
      <c r="F45" s="134" t="s">
        <v>123</v>
      </c>
      <c r="G45" s="62">
        <v>0</v>
      </c>
      <c r="H45" s="62">
        <v>0</v>
      </c>
      <c r="I45" s="62">
        <v>0</v>
      </c>
      <c r="J45" s="21">
        <v>1</v>
      </c>
      <c r="K45" s="135">
        <v>2.13</v>
      </c>
      <c r="L45" s="135">
        <v>0</v>
      </c>
      <c r="M45" s="135">
        <v>0</v>
      </c>
      <c r="N45" s="135">
        <v>0</v>
      </c>
      <c r="O45" s="21">
        <v>8</v>
      </c>
      <c r="P45" s="136">
        <f t="shared" si="5"/>
        <v>1.278</v>
      </c>
      <c r="Q45" s="63">
        <v>60</v>
      </c>
      <c r="R45" s="21">
        <v>2</v>
      </c>
      <c r="S45" s="21">
        <v>2</v>
      </c>
      <c r="T45" s="137">
        <v>0</v>
      </c>
      <c r="U45" s="137">
        <v>0</v>
      </c>
      <c r="V45" s="137">
        <v>0</v>
      </c>
      <c r="W45" s="137">
        <v>0</v>
      </c>
      <c r="X45" s="137">
        <v>0</v>
      </c>
      <c r="Y45" s="137">
        <v>0</v>
      </c>
      <c r="Z45" s="137">
        <v>0</v>
      </c>
      <c r="AA45" s="137">
        <v>0</v>
      </c>
      <c r="AB45" s="137">
        <v>0</v>
      </c>
      <c r="AC45" s="137">
        <v>0</v>
      </c>
      <c r="AD45" s="137">
        <v>0</v>
      </c>
      <c r="AE45" s="137">
        <v>0</v>
      </c>
      <c r="AF45" s="137">
        <v>0</v>
      </c>
      <c r="AG45" s="137">
        <v>0</v>
      </c>
      <c r="AH45" s="137">
        <v>0</v>
      </c>
      <c r="AI45" s="137">
        <v>0</v>
      </c>
      <c r="AJ45" s="137">
        <v>0</v>
      </c>
      <c r="AK45" s="137">
        <v>0</v>
      </c>
      <c r="AL45" s="137">
        <v>0</v>
      </c>
      <c r="AM45" s="137">
        <v>0</v>
      </c>
      <c r="AN45" s="137">
        <v>0</v>
      </c>
      <c r="AO45" s="137">
        <v>0</v>
      </c>
      <c r="AP45" s="137">
        <v>0</v>
      </c>
      <c r="AQ45" s="137">
        <v>0</v>
      </c>
      <c r="AR45" s="137">
        <v>0</v>
      </c>
      <c r="AS45" s="137">
        <f>P45</f>
        <v>1.278</v>
      </c>
      <c r="AT45" s="137">
        <v>0</v>
      </c>
      <c r="AU45" s="137">
        <v>0</v>
      </c>
      <c r="AV45" s="138">
        <v>6</v>
      </c>
      <c r="AW45" s="138">
        <v>2</v>
      </c>
      <c r="AX45" s="138">
        <v>2</v>
      </c>
      <c r="AY45" s="138">
        <v>0</v>
      </c>
      <c r="AZ45" s="107" t="s">
        <v>172</v>
      </c>
      <c r="BA45" s="163" t="s">
        <v>169</v>
      </c>
    </row>
    <row r="46" spans="1:53" s="24" customFormat="1" ht="18.75">
      <c r="A46" s="104" t="str">
        <f t="shared" si="6"/>
        <v xml:space="preserve">    </v>
      </c>
      <c r="B46" s="60">
        <v>37</v>
      </c>
      <c r="C46" s="64" t="s">
        <v>146</v>
      </c>
      <c r="D46" s="133" t="s">
        <v>124</v>
      </c>
      <c r="E46" s="61" t="s">
        <v>122</v>
      </c>
      <c r="F46" s="134" t="s">
        <v>123</v>
      </c>
      <c r="G46" s="62">
        <v>0</v>
      </c>
      <c r="H46" s="62">
        <v>0</v>
      </c>
      <c r="I46" s="62">
        <v>0</v>
      </c>
      <c r="J46" s="21">
        <v>1</v>
      </c>
      <c r="K46" s="135">
        <v>0</v>
      </c>
      <c r="L46" s="135">
        <v>8.0299999999999994</v>
      </c>
      <c r="M46" s="135">
        <v>0</v>
      </c>
      <c r="N46" s="135">
        <v>0</v>
      </c>
      <c r="O46" s="21">
        <v>8</v>
      </c>
      <c r="P46" s="136">
        <f t="shared" si="5"/>
        <v>0</v>
      </c>
      <c r="Q46" s="63">
        <v>0</v>
      </c>
      <c r="R46" s="21">
        <v>2</v>
      </c>
      <c r="S46" s="21">
        <v>2</v>
      </c>
      <c r="T46" s="137">
        <v>0</v>
      </c>
      <c r="U46" s="137">
        <v>0</v>
      </c>
      <c r="V46" s="137">
        <v>0</v>
      </c>
      <c r="W46" s="137">
        <v>0</v>
      </c>
      <c r="X46" s="137">
        <v>0</v>
      </c>
      <c r="Y46" s="137">
        <v>0</v>
      </c>
      <c r="Z46" s="137">
        <v>0</v>
      </c>
      <c r="AA46" s="137">
        <v>0</v>
      </c>
      <c r="AB46" s="137">
        <v>0</v>
      </c>
      <c r="AC46" s="137">
        <v>0</v>
      </c>
      <c r="AD46" s="137">
        <v>0</v>
      </c>
      <c r="AE46" s="137">
        <v>0</v>
      </c>
      <c r="AF46" s="137">
        <v>0</v>
      </c>
      <c r="AG46" s="137">
        <v>0</v>
      </c>
      <c r="AH46" s="137">
        <v>0</v>
      </c>
      <c r="AI46" s="137">
        <v>0</v>
      </c>
      <c r="AJ46" s="137">
        <v>0</v>
      </c>
      <c r="AK46" s="137">
        <v>0</v>
      </c>
      <c r="AL46" s="137">
        <v>0</v>
      </c>
      <c r="AM46" s="137">
        <v>0</v>
      </c>
      <c r="AN46" s="137">
        <v>0</v>
      </c>
      <c r="AO46" s="137">
        <v>0</v>
      </c>
      <c r="AP46" s="137">
        <v>0</v>
      </c>
      <c r="AQ46" s="137">
        <v>0</v>
      </c>
      <c r="AR46" s="137">
        <v>0</v>
      </c>
      <c r="AS46" s="137">
        <v>0</v>
      </c>
      <c r="AT46" s="137">
        <v>0</v>
      </c>
      <c r="AU46" s="137">
        <v>0</v>
      </c>
      <c r="AV46" s="138">
        <v>0</v>
      </c>
      <c r="AW46" s="138">
        <v>0</v>
      </c>
      <c r="AX46" s="138">
        <v>0</v>
      </c>
      <c r="AY46" s="138">
        <v>0</v>
      </c>
      <c r="AZ46" s="107" t="s">
        <v>172</v>
      </c>
      <c r="BA46" s="163" t="s">
        <v>169</v>
      </c>
    </row>
    <row r="47" spans="1:53" s="24" customFormat="1" ht="18.75">
      <c r="A47" s="104" t="str">
        <f t="shared" si="6"/>
        <v xml:space="preserve">    </v>
      </c>
      <c r="B47" s="60">
        <v>38</v>
      </c>
      <c r="C47" s="64" t="s">
        <v>147</v>
      </c>
      <c r="D47" s="133" t="s">
        <v>44</v>
      </c>
      <c r="E47" s="61" t="s">
        <v>122</v>
      </c>
      <c r="F47" s="134" t="s">
        <v>123</v>
      </c>
      <c r="G47" s="62">
        <v>0</v>
      </c>
      <c r="H47" s="62">
        <v>0</v>
      </c>
      <c r="I47" s="62">
        <v>0</v>
      </c>
      <c r="J47" s="21">
        <v>1</v>
      </c>
      <c r="K47" s="135">
        <v>0</v>
      </c>
      <c r="L47" s="135">
        <v>7.33</v>
      </c>
      <c r="M47" s="135">
        <v>0</v>
      </c>
      <c r="N47" s="135">
        <v>0</v>
      </c>
      <c r="O47" s="21">
        <v>6</v>
      </c>
      <c r="P47" s="136">
        <f t="shared" si="5"/>
        <v>0</v>
      </c>
      <c r="Q47" s="63">
        <v>0</v>
      </c>
      <c r="R47" s="21">
        <v>2</v>
      </c>
      <c r="S47" s="21">
        <v>2</v>
      </c>
      <c r="T47" s="137">
        <v>0</v>
      </c>
      <c r="U47" s="137">
        <v>0</v>
      </c>
      <c r="V47" s="137">
        <v>0</v>
      </c>
      <c r="W47" s="137">
        <v>0</v>
      </c>
      <c r="X47" s="137">
        <v>0</v>
      </c>
      <c r="Y47" s="137">
        <v>0</v>
      </c>
      <c r="Z47" s="137">
        <v>0</v>
      </c>
      <c r="AA47" s="137">
        <v>0</v>
      </c>
      <c r="AB47" s="137">
        <v>0</v>
      </c>
      <c r="AC47" s="137">
        <v>0</v>
      </c>
      <c r="AD47" s="137">
        <v>0</v>
      </c>
      <c r="AE47" s="137">
        <v>0</v>
      </c>
      <c r="AF47" s="137">
        <v>0</v>
      </c>
      <c r="AG47" s="137">
        <v>0</v>
      </c>
      <c r="AH47" s="137">
        <v>0</v>
      </c>
      <c r="AI47" s="137">
        <v>0</v>
      </c>
      <c r="AJ47" s="137">
        <v>0</v>
      </c>
      <c r="AK47" s="137">
        <v>0</v>
      </c>
      <c r="AL47" s="137">
        <v>0</v>
      </c>
      <c r="AM47" s="137">
        <v>0</v>
      </c>
      <c r="AN47" s="137">
        <v>0</v>
      </c>
      <c r="AO47" s="137">
        <v>0</v>
      </c>
      <c r="AP47" s="137">
        <v>0</v>
      </c>
      <c r="AQ47" s="137">
        <v>0</v>
      </c>
      <c r="AR47" s="137">
        <v>0</v>
      </c>
      <c r="AS47" s="137">
        <v>0</v>
      </c>
      <c r="AT47" s="137">
        <v>0</v>
      </c>
      <c r="AU47" s="137">
        <v>0</v>
      </c>
      <c r="AV47" s="138">
        <v>0</v>
      </c>
      <c r="AW47" s="138">
        <v>0</v>
      </c>
      <c r="AX47" s="138">
        <v>0</v>
      </c>
      <c r="AY47" s="138">
        <v>0</v>
      </c>
      <c r="AZ47" s="107" t="s">
        <v>172</v>
      </c>
      <c r="BA47" s="163" t="s">
        <v>169</v>
      </c>
    </row>
    <row r="48" spans="1:53" s="24" customFormat="1" ht="18.75">
      <c r="A48" s="104" t="str">
        <f t="shared" si="6"/>
        <v xml:space="preserve">  33  </v>
      </c>
      <c r="B48" s="60">
        <v>39</v>
      </c>
      <c r="C48" s="64" t="s">
        <v>148</v>
      </c>
      <c r="D48" s="133" t="s">
        <v>121</v>
      </c>
      <c r="E48" s="61" t="s">
        <v>122</v>
      </c>
      <c r="F48" s="134" t="s">
        <v>123</v>
      </c>
      <c r="G48" s="62">
        <v>0</v>
      </c>
      <c r="H48" s="62">
        <v>0</v>
      </c>
      <c r="I48" s="62">
        <v>0</v>
      </c>
      <c r="J48" s="21">
        <v>1</v>
      </c>
      <c r="K48" s="135">
        <v>5.26</v>
      </c>
      <c r="L48" s="135">
        <v>0</v>
      </c>
      <c r="M48" s="135">
        <v>0</v>
      </c>
      <c r="N48" s="135">
        <v>0</v>
      </c>
      <c r="O48" s="21">
        <v>5</v>
      </c>
      <c r="P48" s="136">
        <f t="shared" si="5"/>
        <v>3.1560000000000001</v>
      </c>
      <c r="Q48" s="63">
        <v>60</v>
      </c>
      <c r="R48" s="21">
        <v>2</v>
      </c>
      <c r="S48" s="21">
        <v>2</v>
      </c>
      <c r="T48" s="137">
        <v>0</v>
      </c>
      <c r="U48" s="137">
        <v>0</v>
      </c>
      <c r="V48" s="137">
        <v>0</v>
      </c>
      <c r="W48" s="137">
        <v>0</v>
      </c>
      <c r="X48" s="137">
        <v>0</v>
      </c>
      <c r="Y48" s="137">
        <v>0</v>
      </c>
      <c r="Z48" s="137">
        <v>0</v>
      </c>
      <c r="AA48" s="137">
        <v>0</v>
      </c>
      <c r="AB48" s="137">
        <v>0</v>
      </c>
      <c r="AC48" s="137">
        <v>0</v>
      </c>
      <c r="AD48" s="137">
        <v>0</v>
      </c>
      <c r="AE48" s="137">
        <v>0</v>
      </c>
      <c r="AF48" s="137">
        <v>0</v>
      </c>
      <c r="AG48" s="137">
        <v>0</v>
      </c>
      <c r="AH48" s="137">
        <v>0</v>
      </c>
      <c r="AI48" s="137">
        <v>0</v>
      </c>
      <c r="AJ48" s="137">
        <v>0</v>
      </c>
      <c r="AK48" s="137">
        <v>0</v>
      </c>
      <c r="AL48" s="137">
        <v>0</v>
      </c>
      <c r="AM48" s="137">
        <v>0</v>
      </c>
      <c r="AN48" s="137">
        <v>0</v>
      </c>
      <c r="AO48" s="137">
        <v>0</v>
      </c>
      <c r="AP48" s="137">
        <v>0</v>
      </c>
      <c r="AQ48" s="137">
        <v>0</v>
      </c>
      <c r="AR48" s="137">
        <f>P48</f>
        <v>3.1560000000000001</v>
      </c>
      <c r="AS48" s="137">
        <v>0</v>
      </c>
      <c r="AT48" s="137">
        <v>0</v>
      </c>
      <c r="AU48" s="137">
        <v>0</v>
      </c>
      <c r="AV48" s="138">
        <v>6</v>
      </c>
      <c r="AW48" s="138">
        <v>2</v>
      </c>
      <c r="AX48" s="138">
        <v>2</v>
      </c>
      <c r="AY48" s="138">
        <v>0</v>
      </c>
      <c r="AZ48" s="107" t="s">
        <v>172</v>
      </c>
      <c r="BA48" s="163" t="s">
        <v>169</v>
      </c>
    </row>
    <row r="49" spans="1:53" s="24" customFormat="1" ht="18.75">
      <c r="A49" s="104" t="str">
        <f t="shared" si="6"/>
        <v xml:space="preserve">    </v>
      </c>
      <c r="B49" s="60">
        <v>40</v>
      </c>
      <c r="C49" s="64" t="s">
        <v>148</v>
      </c>
      <c r="D49" s="133" t="s">
        <v>124</v>
      </c>
      <c r="E49" s="61" t="s">
        <v>122</v>
      </c>
      <c r="F49" s="134" t="s">
        <v>123</v>
      </c>
      <c r="G49" s="62">
        <v>0</v>
      </c>
      <c r="H49" s="62">
        <v>0</v>
      </c>
      <c r="I49" s="62">
        <v>0</v>
      </c>
      <c r="J49" s="21">
        <v>1</v>
      </c>
      <c r="K49" s="135">
        <v>0</v>
      </c>
      <c r="L49" s="135">
        <v>0.5</v>
      </c>
      <c r="M49" s="135">
        <v>0</v>
      </c>
      <c r="N49" s="135">
        <v>0</v>
      </c>
      <c r="O49" s="21">
        <v>5</v>
      </c>
      <c r="P49" s="136">
        <f t="shared" si="5"/>
        <v>0</v>
      </c>
      <c r="Q49" s="63">
        <v>0</v>
      </c>
      <c r="R49" s="21">
        <v>2</v>
      </c>
      <c r="S49" s="21">
        <v>2</v>
      </c>
      <c r="T49" s="137">
        <v>0</v>
      </c>
      <c r="U49" s="137">
        <v>0</v>
      </c>
      <c r="V49" s="137">
        <v>0</v>
      </c>
      <c r="W49" s="137">
        <v>0</v>
      </c>
      <c r="X49" s="137">
        <v>0</v>
      </c>
      <c r="Y49" s="137">
        <v>0</v>
      </c>
      <c r="Z49" s="137">
        <v>0</v>
      </c>
      <c r="AA49" s="137">
        <v>0</v>
      </c>
      <c r="AB49" s="137">
        <v>0</v>
      </c>
      <c r="AC49" s="137">
        <v>0</v>
      </c>
      <c r="AD49" s="137">
        <v>0</v>
      </c>
      <c r="AE49" s="137">
        <v>0</v>
      </c>
      <c r="AF49" s="137">
        <v>0</v>
      </c>
      <c r="AG49" s="137">
        <v>0</v>
      </c>
      <c r="AH49" s="137">
        <v>0</v>
      </c>
      <c r="AI49" s="137">
        <v>0</v>
      </c>
      <c r="AJ49" s="137">
        <v>0</v>
      </c>
      <c r="AK49" s="137">
        <v>0</v>
      </c>
      <c r="AL49" s="137">
        <v>0</v>
      </c>
      <c r="AM49" s="137">
        <v>0</v>
      </c>
      <c r="AN49" s="137">
        <v>0</v>
      </c>
      <c r="AO49" s="137">
        <v>0</v>
      </c>
      <c r="AP49" s="137">
        <v>0</v>
      </c>
      <c r="AQ49" s="137">
        <v>0</v>
      </c>
      <c r="AR49" s="137">
        <v>0</v>
      </c>
      <c r="AS49" s="137">
        <v>0</v>
      </c>
      <c r="AT49" s="137">
        <v>0</v>
      </c>
      <c r="AU49" s="137">
        <v>0</v>
      </c>
      <c r="AV49" s="138">
        <v>0</v>
      </c>
      <c r="AW49" s="138">
        <v>0</v>
      </c>
      <c r="AX49" s="138">
        <v>0</v>
      </c>
      <c r="AY49" s="138">
        <v>0</v>
      </c>
      <c r="AZ49" s="107" t="s">
        <v>172</v>
      </c>
      <c r="BA49" s="163" t="s">
        <v>169</v>
      </c>
    </row>
    <row r="50" spans="1:53" s="24" customFormat="1" ht="18.75">
      <c r="A50" s="104" t="str">
        <f t="shared" si="6"/>
        <v xml:space="preserve">  33  </v>
      </c>
      <c r="B50" s="60">
        <v>41</v>
      </c>
      <c r="C50" s="64" t="s">
        <v>149</v>
      </c>
      <c r="D50" s="133" t="s">
        <v>44</v>
      </c>
      <c r="E50" s="61" t="s">
        <v>122</v>
      </c>
      <c r="F50" s="134" t="s">
        <v>123</v>
      </c>
      <c r="G50" s="62">
        <v>0</v>
      </c>
      <c r="H50" s="62">
        <v>0</v>
      </c>
      <c r="I50" s="62">
        <v>0</v>
      </c>
      <c r="J50" s="21">
        <v>1</v>
      </c>
      <c r="K50" s="135">
        <v>3.44</v>
      </c>
      <c r="L50" s="135">
        <v>0</v>
      </c>
      <c r="M50" s="135">
        <v>0</v>
      </c>
      <c r="N50" s="135">
        <v>0</v>
      </c>
      <c r="O50" s="21">
        <v>5</v>
      </c>
      <c r="P50" s="136">
        <f t="shared" si="5"/>
        <v>2.0640000000000001</v>
      </c>
      <c r="Q50" s="63">
        <v>60</v>
      </c>
      <c r="R50" s="21">
        <v>2</v>
      </c>
      <c r="S50" s="21">
        <v>2</v>
      </c>
      <c r="T50" s="137">
        <v>0</v>
      </c>
      <c r="U50" s="137">
        <v>0</v>
      </c>
      <c r="V50" s="137">
        <v>0</v>
      </c>
      <c r="W50" s="137">
        <v>0</v>
      </c>
      <c r="X50" s="137">
        <v>0</v>
      </c>
      <c r="Y50" s="137">
        <v>0</v>
      </c>
      <c r="Z50" s="137">
        <v>0</v>
      </c>
      <c r="AA50" s="137">
        <v>0</v>
      </c>
      <c r="AB50" s="137">
        <v>0</v>
      </c>
      <c r="AC50" s="137">
        <v>0</v>
      </c>
      <c r="AD50" s="137">
        <v>0</v>
      </c>
      <c r="AE50" s="137">
        <v>0</v>
      </c>
      <c r="AF50" s="137">
        <v>0</v>
      </c>
      <c r="AG50" s="137">
        <v>0</v>
      </c>
      <c r="AH50" s="137">
        <v>0</v>
      </c>
      <c r="AI50" s="137">
        <v>0</v>
      </c>
      <c r="AJ50" s="137">
        <v>0</v>
      </c>
      <c r="AK50" s="137">
        <v>0</v>
      </c>
      <c r="AL50" s="137">
        <v>0</v>
      </c>
      <c r="AM50" s="137">
        <v>0</v>
      </c>
      <c r="AN50" s="137">
        <v>0</v>
      </c>
      <c r="AO50" s="137">
        <v>0</v>
      </c>
      <c r="AP50" s="137">
        <v>0</v>
      </c>
      <c r="AQ50" s="137">
        <v>0</v>
      </c>
      <c r="AR50" s="137">
        <v>0</v>
      </c>
      <c r="AS50" s="137">
        <f>P50</f>
        <v>2.0640000000000001</v>
      </c>
      <c r="AT50" s="137">
        <v>0</v>
      </c>
      <c r="AU50" s="137">
        <v>0</v>
      </c>
      <c r="AV50" s="138">
        <v>6</v>
      </c>
      <c r="AW50" s="138">
        <v>2</v>
      </c>
      <c r="AX50" s="138">
        <v>2</v>
      </c>
      <c r="AY50" s="138">
        <v>0</v>
      </c>
      <c r="AZ50" s="107" t="s">
        <v>172</v>
      </c>
      <c r="BA50" s="163" t="s">
        <v>169</v>
      </c>
    </row>
    <row r="51" spans="1:53" s="24" customFormat="1" ht="18.75">
      <c r="A51" s="104" t="str">
        <f t="shared" si="6"/>
        <v xml:space="preserve">    </v>
      </c>
      <c r="B51" s="60">
        <v>42</v>
      </c>
      <c r="C51" s="64" t="s">
        <v>150</v>
      </c>
      <c r="D51" s="133" t="s">
        <v>44</v>
      </c>
      <c r="E51" s="61" t="s">
        <v>122</v>
      </c>
      <c r="F51" s="134" t="s">
        <v>123</v>
      </c>
      <c r="G51" s="62">
        <v>0</v>
      </c>
      <c r="H51" s="62">
        <v>0</v>
      </c>
      <c r="I51" s="62">
        <v>0</v>
      </c>
      <c r="J51" s="21">
        <v>1</v>
      </c>
      <c r="K51" s="135">
        <v>5</v>
      </c>
      <c r="L51" s="135">
        <v>0</v>
      </c>
      <c r="M51" s="135">
        <v>0</v>
      </c>
      <c r="N51" s="135">
        <v>0</v>
      </c>
      <c r="O51" s="21">
        <v>3</v>
      </c>
      <c r="P51" s="136">
        <f t="shared" si="5"/>
        <v>5</v>
      </c>
      <c r="Q51" s="63">
        <v>100</v>
      </c>
      <c r="R51" s="21">
        <v>2</v>
      </c>
      <c r="S51" s="21">
        <v>2</v>
      </c>
      <c r="T51" s="137">
        <v>0</v>
      </c>
      <c r="U51" s="137">
        <v>0</v>
      </c>
      <c r="V51" s="137">
        <v>0</v>
      </c>
      <c r="W51" s="137">
        <v>0</v>
      </c>
      <c r="X51" s="137">
        <v>0</v>
      </c>
      <c r="Y51" s="137">
        <v>0</v>
      </c>
      <c r="Z51" s="137">
        <v>0</v>
      </c>
      <c r="AA51" s="137">
        <v>0</v>
      </c>
      <c r="AB51" s="137">
        <v>0</v>
      </c>
      <c r="AC51" s="137">
        <v>0</v>
      </c>
      <c r="AD51" s="137">
        <v>0</v>
      </c>
      <c r="AE51" s="137">
        <v>0</v>
      </c>
      <c r="AF51" s="137">
        <v>0</v>
      </c>
      <c r="AG51" s="137">
        <v>0</v>
      </c>
      <c r="AH51" s="137">
        <v>0</v>
      </c>
      <c r="AI51" s="137">
        <v>0</v>
      </c>
      <c r="AJ51" s="137">
        <v>0</v>
      </c>
      <c r="AK51" s="137">
        <v>0</v>
      </c>
      <c r="AL51" s="137">
        <v>0</v>
      </c>
      <c r="AM51" s="137">
        <v>0</v>
      </c>
      <c r="AN51" s="137">
        <v>0</v>
      </c>
      <c r="AO51" s="137">
        <v>0</v>
      </c>
      <c r="AP51" s="137">
        <v>0</v>
      </c>
      <c r="AQ51" s="137">
        <v>0</v>
      </c>
      <c r="AR51" s="137">
        <f>P51</f>
        <v>5</v>
      </c>
      <c r="AS51" s="137">
        <v>0</v>
      </c>
      <c r="AT51" s="137">
        <v>0</v>
      </c>
      <c r="AU51" s="137">
        <v>0</v>
      </c>
      <c r="AV51" s="138">
        <v>6</v>
      </c>
      <c r="AW51" s="138">
        <v>2</v>
      </c>
      <c r="AX51" s="138">
        <v>2</v>
      </c>
      <c r="AY51" s="138">
        <v>0</v>
      </c>
      <c r="AZ51" s="107" t="s">
        <v>172</v>
      </c>
      <c r="BA51" s="163" t="s">
        <v>169</v>
      </c>
    </row>
    <row r="52" spans="1:53" s="24" customFormat="1" ht="18.75">
      <c r="A52" s="104" t="str">
        <f t="shared" si="6"/>
        <v xml:space="preserve">  33  </v>
      </c>
      <c r="B52" s="60">
        <v>43</v>
      </c>
      <c r="C52" s="64" t="s">
        <v>151</v>
      </c>
      <c r="D52" s="133" t="s">
        <v>121</v>
      </c>
      <c r="E52" s="61" t="s">
        <v>122</v>
      </c>
      <c r="F52" s="134" t="s">
        <v>123</v>
      </c>
      <c r="G52" s="62">
        <v>0</v>
      </c>
      <c r="H52" s="62">
        <v>0</v>
      </c>
      <c r="I52" s="62">
        <v>0</v>
      </c>
      <c r="J52" s="21">
        <v>1</v>
      </c>
      <c r="K52" s="135">
        <v>6.48</v>
      </c>
      <c r="L52" s="135">
        <v>0</v>
      </c>
      <c r="M52" s="135">
        <v>0</v>
      </c>
      <c r="N52" s="135">
        <v>0</v>
      </c>
      <c r="O52" s="21">
        <v>5</v>
      </c>
      <c r="P52" s="136">
        <f>(K52/100)*Q52</f>
        <v>3.8880000000000008</v>
      </c>
      <c r="Q52" s="63">
        <v>60</v>
      </c>
      <c r="R52" s="21">
        <v>2</v>
      </c>
      <c r="S52" s="21">
        <v>2</v>
      </c>
      <c r="T52" s="137">
        <v>0</v>
      </c>
      <c r="U52" s="137">
        <v>0</v>
      </c>
      <c r="V52" s="137">
        <v>0</v>
      </c>
      <c r="W52" s="137">
        <v>0</v>
      </c>
      <c r="X52" s="137">
        <v>0</v>
      </c>
      <c r="Y52" s="137">
        <v>0</v>
      </c>
      <c r="Z52" s="137">
        <v>0</v>
      </c>
      <c r="AA52" s="137">
        <v>0</v>
      </c>
      <c r="AB52" s="137">
        <v>0</v>
      </c>
      <c r="AC52" s="137">
        <v>0</v>
      </c>
      <c r="AD52" s="137">
        <v>0</v>
      </c>
      <c r="AE52" s="137">
        <v>0</v>
      </c>
      <c r="AF52" s="137">
        <v>0</v>
      </c>
      <c r="AG52" s="137">
        <v>0</v>
      </c>
      <c r="AH52" s="137">
        <v>0</v>
      </c>
      <c r="AI52" s="137">
        <v>0</v>
      </c>
      <c r="AJ52" s="137">
        <v>0</v>
      </c>
      <c r="AK52" s="137">
        <v>0</v>
      </c>
      <c r="AL52" s="137">
        <v>0</v>
      </c>
      <c r="AM52" s="137">
        <v>0</v>
      </c>
      <c r="AN52" s="137">
        <v>0</v>
      </c>
      <c r="AO52" s="137">
        <v>0</v>
      </c>
      <c r="AP52" s="137">
        <f>P52</f>
        <v>3.8880000000000008</v>
      </c>
      <c r="AQ52" s="137">
        <v>0</v>
      </c>
      <c r="AR52" s="137">
        <v>0</v>
      </c>
      <c r="AS52" s="137">
        <v>0</v>
      </c>
      <c r="AT52" s="137">
        <v>0</v>
      </c>
      <c r="AU52" s="137">
        <v>0</v>
      </c>
      <c r="AV52" s="138">
        <v>6</v>
      </c>
      <c r="AW52" s="138">
        <v>2</v>
      </c>
      <c r="AX52" s="138">
        <v>2</v>
      </c>
      <c r="AY52" s="138">
        <v>0</v>
      </c>
      <c r="AZ52" s="107" t="s">
        <v>172</v>
      </c>
      <c r="BA52" s="163" t="s">
        <v>169</v>
      </c>
    </row>
    <row r="53" spans="1:53" s="24" customFormat="1" ht="18.75">
      <c r="A53" s="104" t="str">
        <f t="shared" si="6"/>
        <v xml:space="preserve">    </v>
      </c>
      <c r="B53" s="60">
        <v>44</v>
      </c>
      <c r="C53" s="64" t="s">
        <v>151</v>
      </c>
      <c r="D53" s="133" t="s">
        <v>124</v>
      </c>
      <c r="E53" s="61" t="s">
        <v>122</v>
      </c>
      <c r="F53" s="134" t="s">
        <v>123</v>
      </c>
      <c r="G53" s="62">
        <v>0</v>
      </c>
      <c r="H53" s="62">
        <v>0</v>
      </c>
      <c r="I53" s="62">
        <v>0</v>
      </c>
      <c r="J53" s="21">
        <v>1</v>
      </c>
      <c r="K53" s="135">
        <v>0</v>
      </c>
      <c r="L53" s="135">
        <v>0.21</v>
      </c>
      <c r="M53" s="135">
        <v>0</v>
      </c>
      <c r="N53" s="135">
        <v>0</v>
      </c>
      <c r="O53" s="21">
        <v>5</v>
      </c>
      <c r="P53" s="136">
        <f t="shared" si="5"/>
        <v>0</v>
      </c>
      <c r="Q53" s="63">
        <v>0</v>
      </c>
      <c r="R53" s="21">
        <v>2</v>
      </c>
      <c r="S53" s="21">
        <v>2</v>
      </c>
      <c r="T53" s="137">
        <v>0</v>
      </c>
      <c r="U53" s="137">
        <v>0</v>
      </c>
      <c r="V53" s="137">
        <v>0</v>
      </c>
      <c r="W53" s="137">
        <v>0</v>
      </c>
      <c r="X53" s="137">
        <v>0</v>
      </c>
      <c r="Y53" s="137">
        <v>0</v>
      </c>
      <c r="Z53" s="137">
        <v>0</v>
      </c>
      <c r="AA53" s="137">
        <v>0</v>
      </c>
      <c r="AB53" s="137">
        <v>0</v>
      </c>
      <c r="AC53" s="137">
        <v>0</v>
      </c>
      <c r="AD53" s="137">
        <v>0</v>
      </c>
      <c r="AE53" s="137">
        <v>0</v>
      </c>
      <c r="AF53" s="137">
        <v>0</v>
      </c>
      <c r="AG53" s="137">
        <v>0</v>
      </c>
      <c r="AH53" s="137">
        <v>0</v>
      </c>
      <c r="AI53" s="137">
        <v>0</v>
      </c>
      <c r="AJ53" s="137">
        <v>0</v>
      </c>
      <c r="AK53" s="137">
        <v>0</v>
      </c>
      <c r="AL53" s="137">
        <v>0</v>
      </c>
      <c r="AM53" s="137">
        <v>0</v>
      </c>
      <c r="AN53" s="137">
        <v>0</v>
      </c>
      <c r="AO53" s="137">
        <v>0</v>
      </c>
      <c r="AP53" s="137">
        <v>0</v>
      </c>
      <c r="AQ53" s="137">
        <v>0</v>
      </c>
      <c r="AR53" s="137">
        <v>0</v>
      </c>
      <c r="AS53" s="137">
        <v>0</v>
      </c>
      <c r="AT53" s="137">
        <v>0</v>
      </c>
      <c r="AU53" s="137">
        <v>0</v>
      </c>
      <c r="AV53" s="138">
        <v>0</v>
      </c>
      <c r="AW53" s="138">
        <v>0</v>
      </c>
      <c r="AX53" s="138">
        <v>0</v>
      </c>
      <c r="AY53" s="138">
        <v>0</v>
      </c>
      <c r="AZ53" s="107" t="s">
        <v>172</v>
      </c>
      <c r="BA53" s="163" t="s">
        <v>169</v>
      </c>
    </row>
    <row r="54" spans="1:53" s="24" customFormat="1" ht="18.75">
      <c r="A54" s="104" t="str">
        <f t="shared" si="6"/>
        <v xml:space="preserve">  33  </v>
      </c>
      <c r="B54" s="60">
        <v>45</v>
      </c>
      <c r="C54" s="64" t="s">
        <v>152</v>
      </c>
      <c r="D54" s="133" t="s">
        <v>121</v>
      </c>
      <c r="E54" s="61" t="s">
        <v>122</v>
      </c>
      <c r="F54" s="134" t="s">
        <v>123</v>
      </c>
      <c r="G54" s="62">
        <v>0</v>
      </c>
      <c r="H54" s="62">
        <v>0</v>
      </c>
      <c r="I54" s="62">
        <v>0</v>
      </c>
      <c r="J54" s="21">
        <v>1</v>
      </c>
      <c r="K54" s="135">
        <v>10.72</v>
      </c>
      <c r="L54" s="135">
        <v>0</v>
      </c>
      <c r="M54" s="135">
        <v>0</v>
      </c>
      <c r="N54" s="135">
        <v>0</v>
      </c>
      <c r="O54" s="21">
        <v>5</v>
      </c>
      <c r="P54" s="136">
        <f t="shared" si="5"/>
        <v>6.4320000000000004</v>
      </c>
      <c r="Q54" s="63">
        <v>60</v>
      </c>
      <c r="R54" s="21">
        <v>1</v>
      </c>
      <c r="S54" s="21">
        <v>3</v>
      </c>
      <c r="T54" s="137">
        <v>0</v>
      </c>
      <c r="U54" s="137">
        <v>0</v>
      </c>
      <c r="V54" s="137">
        <v>0</v>
      </c>
      <c r="W54" s="137">
        <v>0</v>
      </c>
      <c r="X54" s="137">
        <v>0</v>
      </c>
      <c r="Y54" s="137">
        <v>0</v>
      </c>
      <c r="Z54" s="137">
        <v>0</v>
      </c>
      <c r="AA54" s="137">
        <v>0</v>
      </c>
      <c r="AB54" s="137">
        <v>0</v>
      </c>
      <c r="AC54" s="137">
        <v>0</v>
      </c>
      <c r="AD54" s="137">
        <v>0</v>
      </c>
      <c r="AE54" s="137">
        <v>0</v>
      </c>
      <c r="AF54" s="137">
        <v>0</v>
      </c>
      <c r="AG54" s="137">
        <v>0</v>
      </c>
      <c r="AH54" s="137">
        <v>0</v>
      </c>
      <c r="AI54" s="137">
        <v>0</v>
      </c>
      <c r="AJ54" s="137">
        <v>0</v>
      </c>
      <c r="AK54" s="137">
        <v>0</v>
      </c>
      <c r="AL54" s="137">
        <v>0</v>
      </c>
      <c r="AM54" s="137">
        <v>0</v>
      </c>
      <c r="AN54" s="137">
        <v>0</v>
      </c>
      <c r="AO54" s="137">
        <v>0</v>
      </c>
      <c r="AP54" s="137">
        <f>P54</f>
        <v>6.4320000000000004</v>
      </c>
      <c r="AQ54" s="137">
        <v>0</v>
      </c>
      <c r="AR54" s="137">
        <v>0</v>
      </c>
      <c r="AS54" s="137">
        <v>0</v>
      </c>
      <c r="AT54" s="137">
        <v>0</v>
      </c>
      <c r="AU54" s="137">
        <v>0</v>
      </c>
      <c r="AV54" s="138">
        <v>6</v>
      </c>
      <c r="AW54" s="138">
        <v>2</v>
      </c>
      <c r="AX54" s="138">
        <v>2</v>
      </c>
      <c r="AY54" s="138">
        <v>0</v>
      </c>
      <c r="AZ54" s="107" t="s">
        <v>172</v>
      </c>
      <c r="BA54" s="163" t="s">
        <v>169</v>
      </c>
    </row>
    <row r="55" spans="1:53" s="24" customFormat="1" ht="18.75">
      <c r="A55" s="104" t="str">
        <f t="shared" si="6"/>
        <v xml:space="preserve">    </v>
      </c>
      <c r="B55" s="60">
        <v>46</v>
      </c>
      <c r="C55" s="64" t="s">
        <v>152</v>
      </c>
      <c r="D55" s="133" t="s">
        <v>124</v>
      </c>
      <c r="E55" s="61" t="s">
        <v>122</v>
      </c>
      <c r="F55" s="134" t="s">
        <v>123</v>
      </c>
      <c r="G55" s="62">
        <v>0</v>
      </c>
      <c r="H55" s="62">
        <v>0</v>
      </c>
      <c r="I55" s="62">
        <v>0</v>
      </c>
      <c r="J55" s="21">
        <v>1</v>
      </c>
      <c r="K55" s="135">
        <v>0</v>
      </c>
      <c r="L55" s="135">
        <v>0.17</v>
      </c>
      <c r="M55" s="135">
        <v>0</v>
      </c>
      <c r="N55" s="135">
        <v>0</v>
      </c>
      <c r="O55" s="21">
        <v>5</v>
      </c>
      <c r="P55" s="136">
        <f t="shared" si="5"/>
        <v>0</v>
      </c>
      <c r="Q55" s="63">
        <v>0</v>
      </c>
      <c r="R55" s="21">
        <v>1</v>
      </c>
      <c r="S55" s="21">
        <v>3</v>
      </c>
      <c r="T55" s="137">
        <v>0</v>
      </c>
      <c r="U55" s="137">
        <v>0</v>
      </c>
      <c r="V55" s="137">
        <v>0</v>
      </c>
      <c r="W55" s="137">
        <v>0</v>
      </c>
      <c r="X55" s="137">
        <v>0</v>
      </c>
      <c r="Y55" s="137">
        <v>0</v>
      </c>
      <c r="Z55" s="137">
        <v>0</v>
      </c>
      <c r="AA55" s="137">
        <v>0</v>
      </c>
      <c r="AB55" s="137">
        <v>0</v>
      </c>
      <c r="AC55" s="137">
        <v>0</v>
      </c>
      <c r="AD55" s="137">
        <v>0</v>
      </c>
      <c r="AE55" s="137">
        <v>0</v>
      </c>
      <c r="AF55" s="137">
        <v>0</v>
      </c>
      <c r="AG55" s="137">
        <v>0</v>
      </c>
      <c r="AH55" s="137">
        <v>0</v>
      </c>
      <c r="AI55" s="137">
        <v>0</v>
      </c>
      <c r="AJ55" s="137">
        <v>0</v>
      </c>
      <c r="AK55" s="137">
        <v>0</v>
      </c>
      <c r="AL55" s="137">
        <v>0</v>
      </c>
      <c r="AM55" s="137">
        <v>0</v>
      </c>
      <c r="AN55" s="137">
        <v>0</v>
      </c>
      <c r="AO55" s="137">
        <v>0</v>
      </c>
      <c r="AP55" s="137">
        <v>0</v>
      </c>
      <c r="AQ55" s="137">
        <v>0</v>
      </c>
      <c r="AR55" s="137">
        <v>0</v>
      </c>
      <c r="AS55" s="137">
        <v>0</v>
      </c>
      <c r="AT55" s="137">
        <v>0</v>
      </c>
      <c r="AU55" s="137">
        <v>0</v>
      </c>
      <c r="AV55" s="138">
        <v>0</v>
      </c>
      <c r="AW55" s="138">
        <v>0</v>
      </c>
      <c r="AX55" s="138">
        <v>0</v>
      </c>
      <c r="AY55" s="138">
        <v>0</v>
      </c>
      <c r="AZ55" s="107" t="s">
        <v>172</v>
      </c>
      <c r="BA55" s="163" t="s">
        <v>169</v>
      </c>
    </row>
    <row r="56" spans="1:53" s="24" customFormat="1" ht="18.75">
      <c r="A56" s="104" t="str">
        <f t="shared" si="6"/>
        <v xml:space="preserve">    </v>
      </c>
      <c r="B56" s="60">
        <v>47</v>
      </c>
      <c r="C56" s="64" t="s">
        <v>153</v>
      </c>
      <c r="D56" s="133" t="s">
        <v>121</v>
      </c>
      <c r="E56" s="61" t="s">
        <v>122</v>
      </c>
      <c r="F56" s="134" t="s">
        <v>123</v>
      </c>
      <c r="G56" s="62">
        <v>0</v>
      </c>
      <c r="H56" s="62">
        <v>0</v>
      </c>
      <c r="I56" s="62">
        <v>0</v>
      </c>
      <c r="J56" s="21">
        <v>1</v>
      </c>
      <c r="K56" s="135">
        <v>1.1599999999999999</v>
      </c>
      <c r="L56" s="135">
        <v>0</v>
      </c>
      <c r="M56" s="135">
        <v>0</v>
      </c>
      <c r="N56" s="135">
        <v>0</v>
      </c>
      <c r="O56" s="21">
        <v>2</v>
      </c>
      <c r="P56" s="136">
        <f t="shared" si="5"/>
        <v>1.1599999999999999</v>
      </c>
      <c r="Q56" s="63">
        <v>100</v>
      </c>
      <c r="R56" s="21">
        <v>2</v>
      </c>
      <c r="S56" s="21">
        <v>2</v>
      </c>
      <c r="T56" s="137">
        <v>0</v>
      </c>
      <c r="U56" s="137">
        <v>0</v>
      </c>
      <c r="V56" s="137">
        <v>0</v>
      </c>
      <c r="W56" s="137">
        <v>0</v>
      </c>
      <c r="X56" s="137">
        <v>0</v>
      </c>
      <c r="Y56" s="137">
        <v>0</v>
      </c>
      <c r="Z56" s="137">
        <v>0</v>
      </c>
      <c r="AA56" s="137">
        <v>0</v>
      </c>
      <c r="AB56" s="137">
        <v>0</v>
      </c>
      <c r="AC56" s="137">
        <v>0</v>
      </c>
      <c r="AD56" s="137">
        <v>0</v>
      </c>
      <c r="AE56" s="137">
        <v>0</v>
      </c>
      <c r="AF56" s="137">
        <v>0</v>
      </c>
      <c r="AG56" s="137">
        <v>0</v>
      </c>
      <c r="AH56" s="137">
        <v>0</v>
      </c>
      <c r="AI56" s="137">
        <v>0</v>
      </c>
      <c r="AJ56" s="137">
        <v>0</v>
      </c>
      <c r="AK56" s="137">
        <v>0</v>
      </c>
      <c r="AL56" s="137">
        <v>0</v>
      </c>
      <c r="AM56" s="137">
        <v>0</v>
      </c>
      <c r="AN56" s="137">
        <v>0</v>
      </c>
      <c r="AO56" s="137">
        <v>0</v>
      </c>
      <c r="AP56" s="137">
        <v>0</v>
      </c>
      <c r="AQ56" s="137">
        <v>0</v>
      </c>
      <c r="AR56" s="137">
        <v>0</v>
      </c>
      <c r="AS56" s="137">
        <f>P56</f>
        <v>1.1599999999999999</v>
      </c>
      <c r="AT56" s="137">
        <v>0</v>
      </c>
      <c r="AU56" s="137">
        <v>0</v>
      </c>
      <c r="AV56" s="138">
        <v>6</v>
      </c>
      <c r="AW56" s="138">
        <v>2</v>
      </c>
      <c r="AX56" s="138">
        <v>2</v>
      </c>
      <c r="AY56" s="138">
        <v>0</v>
      </c>
      <c r="AZ56" s="107" t="s">
        <v>172</v>
      </c>
      <c r="BA56" s="163" t="s">
        <v>169</v>
      </c>
    </row>
    <row r="57" spans="1:53" s="24" customFormat="1" ht="18.75">
      <c r="A57" s="104" t="str">
        <f t="shared" si="6"/>
        <v xml:space="preserve">    </v>
      </c>
      <c r="B57" s="60">
        <v>48</v>
      </c>
      <c r="C57" s="64" t="s">
        <v>153</v>
      </c>
      <c r="D57" s="133" t="s">
        <v>124</v>
      </c>
      <c r="E57" s="61" t="s">
        <v>122</v>
      </c>
      <c r="F57" s="134" t="s">
        <v>123</v>
      </c>
      <c r="G57" s="62">
        <v>0</v>
      </c>
      <c r="H57" s="62">
        <v>0</v>
      </c>
      <c r="I57" s="62">
        <v>0</v>
      </c>
      <c r="J57" s="21">
        <v>1</v>
      </c>
      <c r="K57" s="135">
        <v>0</v>
      </c>
      <c r="L57" s="135">
        <v>0.45</v>
      </c>
      <c r="M57" s="135">
        <v>0</v>
      </c>
      <c r="N57" s="135">
        <v>0</v>
      </c>
      <c r="O57" s="21">
        <v>2</v>
      </c>
      <c r="P57" s="136">
        <f t="shared" si="5"/>
        <v>0</v>
      </c>
      <c r="Q57" s="63">
        <v>0</v>
      </c>
      <c r="R57" s="21">
        <v>2</v>
      </c>
      <c r="S57" s="21">
        <v>2</v>
      </c>
      <c r="T57" s="137">
        <v>0</v>
      </c>
      <c r="U57" s="137">
        <v>0</v>
      </c>
      <c r="V57" s="137">
        <v>0</v>
      </c>
      <c r="W57" s="137">
        <v>0</v>
      </c>
      <c r="X57" s="137">
        <v>0</v>
      </c>
      <c r="Y57" s="137">
        <v>0</v>
      </c>
      <c r="Z57" s="137">
        <v>0</v>
      </c>
      <c r="AA57" s="137">
        <v>0</v>
      </c>
      <c r="AB57" s="137">
        <v>0</v>
      </c>
      <c r="AC57" s="137">
        <v>0</v>
      </c>
      <c r="AD57" s="137">
        <v>0</v>
      </c>
      <c r="AE57" s="137">
        <v>0</v>
      </c>
      <c r="AF57" s="137">
        <v>0</v>
      </c>
      <c r="AG57" s="137">
        <v>0</v>
      </c>
      <c r="AH57" s="137">
        <v>0</v>
      </c>
      <c r="AI57" s="137">
        <v>0</v>
      </c>
      <c r="AJ57" s="137">
        <v>0</v>
      </c>
      <c r="AK57" s="137">
        <v>0</v>
      </c>
      <c r="AL57" s="137">
        <v>0</v>
      </c>
      <c r="AM57" s="137">
        <v>0</v>
      </c>
      <c r="AN57" s="137">
        <v>0</v>
      </c>
      <c r="AO57" s="137">
        <v>0</v>
      </c>
      <c r="AP57" s="137">
        <v>0</v>
      </c>
      <c r="AQ57" s="137">
        <v>0</v>
      </c>
      <c r="AR57" s="137">
        <v>0</v>
      </c>
      <c r="AS57" s="137">
        <v>0</v>
      </c>
      <c r="AT57" s="137">
        <v>0</v>
      </c>
      <c r="AU57" s="137">
        <v>0</v>
      </c>
      <c r="AV57" s="138">
        <v>0</v>
      </c>
      <c r="AW57" s="138">
        <v>0</v>
      </c>
      <c r="AX57" s="138">
        <v>0</v>
      </c>
      <c r="AY57" s="138">
        <v>0</v>
      </c>
      <c r="AZ57" s="107" t="s">
        <v>172</v>
      </c>
      <c r="BA57" s="163" t="s">
        <v>169</v>
      </c>
    </row>
    <row r="58" spans="1:53" s="24" customFormat="1" ht="18.75">
      <c r="A58" s="104" t="str">
        <f t="shared" si="6"/>
        <v xml:space="preserve">    </v>
      </c>
      <c r="B58" s="60">
        <v>49</v>
      </c>
      <c r="C58" s="64" t="s">
        <v>154</v>
      </c>
      <c r="D58" s="133" t="s">
        <v>44</v>
      </c>
      <c r="E58" s="61" t="s">
        <v>122</v>
      </c>
      <c r="F58" s="134" t="s">
        <v>123</v>
      </c>
      <c r="G58" s="62">
        <v>0</v>
      </c>
      <c r="H58" s="62">
        <v>0</v>
      </c>
      <c r="I58" s="62">
        <v>0</v>
      </c>
      <c r="J58" s="21">
        <v>1</v>
      </c>
      <c r="K58" s="135">
        <v>5.52</v>
      </c>
      <c r="L58" s="135">
        <v>0</v>
      </c>
      <c r="M58" s="135">
        <v>0</v>
      </c>
      <c r="N58" s="135">
        <v>0</v>
      </c>
      <c r="O58" s="21">
        <v>9</v>
      </c>
      <c r="P58" s="136">
        <f>(K58/100)*Q58</f>
        <v>3.3119999999999998</v>
      </c>
      <c r="Q58" s="63">
        <v>60</v>
      </c>
      <c r="R58" s="21">
        <v>2</v>
      </c>
      <c r="S58" s="21">
        <v>2</v>
      </c>
      <c r="T58" s="137">
        <v>0</v>
      </c>
      <c r="U58" s="137">
        <v>0</v>
      </c>
      <c r="V58" s="137">
        <v>0</v>
      </c>
      <c r="W58" s="137">
        <v>0</v>
      </c>
      <c r="X58" s="137">
        <v>0</v>
      </c>
      <c r="Y58" s="137">
        <v>0</v>
      </c>
      <c r="Z58" s="137">
        <v>0</v>
      </c>
      <c r="AA58" s="137">
        <v>0</v>
      </c>
      <c r="AB58" s="137">
        <v>0</v>
      </c>
      <c r="AC58" s="137">
        <v>0</v>
      </c>
      <c r="AD58" s="137">
        <v>0</v>
      </c>
      <c r="AE58" s="137">
        <v>0</v>
      </c>
      <c r="AF58" s="137">
        <v>0</v>
      </c>
      <c r="AG58" s="137">
        <v>0</v>
      </c>
      <c r="AH58" s="137">
        <v>0</v>
      </c>
      <c r="AI58" s="137">
        <v>0</v>
      </c>
      <c r="AJ58" s="137">
        <v>0</v>
      </c>
      <c r="AK58" s="137">
        <v>0</v>
      </c>
      <c r="AL58" s="137">
        <v>0</v>
      </c>
      <c r="AM58" s="137">
        <v>0</v>
      </c>
      <c r="AN58" s="137">
        <v>0</v>
      </c>
      <c r="AO58" s="137">
        <v>0</v>
      </c>
      <c r="AP58" s="137">
        <v>0</v>
      </c>
      <c r="AQ58" s="137">
        <v>0</v>
      </c>
      <c r="AR58" s="137">
        <v>0</v>
      </c>
      <c r="AS58" s="137">
        <f>P58</f>
        <v>3.3119999999999998</v>
      </c>
      <c r="AT58" s="137">
        <v>0</v>
      </c>
      <c r="AU58" s="137">
        <v>0</v>
      </c>
      <c r="AV58" s="138">
        <v>6</v>
      </c>
      <c r="AW58" s="138">
        <v>2</v>
      </c>
      <c r="AX58" s="138">
        <v>2</v>
      </c>
      <c r="AY58" s="138">
        <v>0</v>
      </c>
      <c r="AZ58" s="107" t="s">
        <v>172</v>
      </c>
      <c r="BA58" s="163" t="s">
        <v>169</v>
      </c>
    </row>
    <row r="59" spans="1:53" s="24" customFormat="1" ht="18.75">
      <c r="A59" s="104" t="str">
        <f t="shared" si="6"/>
        <v xml:space="preserve">  33  </v>
      </c>
      <c r="B59" s="60">
        <v>50</v>
      </c>
      <c r="C59" s="64" t="s">
        <v>155</v>
      </c>
      <c r="D59" s="133" t="s">
        <v>121</v>
      </c>
      <c r="E59" s="61" t="s">
        <v>122</v>
      </c>
      <c r="F59" s="134" t="s">
        <v>123</v>
      </c>
      <c r="G59" s="62">
        <v>0</v>
      </c>
      <c r="H59" s="62">
        <v>0</v>
      </c>
      <c r="I59" s="62">
        <v>0</v>
      </c>
      <c r="J59" s="21">
        <v>1</v>
      </c>
      <c r="K59" s="135">
        <v>0.56999999999999995</v>
      </c>
      <c r="L59" s="135">
        <v>0</v>
      </c>
      <c r="M59" s="135">
        <v>0</v>
      </c>
      <c r="N59" s="135">
        <v>0</v>
      </c>
      <c r="O59" s="21">
        <v>5</v>
      </c>
      <c r="P59" s="136">
        <f>(K59/100)*Q59</f>
        <v>0.34199999999999997</v>
      </c>
      <c r="Q59" s="63">
        <v>60</v>
      </c>
      <c r="R59" s="21">
        <v>2</v>
      </c>
      <c r="S59" s="21">
        <v>2</v>
      </c>
      <c r="T59" s="137">
        <v>0</v>
      </c>
      <c r="U59" s="137">
        <v>0</v>
      </c>
      <c r="V59" s="137">
        <v>0</v>
      </c>
      <c r="W59" s="137">
        <v>0</v>
      </c>
      <c r="X59" s="137">
        <v>0</v>
      </c>
      <c r="Y59" s="137">
        <v>0</v>
      </c>
      <c r="Z59" s="137">
        <v>0</v>
      </c>
      <c r="AA59" s="137">
        <v>0</v>
      </c>
      <c r="AB59" s="137">
        <v>0</v>
      </c>
      <c r="AC59" s="137">
        <v>0</v>
      </c>
      <c r="AD59" s="137">
        <v>0</v>
      </c>
      <c r="AE59" s="137">
        <v>0</v>
      </c>
      <c r="AF59" s="137">
        <v>0</v>
      </c>
      <c r="AG59" s="137">
        <v>0</v>
      </c>
      <c r="AH59" s="137">
        <v>0</v>
      </c>
      <c r="AI59" s="137">
        <v>0</v>
      </c>
      <c r="AJ59" s="137">
        <v>0</v>
      </c>
      <c r="AK59" s="137">
        <v>0</v>
      </c>
      <c r="AL59" s="137">
        <v>0</v>
      </c>
      <c r="AM59" s="137">
        <v>0</v>
      </c>
      <c r="AN59" s="137">
        <v>0</v>
      </c>
      <c r="AO59" s="137">
        <v>0</v>
      </c>
      <c r="AP59" s="137">
        <v>0</v>
      </c>
      <c r="AQ59" s="137">
        <v>0</v>
      </c>
      <c r="AR59" s="137">
        <v>0</v>
      </c>
      <c r="AS59" s="137">
        <f>P59</f>
        <v>0.34199999999999997</v>
      </c>
      <c r="AT59" s="137">
        <v>0</v>
      </c>
      <c r="AU59" s="137">
        <v>0</v>
      </c>
      <c r="AV59" s="138">
        <v>6</v>
      </c>
      <c r="AW59" s="138">
        <v>2</v>
      </c>
      <c r="AX59" s="138">
        <v>2</v>
      </c>
      <c r="AY59" s="138">
        <v>0</v>
      </c>
      <c r="AZ59" s="107" t="s">
        <v>172</v>
      </c>
      <c r="BA59" s="163" t="s">
        <v>169</v>
      </c>
    </row>
    <row r="60" spans="1:53" s="24" customFormat="1" ht="18.75">
      <c r="A60" s="104" t="str">
        <f t="shared" si="6"/>
        <v xml:space="preserve">    </v>
      </c>
      <c r="B60" s="60">
        <v>51</v>
      </c>
      <c r="C60" s="64" t="s">
        <v>155</v>
      </c>
      <c r="D60" s="133" t="s">
        <v>124</v>
      </c>
      <c r="E60" s="61" t="s">
        <v>122</v>
      </c>
      <c r="F60" s="134" t="s">
        <v>123</v>
      </c>
      <c r="G60" s="62">
        <v>0</v>
      </c>
      <c r="H60" s="62">
        <v>0</v>
      </c>
      <c r="I60" s="62">
        <v>0</v>
      </c>
      <c r="J60" s="21">
        <v>1</v>
      </c>
      <c r="K60" s="135">
        <v>0</v>
      </c>
      <c r="L60" s="135">
        <v>3.86</v>
      </c>
      <c r="M60" s="135">
        <v>0</v>
      </c>
      <c r="N60" s="135">
        <v>0</v>
      </c>
      <c r="O60" s="21">
        <v>5</v>
      </c>
      <c r="P60" s="136">
        <f t="shared" si="5"/>
        <v>0</v>
      </c>
      <c r="Q60" s="63">
        <v>0</v>
      </c>
      <c r="R60" s="21">
        <v>2</v>
      </c>
      <c r="S60" s="21">
        <v>2</v>
      </c>
      <c r="T60" s="137">
        <v>0</v>
      </c>
      <c r="U60" s="137">
        <v>0</v>
      </c>
      <c r="V60" s="137">
        <v>0</v>
      </c>
      <c r="W60" s="137">
        <v>0</v>
      </c>
      <c r="X60" s="137">
        <v>0</v>
      </c>
      <c r="Y60" s="137">
        <v>0</v>
      </c>
      <c r="Z60" s="137">
        <v>0</v>
      </c>
      <c r="AA60" s="137">
        <v>0</v>
      </c>
      <c r="AB60" s="137">
        <v>0</v>
      </c>
      <c r="AC60" s="137">
        <v>0</v>
      </c>
      <c r="AD60" s="137">
        <v>0</v>
      </c>
      <c r="AE60" s="137">
        <v>0</v>
      </c>
      <c r="AF60" s="137">
        <v>0</v>
      </c>
      <c r="AG60" s="137">
        <v>0</v>
      </c>
      <c r="AH60" s="137">
        <v>0</v>
      </c>
      <c r="AI60" s="137">
        <v>0</v>
      </c>
      <c r="AJ60" s="137">
        <v>0</v>
      </c>
      <c r="AK60" s="137">
        <v>0</v>
      </c>
      <c r="AL60" s="137">
        <v>0</v>
      </c>
      <c r="AM60" s="137">
        <v>0</v>
      </c>
      <c r="AN60" s="137">
        <v>0</v>
      </c>
      <c r="AO60" s="137">
        <v>0</v>
      </c>
      <c r="AP60" s="137">
        <v>0</v>
      </c>
      <c r="AQ60" s="137">
        <v>0</v>
      </c>
      <c r="AR60" s="137">
        <v>0</v>
      </c>
      <c r="AS60" s="137">
        <v>0</v>
      </c>
      <c r="AT60" s="137">
        <v>0</v>
      </c>
      <c r="AU60" s="137">
        <v>0</v>
      </c>
      <c r="AV60" s="138">
        <v>0</v>
      </c>
      <c r="AW60" s="138">
        <v>0</v>
      </c>
      <c r="AX60" s="138">
        <v>0</v>
      </c>
      <c r="AY60" s="138">
        <v>0</v>
      </c>
      <c r="AZ60" s="107" t="s">
        <v>172</v>
      </c>
      <c r="BA60" s="163" t="s">
        <v>169</v>
      </c>
    </row>
    <row r="61" spans="1:53" s="24" customFormat="1" ht="18.75">
      <c r="A61" s="104" t="str">
        <f t="shared" si="6"/>
        <v xml:space="preserve">  33  </v>
      </c>
      <c r="B61" s="60">
        <v>52</v>
      </c>
      <c r="C61" s="64" t="s">
        <v>156</v>
      </c>
      <c r="D61" s="133" t="s">
        <v>121</v>
      </c>
      <c r="E61" s="61" t="s">
        <v>122</v>
      </c>
      <c r="F61" s="134" t="s">
        <v>123</v>
      </c>
      <c r="G61" s="62">
        <v>0</v>
      </c>
      <c r="H61" s="62">
        <v>0</v>
      </c>
      <c r="I61" s="62">
        <v>0</v>
      </c>
      <c r="J61" s="21">
        <v>1</v>
      </c>
      <c r="K61" s="135">
        <v>3.42</v>
      </c>
      <c r="L61" s="135">
        <v>0</v>
      </c>
      <c r="M61" s="135">
        <v>0</v>
      </c>
      <c r="N61" s="135">
        <v>0</v>
      </c>
      <c r="O61" s="21">
        <v>5</v>
      </c>
      <c r="P61" s="136">
        <f t="shared" si="5"/>
        <v>2.052</v>
      </c>
      <c r="Q61" s="63">
        <v>60</v>
      </c>
      <c r="R61" s="21">
        <v>2</v>
      </c>
      <c r="S61" s="21">
        <v>2</v>
      </c>
      <c r="T61" s="137">
        <v>0</v>
      </c>
      <c r="U61" s="137">
        <v>0</v>
      </c>
      <c r="V61" s="137">
        <v>0</v>
      </c>
      <c r="W61" s="137">
        <v>0</v>
      </c>
      <c r="X61" s="137">
        <v>0</v>
      </c>
      <c r="Y61" s="137">
        <v>0</v>
      </c>
      <c r="Z61" s="137">
        <v>0</v>
      </c>
      <c r="AA61" s="137">
        <v>0</v>
      </c>
      <c r="AB61" s="137">
        <v>0</v>
      </c>
      <c r="AC61" s="137">
        <v>0</v>
      </c>
      <c r="AD61" s="137">
        <v>0</v>
      </c>
      <c r="AE61" s="137">
        <v>0</v>
      </c>
      <c r="AF61" s="137">
        <v>0</v>
      </c>
      <c r="AG61" s="137">
        <v>0</v>
      </c>
      <c r="AH61" s="137">
        <v>0</v>
      </c>
      <c r="AI61" s="137">
        <v>0</v>
      </c>
      <c r="AJ61" s="137">
        <v>0</v>
      </c>
      <c r="AK61" s="137">
        <v>0</v>
      </c>
      <c r="AL61" s="137">
        <v>0</v>
      </c>
      <c r="AM61" s="137">
        <v>0</v>
      </c>
      <c r="AN61" s="137">
        <v>0</v>
      </c>
      <c r="AO61" s="137">
        <v>0</v>
      </c>
      <c r="AP61" s="137">
        <v>0</v>
      </c>
      <c r="AQ61" s="137">
        <v>0</v>
      </c>
      <c r="AR61" s="137">
        <v>0</v>
      </c>
      <c r="AS61" s="137">
        <f>P61</f>
        <v>2.052</v>
      </c>
      <c r="AT61" s="137">
        <v>0</v>
      </c>
      <c r="AU61" s="137">
        <v>0</v>
      </c>
      <c r="AV61" s="138">
        <v>6</v>
      </c>
      <c r="AW61" s="138">
        <v>2</v>
      </c>
      <c r="AX61" s="138">
        <v>2</v>
      </c>
      <c r="AY61" s="138">
        <v>0</v>
      </c>
      <c r="AZ61" s="107" t="s">
        <v>172</v>
      </c>
      <c r="BA61" s="163" t="s">
        <v>169</v>
      </c>
    </row>
    <row r="62" spans="1:53" s="24" customFormat="1" ht="18.75">
      <c r="A62" s="104" t="str">
        <f t="shared" si="6"/>
        <v xml:space="preserve">    </v>
      </c>
      <c r="B62" s="60">
        <v>53</v>
      </c>
      <c r="C62" s="64" t="s">
        <v>156</v>
      </c>
      <c r="D62" s="133" t="s">
        <v>124</v>
      </c>
      <c r="E62" s="61" t="s">
        <v>122</v>
      </c>
      <c r="F62" s="134" t="s">
        <v>123</v>
      </c>
      <c r="G62" s="62">
        <v>0</v>
      </c>
      <c r="H62" s="62">
        <v>0</v>
      </c>
      <c r="I62" s="62">
        <v>0</v>
      </c>
      <c r="J62" s="21">
        <v>1</v>
      </c>
      <c r="K62" s="135">
        <v>0</v>
      </c>
      <c r="L62" s="135">
        <v>5.77</v>
      </c>
      <c r="M62" s="135">
        <v>0</v>
      </c>
      <c r="N62" s="135">
        <v>0</v>
      </c>
      <c r="O62" s="21">
        <v>5</v>
      </c>
      <c r="P62" s="136">
        <f t="shared" si="5"/>
        <v>0</v>
      </c>
      <c r="Q62" s="63">
        <v>0</v>
      </c>
      <c r="R62" s="21">
        <v>2</v>
      </c>
      <c r="S62" s="21">
        <v>2</v>
      </c>
      <c r="T62" s="137">
        <v>0</v>
      </c>
      <c r="U62" s="137">
        <v>0</v>
      </c>
      <c r="V62" s="137">
        <v>0</v>
      </c>
      <c r="W62" s="137">
        <v>0</v>
      </c>
      <c r="X62" s="137">
        <v>0</v>
      </c>
      <c r="Y62" s="137">
        <v>0</v>
      </c>
      <c r="Z62" s="137">
        <v>0</v>
      </c>
      <c r="AA62" s="137">
        <v>0</v>
      </c>
      <c r="AB62" s="137">
        <v>0</v>
      </c>
      <c r="AC62" s="137">
        <v>0</v>
      </c>
      <c r="AD62" s="137">
        <v>0</v>
      </c>
      <c r="AE62" s="137">
        <v>0</v>
      </c>
      <c r="AF62" s="137">
        <v>0</v>
      </c>
      <c r="AG62" s="137">
        <v>0</v>
      </c>
      <c r="AH62" s="137">
        <v>0</v>
      </c>
      <c r="AI62" s="137">
        <v>0</v>
      </c>
      <c r="AJ62" s="137">
        <v>0</v>
      </c>
      <c r="AK62" s="137">
        <v>0</v>
      </c>
      <c r="AL62" s="137">
        <v>0</v>
      </c>
      <c r="AM62" s="137">
        <v>0</v>
      </c>
      <c r="AN62" s="137">
        <v>0</v>
      </c>
      <c r="AO62" s="137">
        <v>0</v>
      </c>
      <c r="AP62" s="137">
        <v>0</v>
      </c>
      <c r="AQ62" s="137">
        <v>0</v>
      </c>
      <c r="AR62" s="137">
        <v>0</v>
      </c>
      <c r="AS62" s="137">
        <v>0</v>
      </c>
      <c r="AT62" s="137">
        <v>0</v>
      </c>
      <c r="AU62" s="137">
        <v>0</v>
      </c>
      <c r="AV62" s="138">
        <v>0</v>
      </c>
      <c r="AW62" s="138">
        <v>0</v>
      </c>
      <c r="AX62" s="138">
        <v>0</v>
      </c>
      <c r="AY62" s="138">
        <v>0</v>
      </c>
      <c r="AZ62" s="107" t="s">
        <v>172</v>
      </c>
      <c r="BA62" s="163" t="s">
        <v>169</v>
      </c>
    </row>
    <row r="63" spans="1:53" s="24" customFormat="1" ht="18.75">
      <c r="A63" s="104" t="str">
        <f t="shared" si="6"/>
        <v xml:space="preserve">    </v>
      </c>
      <c r="B63" s="60">
        <v>54</v>
      </c>
      <c r="C63" s="64" t="s">
        <v>157</v>
      </c>
      <c r="D63" s="133" t="s">
        <v>44</v>
      </c>
      <c r="E63" s="61" t="s">
        <v>122</v>
      </c>
      <c r="F63" s="134" t="s">
        <v>123</v>
      </c>
      <c r="G63" s="62">
        <v>0</v>
      </c>
      <c r="H63" s="62">
        <v>0</v>
      </c>
      <c r="I63" s="62">
        <v>0</v>
      </c>
      <c r="J63" s="21">
        <v>1</v>
      </c>
      <c r="K63" s="135">
        <v>1.88</v>
      </c>
      <c r="L63" s="135">
        <v>0</v>
      </c>
      <c r="M63" s="135">
        <v>0</v>
      </c>
      <c r="N63" s="135">
        <v>0</v>
      </c>
      <c r="O63" s="21">
        <v>9</v>
      </c>
      <c r="P63" s="136">
        <f>(K63/100)*Q63</f>
        <v>1.1279999999999999</v>
      </c>
      <c r="Q63" s="63">
        <v>60</v>
      </c>
      <c r="R63" s="21">
        <v>1</v>
      </c>
      <c r="S63" s="21">
        <v>3</v>
      </c>
      <c r="T63" s="137">
        <v>0</v>
      </c>
      <c r="U63" s="137">
        <v>0</v>
      </c>
      <c r="V63" s="137">
        <v>0</v>
      </c>
      <c r="W63" s="137">
        <v>0</v>
      </c>
      <c r="X63" s="137">
        <v>0</v>
      </c>
      <c r="Y63" s="137">
        <v>0</v>
      </c>
      <c r="Z63" s="137">
        <v>0</v>
      </c>
      <c r="AA63" s="137">
        <v>0</v>
      </c>
      <c r="AB63" s="137">
        <v>0</v>
      </c>
      <c r="AC63" s="137">
        <v>0</v>
      </c>
      <c r="AD63" s="137">
        <v>0</v>
      </c>
      <c r="AE63" s="137">
        <v>0</v>
      </c>
      <c r="AF63" s="137">
        <v>0</v>
      </c>
      <c r="AG63" s="137">
        <v>0</v>
      </c>
      <c r="AH63" s="137">
        <v>0</v>
      </c>
      <c r="AI63" s="137">
        <v>0</v>
      </c>
      <c r="AJ63" s="137">
        <v>0</v>
      </c>
      <c r="AK63" s="137">
        <v>0</v>
      </c>
      <c r="AL63" s="137">
        <v>0</v>
      </c>
      <c r="AM63" s="137">
        <v>0</v>
      </c>
      <c r="AN63" s="137">
        <v>0</v>
      </c>
      <c r="AO63" s="137">
        <v>0</v>
      </c>
      <c r="AP63" s="137">
        <v>0</v>
      </c>
      <c r="AQ63" s="137">
        <v>0</v>
      </c>
      <c r="AR63" s="137">
        <v>0</v>
      </c>
      <c r="AS63" s="137">
        <f>P63</f>
        <v>1.1279999999999999</v>
      </c>
      <c r="AT63" s="137">
        <v>0</v>
      </c>
      <c r="AU63" s="137">
        <v>0</v>
      </c>
      <c r="AV63" s="138">
        <v>6</v>
      </c>
      <c r="AW63" s="138">
        <v>2</v>
      </c>
      <c r="AX63" s="138">
        <v>2</v>
      </c>
      <c r="AY63" s="138">
        <v>0</v>
      </c>
      <c r="AZ63" s="107" t="s">
        <v>172</v>
      </c>
      <c r="BA63" s="163" t="s">
        <v>169</v>
      </c>
    </row>
    <row r="64" spans="1:53" s="24" customFormat="1" ht="18.75">
      <c r="A64" s="104" t="str">
        <f t="shared" si="6"/>
        <v xml:space="preserve">    </v>
      </c>
      <c r="B64" s="60">
        <v>55</v>
      </c>
      <c r="C64" s="64" t="s">
        <v>158</v>
      </c>
      <c r="D64" s="133" t="s">
        <v>44</v>
      </c>
      <c r="E64" s="61" t="s">
        <v>122</v>
      </c>
      <c r="F64" s="134" t="s">
        <v>123</v>
      </c>
      <c r="G64" s="62">
        <v>0</v>
      </c>
      <c r="H64" s="62">
        <v>0</v>
      </c>
      <c r="I64" s="62">
        <v>0</v>
      </c>
      <c r="J64" s="21">
        <v>1</v>
      </c>
      <c r="K64" s="135">
        <v>6.22</v>
      </c>
      <c r="L64" s="135">
        <v>0</v>
      </c>
      <c r="M64" s="135">
        <v>0</v>
      </c>
      <c r="N64" s="135">
        <v>0</v>
      </c>
      <c r="O64" s="21">
        <v>2</v>
      </c>
      <c r="P64" s="136">
        <f t="shared" si="5"/>
        <v>6.22</v>
      </c>
      <c r="Q64" s="63">
        <v>100</v>
      </c>
      <c r="R64" s="21">
        <v>2</v>
      </c>
      <c r="S64" s="21">
        <v>2</v>
      </c>
      <c r="T64" s="137">
        <v>0</v>
      </c>
      <c r="U64" s="137">
        <v>0</v>
      </c>
      <c r="V64" s="137">
        <v>0</v>
      </c>
      <c r="W64" s="137">
        <v>0</v>
      </c>
      <c r="X64" s="137">
        <v>0</v>
      </c>
      <c r="Y64" s="137">
        <v>0</v>
      </c>
      <c r="Z64" s="137">
        <v>0</v>
      </c>
      <c r="AA64" s="137">
        <v>0</v>
      </c>
      <c r="AB64" s="137">
        <v>0</v>
      </c>
      <c r="AC64" s="137">
        <v>0</v>
      </c>
      <c r="AD64" s="137">
        <v>0</v>
      </c>
      <c r="AE64" s="137">
        <v>0</v>
      </c>
      <c r="AF64" s="137">
        <v>0</v>
      </c>
      <c r="AG64" s="137">
        <v>0</v>
      </c>
      <c r="AH64" s="137">
        <v>0</v>
      </c>
      <c r="AI64" s="137">
        <v>0</v>
      </c>
      <c r="AJ64" s="137">
        <v>0</v>
      </c>
      <c r="AK64" s="137">
        <v>0</v>
      </c>
      <c r="AL64" s="137">
        <v>0</v>
      </c>
      <c r="AM64" s="137">
        <v>0</v>
      </c>
      <c r="AN64" s="137">
        <v>0</v>
      </c>
      <c r="AO64" s="137">
        <v>0</v>
      </c>
      <c r="AP64" s="137">
        <f>P64</f>
        <v>6.22</v>
      </c>
      <c r="AQ64" s="137">
        <v>0</v>
      </c>
      <c r="AR64" s="137">
        <v>0</v>
      </c>
      <c r="AS64" s="137">
        <v>0</v>
      </c>
      <c r="AT64" s="137">
        <v>0</v>
      </c>
      <c r="AU64" s="137">
        <v>0</v>
      </c>
      <c r="AV64" s="138">
        <v>6</v>
      </c>
      <c r="AW64" s="138">
        <v>2</v>
      </c>
      <c r="AX64" s="138">
        <v>2</v>
      </c>
      <c r="AY64" s="138">
        <v>0</v>
      </c>
      <c r="AZ64" s="107" t="s">
        <v>172</v>
      </c>
      <c r="BA64" s="163" t="s">
        <v>169</v>
      </c>
    </row>
    <row r="65" spans="1:53" s="24" customFormat="1" ht="18.75">
      <c r="A65" s="104" t="str">
        <f t="shared" si="6"/>
        <v xml:space="preserve">  33  </v>
      </c>
      <c r="B65" s="60">
        <v>56</v>
      </c>
      <c r="C65" s="64" t="s">
        <v>159</v>
      </c>
      <c r="D65" s="133" t="s">
        <v>44</v>
      </c>
      <c r="E65" s="61" t="s">
        <v>122</v>
      </c>
      <c r="F65" s="134" t="s">
        <v>123</v>
      </c>
      <c r="G65" s="62">
        <v>0</v>
      </c>
      <c r="H65" s="62">
        <v>0</v>
      </c>
      <c r="I65" s="62">
        <v>0</v>
      </c>
      <c r="J65" s="21">
        <v>1</v>
      </c>
      <c r="K65" s="135">
        <v>16.100000000000001</v>
      </c>
      <c r="L65" s="135">
        <v>0</v>
      </c>
      <c r="M65" s="135">
        <v>0</v>
      </c>
      <c r="N65" s="135">
        <v>0</v>
      </c>
      <c r="O65" s="21">
        <v>4</v>
      </c>
      <c r="P65" s="136">
        <f t="shared" si="5"/>
        <v>9.66</v>
      </c>
      <c r="Q65" s="63">
        <v>60</v>
      </c>
      <c r="R65" s="21">
        <v>1</v>
      </c>
      <c r="S65" s="21">
        <v>3</v>
      </c>
      <c r="T65" s="137">
        <v>0</v>
      </c>
      <c r="U65" s="137">
        <v>0</v>
      </c>
      <c r="V65" s="137">
        <v>0</v>
      </c>
      <c r="W65" s="137">
        <v>0</v>
      </c>
      <c r="X65" s="137">
        <v>0</v>
      </c>
      <c r="Y65" s="137">
        <v>0</v>
      </c>
      <c r="Z65" s="137">
        <v>0</v>
      </c>
      <c r="AA65" s="137">
        <v>0</v>
      </c>
      <c r="AB65" s="137">
        <v>0</v>
      </c>
      <c r="AC65" s="137">
        <v>0</v>
      </c>
      <c r="AD65" s="137">
        <v>0</v>
      </c>
      <c r="AE65" s="137">
        <v>0</v>
      </c>
      <c r="AF65" s="137">
        <v>0</v>
      </c>
      <c r="AG65" s="137">
        <v>0</v>
      </c>
      <c r="AH65" s="137">
        <v>0</v>
      </c>
      <c r="AI65" s="137">
        <v>0</v>
      </c>
      <c r="AJ65" s="137">
        <f>P65</f>
        <v>9.66</v>
      </c>
      <c r="AK65" s="137">
        <v>0</v>
      </c>
      <c r="AL65" s="137">
        <v>0</v>
      </c>
      <c r="AM65" s="137">
        <v>0</v>
      </c>
      <c r="AN65" s="137">
        <v>0</v>
      </c>
      <c r="AO65" s="137">
        <v>0</v>
      </c>
      <c r="AP65" s="137">
        <v>0</v>
      </c>
      <c r="AQ65" s="137">
        <v>0</v>
      </c>
      <c r="AR65" s="137">
        <v>0</v>
      </c>
      <c r="AS65" s="137">
        <v>0</v>
      </c>
      <c r="AT65" s="137">
        <v>0</v>
      </c>
      <c r="AU65" s="137">
        <v>0</v>
      </c>
      <c r="AV65" s="138">
        <v>6</v>
      </c>
      <c r="AW65" s="138">
        <v>2</v>
      </c>
      <c r="AX65" s="138">
        <v>2</v>
      </c>
      <c r="AY65" s="138">
        <v>0</v>
      </c>
      <c r="AZ65" s="107" t="s">
        <v>172</v>
      </c>
      <c r="BA65" s="163" t="s">
        <v>169</v>
      </c>
    </row>
    <row r="66" spans="1:53" s="24" customFormat="1" ht="18.75">
      <c r="A66" s="104" t="str">
        <f t="shared" si="6"/>
        <v xml:space="preserve">  33  </v>
      </c>
      <c r="B66" s="60">
        <v>57</v>
      </c>
      <c r="C66" s="64" t="s">
        <v>160</v>
      </c>
      <c r="D66" s="133" t="s">
        <v>44</v>
      </c>
      <c r="E66" s="61" t="s">
        <v>122</v>
      </c>
      <c r="F66" s="134" t="s">
        <v>123</v>
      </c>
      <c r="G66" s="62">
        <v>0</v>
      </c>
      <c r="H66" s="62">
        <v>0</v>
      </c>
      <c r="I66" s="62">
        <v>0</v>
      </c>
      <c r="J66" s="21">
        <v>1</v>
      </c>
      <c r="K66" s="135">
        <v>6.17</v>
      </c>
      <c r="L66" s="135">
        <v>0</v>
      </c>
      <c r="M66" s="135">
        <v>0</v>
      </c>
      <c r="N66" s="135">
        <v>0</v>
      </c>
      <c r="O66" s="21">
        <v>5</v>
      </c>
      <c r="P66" s="136">
        <f t="shared" si="5"/>
        <v>3.702</v>
      </c>
      <c r="Q66" s="63">
        <v>60</v>
      </c>
      <c r="R66" s="21">
        <v>1</v>
      </c>
      <c r="S66" s="21">
        <v>3</v>
      </c>
      <c r="T66" s="137">
        <v>0</v>
      </c>
      <c r="U66" s="137">
        <v>0</v>
      </c>
      <c r="V66" s="137">
        <v>0</v>
      </c>
      <c r="W66" s="137">
        <v>0</v>
      </c>
      <c r="X66" s="137">
        <v>0</v>
      </c>
      <c r="Y66" s="137">
        <v>0</v>
      </c>
      <c r="Z66" s="137">
        <v>0</v>
      </c>
      <c r="AA66" s="137">
        <v>0</v>
      </c>
      <c r="AB66" s="137">
        <v>0</v>
      </c>
      <c r="AC66" s="137">
        <v>0</v>
      </c>
      <c r="AD66" s="137">
        <v>0</v>
      </c>
      <c r="AE66" s="137">
        <v>0</v>
      </c>
      <c r="AF66" s="137">
        <v>0</v>
      </c>
      <c r="AG66" s="137">
        <v>0</v>
      </c>
      <c r="AH66" s="137">
        <v>0</v>
      </c>
      <c r="AI66" s="137">
        <v>0</v>
      </c>
      <c r="AJ66" s="137">
        <v>0</v>
      </c>
      <c r="AK66" s="137">
        <v>0</v>
      </c>
      <c r="AL66" s="137">
        <v>0</v>
      </c>
      <c r="AM66" s="137">
        <v>0</v>
      </c>
      <c r="AN66" s="137">
        <v>0</v>
      </c>
      <c r="AO66" s="137">
        <v>0</v>
      </c>
      <c r="AP66" s="137">
        <f>P66</f>
        <v>3.702</v>
      </c>
      <c r="AQ66" s="137">
        <v>0</v>
      </c>
      <c r="AR66" s="137">
        <v>0</v>
      </c>
      <c r="AS66" s="137">
        <v>0</v>
      </c>
      <c r="AT66" s="137">
        <v>0</v>
      </c>
      <c r="AU66" s="137">
        <v>0</v>
      </c>
      <c r="AV66" s="138">
        <v>6</v>
      </c>
      <c r="AW66" s="138">
        <v>2</v>
      </c>
      <c r="AX66" s="138">
        <v>2</v>
      </c>
      <c r="AY66" s="138">
        <v>0</v>
      </c>
      <c r="AZ66" s="107" t="s">
        <v>172</v>
      </c>
      <c r="BA66" s="163" t="s">
        <v>169</v>
      </c>
    </row>
    <row r="67" spans="1:53" s="24" customFormat="1" ht="18.75">
      <c r="A67" s="104" t="str">
        <f t="shared" si="6"/>
        <v xml:space="preserve">  33  </v>
      </c>
      <c r="B67" s="60">
        <v>58</v>
      </c>
      <c r="C67" s="64" t="s">
        <v>161</v>
      </c>
      <c r="D67" s="133" t="s">
        <v>44</v>
      </c>
      <c r="E67" s="61" t="s">
        <v>122</v>
      </c>
      <c r="F67" s="134" t="s">
        <v>123</v>
      </c>
      <c r="G67" s="62">
        <v>0</v>
      </c>
      <c r="H67" s="62">
        <v>0</v>
      </c>
      <c r="I67" s="62">
        <v>0</v>
      </c>
      <c r="J67" s="21">
        <v>1</v>
      </c>
      <c r="K67" s="135">
        <v>3.2</v>
      </c>
      <c r="L67" s="135">
        <v>0</v>
      </c>
      <c r="M67" s="135">
        <v>0</v>
      </c>
      <c r="N67" s="135">
        <v>0</v>
      </c>
      <c r="O67" s="21">
        <v>5</v>
      </c>
      <c r="P67" s="136">
        <f>(K67/100)*Q67</f>
        <v>1.92</v>
      </c>
      <c r="Q67" s="63">
        <v>60</v>
      </c>
      <c r="R67" s="21">
        <v>1</v>
      </c>
      <c r="S67" s="21">
        <v>3</v>
      </c>
      <c r="T67" s="137">
        <v>0</v>
      </c>
      <c r="U67" s="137">
        <v>0</v>
      </c>
      <c r="V67" s="137">
        <v>0</v>
      </c>
      <c r="W67" s="137">
        <v>0</v>
      </c>
      <c r="X67" s="137">
        <v>0</v>
      </c>
      <c r="Y67" s="137">
        <v>0</v>
      </c>
      <c r="Z67" s="137">
        <v>0</v>
      </c>
      <c r="AA67" s="137">
        <v>0</v>
      </c>
      <c r="AB67" s="137">
        <v>0</v>
      </c>
      <c r="AC67" s="137">
        <v>0</v>
      </c>
      <c r="AD67" s="137">
        <v>0</v>
      </c>
      <c r="AE67" s="137">
        <v>0</v>
      </c>
      <c r="AF67" s="137">
        <v>0</v>
      </c>
      <c r="AG67" s="137">
        <v>0</v>
      </c>
      <c r="AH67" s="137">
        <v>0</v>
      </c>
      <c r="AI67" s="137">
        <v>0</v>
      </c>
      <c r="AJ67" s="137">
        <v>0</v>
      </c>
      <c r="AK67" s="137">
        <v>0</v>
      </c>
      <c r="AL67" s="137">
        <v>0</v>
      </c>
      <c r="AM67" s="137">
        <v>0</v>
      </c>
      <c r="AN67" s="137">
        <v>0</v>
      </c>
      <c r="AO67" s="137">
        <v>0</v>
      </c>
      <c r="AP67" s="137">
        <v>0</v>
      </c>
      <c r="AQ67" s="137">
        <v>0</v>
      </c>
      <c r="AR67" s="137">
        <v>0</v>
      </c>
      <c r="AS67" s="137">
        <f>P67</f>
        <v>1.92</v>
      </c>
      <c r="AT67" s="137">
        <v>0</v>
      </c>
      <c r="AU67" s="137">
        <v>0</v>
      </c>
      <c r="AV67" s="138">
        <v>6</v>
      </c>
      <c r="AW67" s="138">
        <v>2</v>
      </c>
      <c r="AX67" s="138">
        <v>2</v>
      </c>
      <c r="AY67" s="138">
        <v>0</v>
      </c>
      <c r="AZ67" s="107" t="s">
        <v>172</v>
      </c>
      <c r="BA67" s="163" t="s">
        <v>169</v>
      </c>
    </row>
    <row r="68" spans="1:53" s="24" customFormat="1" ht="18.75">
      <c r="A68" s="104" t="str">
        <f t="shared" si="6"/>
        <v xml:space="preserve">    </v>
      </c>
      <c r="B68" s="60">
        <v>59</v>
      </c>
      <c r="C68" s="64" t="s">
        <v>162</v>
      </c>
      <c r="D68" s="133" t="s">
        <v>44</v>
      </c>
      <c r="E68" s="61" t="s">
        <v>122</v>
      </c>
      <c r="F68" s="134" t="s">
        <v>123</v>
      </c>
      <c r="G68" s="62">
        <v>0</v>
      </c>
      <c r="H68" s="62">
        <v>0</v>
      </c>
      <c r="I68" s="62">
        <v>0</v>
      </c>
      <c r="J68" s="21">
        <v>1</v>
      </c>
      <c r="K68" s="135">
        <v>7.05</v>
      </c>
      <c r="L68" s="135">
        <v>0</v>
      </c>
      <c r="M68" s="135">
        <v>0</v>
      </c>
      <c r="N68" s="135">
        <v>0</v>
      </c>
      <c r="O68" s="21">
        <v>3</v>
      </c>
      <c r="P68" s="136">
        <f t="shared" si="5"/>
        <v>7.0499999999999989</v>
      </c>
      <c r="Q68" s="63">
        <v>100</v>
      </c>
      <c r="R68" s="21">
        <v>2</v>
      </c>
      <c r="S68" s="21">
        <v>2</v>
      </c>
      <c r="T68" s="137">
        <v>0</v>
      </c>
      <c r="U68" s="137">
        <v>0</v>
      </c>
      <c r="V68" s="137">
        <v>0</v>
      </c>
      <c r="W68" s="137">
        <v>0</v>
      </c>
      <c r="X68" s="137">
        <v>0</v>
      </c>
      <c r="Y68" s="137">
        <v>0</v>
      </c>
      <c r="Z68" s="137">
        <v>0</v>
      </c>
      <c r="AA68" s="137">
        <v>0</v>
      </c>
      <c r="AB68" s="137">
        <v>0</v>
      </c>
      <c r="AC68" s="137">
        <v>0</v>
      </c>
      <c r="AD68" s="137">
        <v>0</v>
      </c>
      <c r="AE68" s="137">
        <v>0</v>
      </c>
      <c r="AF68" s="137">
        <v>0</v>
      </c>
      <c r="AG68" s="137">
        <v>0</v>
      </c>
      <c r="AH68" s="137">
        <v>0</v>
      </c>
      <c r="AI68" s="137">
        <v>0</v>
      </c>
      <c r="AJ68" s="137">
        <v>0</v>
      </c>
      <c r="AK68" s="137">
        <v>0</v>
      </c>
      <c r="AL68" s="137">
        <v>0</v>
      </c>
      <c r="AM68" s="137">
        <v>0</v>
      </c>
      <c r="AN68" s="137">
        <v>0</v>
      </c>
      <c r="AO68" s="137">
        <v>0</v>
      </c>
      <c r="AP68" s="137">
        <f>P68</f>
        <v>7.0499999999999989</v>
      </c>
      <c r="AQ68" s="137">
        <v>0</v>
      </c>
      <c r="AR68" s="137">
        <v>0</v>
      </c>
      <c r="AS68" s="137">
        <v>0</v>
      </c>
      <c r="AT68" s="137">
        <v>0</v>
      </c>
      <c r="AU68" s="137">
        <v>0</v>
      </c>
      <c r="AV68" s="138">
        <v>6</v>
      </c>
      <c r="AW68" s="138">
        <v>2</v>
      </c>
      <c r="AX68" s="138">
        <v>2</v>
      </c>
      <c r="AY68" s="138">
        <v>0</v>
      </c>
      <c r="AZ68" s="107" t="s">
        <v>172</v>
      </c>
      <c r="BA68" s="163" t="s">
        <v>169</v>
      </c>
    </row>
  </sheetData>
  <sheetProtection selectLockedCells="1"/>
  <mergeCells count="44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T6:AU6"/>
    <mergeCell ref="G6:I6"/>
    <mergeCell ref="BA6:BA8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10:AU68">
    <cfRule type="cellIs" dxfId="4" priority="2" operator="greaterThan">
      <formula>0</formula>
    </cfRule>
    <cfRule type="cellIs" dxfId="3" priority="3" operator="greaterThan">
      <formula>0</formula>
    </cfRule>
  </conditionalFormatting>
  <conditionalFormatting sqref="P10:P68">
    <cfRule type="cellIs" dxfId="2" priority="1" operator="greaterThan">
      <formula>0</formula>
    </cfRule>
  </conditionalFormatting>
  <dataValidations count="7">
    <dataValidation type="whole" allowBlank="1" showInputMessage="1" showErrorMessage="1" error="กรอกเฉพาะจำนวนเต็ม" sqref="O69:O1048576">
      <formula1>0</formula1>
      <formula2>100</formula2>
    </dataValidation>
    <dataValidation type="whole" allowBlank="1" showInputMessage="1" showErrorMessage="1" error="กรอกเฉพาะ 0 1 2 3 9" sqref="J69:J1048576">
      <formula1>0</formula1>
      <formula2>9</formula2>
    </dataValidation>
    <dataValidation type="whole" allowBlank="1" showInputMessage="1" showErrorMessage="1" error="กรอกเฉพาะ 0 1 2" sqref="S2:S4 R69:R1048576">
      <formula1>0</formula1>
      <formula2>2</formula2>
    </dataValidation>
    <dataValidation type="whole" allowBlank="1" showInputMessage="1" showErrorMessage="1" error="กรอกเฉพาะ 0 1 2 3" sqref="S69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textLength" operator="equal" allowBlank="1" showInputMessage="1" showErrorMessage="1" error="กรอกรหัสผิดพลาด" sqref="C69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8"/>
  <sheetViews>
    <sheetView topLeftCell="C1" zoomScaleNormal="100" workbookViewId="0">
      <selection activeCell="K4" sqref="K4"/>
    </sheetView>
  </sheetViews>
  <sheetFormatPr defaultColWidth="9.140625" defaultRowHeight="15"/>
  <cols>
    <col min="1" max="1" width="10.7109375" style="24" bestFit="1" customWidth="1"/>
    <col min="2" max="2" width="7.85546875" style="13" bestFit="1" customWidth="1"/>
    <col min="3" max="3" width="12.85546875" style="13" bestFit="1" customWidth="1"/>
    <col min="4" max="4" width="6.42578125" style="11" customWidth="1"/>
    <col min="5" max="5" width="7.7109375" style="11" customWidth="1"/>
    <col min="6" max="6" width="4.5703125" style="11" customWidth="1"/>
    <col min="7" max="7" width="11.140625" style="11" customWidth="1"/>
    <col min="8" max="8" width="12.42578125" style="11" bestFit="1" customWidth="1"/>
    <col min="9" max="9" width="9.28515625" style="11" customWidth="1"/>
    <col min="10" max="10" width="4.85546875" style="11" customWidth="1"/>
    <col min="11" max="11" width="13.85546875" style="8" bestFit="1" customWidth="1"/>
    <col min="12" max="12" width="9.140625" style="8" customWidth="1"/>
    <col min="13" max="13" width="7.85546875" style="8" customWidth="1"/>
    <col min="14" max="14" width="7" style="8" customWidth="1"/>
    <col min="15" max="15" width="6" style="13" customWidth="1"/>
    <col min="16" max="16" width="10.140625" style="11" customWidth="1"/>
    <col min="17" max="17" width="6.28515625" style="11" customWidth="1"/>
    <col min="18" max="18" width="8" style="11" customWidth="1"/>
    <col min="19" max="19" width="10.28515625" style="11" customWidth="1"/>
    <col min="20" max="47" width="6.7109375" style="11" bestFit="1" customWidth="1"/>
    <col min="48" max="48" width="42.42578125" style="11" bestFit="1" customWidth="1"/>
    <col min="49" max="49" width="25" style="11" bestFit="1" customWidth="1"/>
    <col min="50" max="16384" width="9.140625" style="11"/>
  </cols>
  <sheetData>
    <row r="1" spans="1:49" s="1" customFormat="1" ht="28.5">
      <c r="B1" s="217" t="s">
        <v>30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</row>
    <row r="2" spans="1:49" customFormat="1" ht="23.25">
      <c r="B2" s="221" t="s">
        <v>1</v>
      </c>
      <c r="C2" s="221"/>
      <c r="D2" s="221"/>
      <c r="E2" s="221"/>
      <c r="F2" s="222" t="s">
        <v>119</v>
      </c>
      <c r="G2" s="222"/>
      <c r="H2" s="222"/>
      <c r="I2" s="222"/>
      <c r="J2" s="222"/>
      <c r="K2" s="49"/>
      <c r="L2" s="50"/>
      <c r="M2" s="50"/>
      <c r="N2" s="51"/>
      <c r="O2" s="51"/>
      <c r="P2" s="52"/>
      <c r="Q2" s="51"/>
      <c r="R2" s="51"/>
      <c r="S2" s="5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19" t="s">
        <v>2</v>
      </c>
      <c r="AM2" s="219"/>
      <c r="AN2" s="219"/>
      <c r="AO2" s="219"/>
      <c r="AP2" s="219"/>
      <c r="AQ2" s="219"/>
      <c r="AR2" s="223">
        <v>2007</v>
      </c>
      <c r="AS2" s="223"/>
      <c r="AT2" s="223"/>
      <c r="AU2" s="3"/>
      <c r="AV2" s="3"/>
    </row>
    <row r="3" spans="1:49" customFormat="1" ht="23.25">
      <c r="B3" s="221"/>
      <c r="C3" s="221"/>
      <c r="D3" s="221"/>
      <c r="E3" s="221"/>
      <c r="F3" s="222"/>
      <c r="G3" s="222"/>
      <c r="H3" s="222"/>
      <c r="I3" s="222"/>
      <c r="J3" s="222"/>
      <c r="K3" s="49"/>
      <c r="L3" s="50"/>
      <c r="M3" s="50"/>
      <c r="N3" s="54"/>
      <c r="O3" s="54"/>
      <c r="P3" s="55"/>
      <c r="Q3" s="65"/>
      <c r="R3" s="65"/>
      <c r="S3" s="5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19" t="s">
        <v>117</v>
      </c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24">
        <v>330.84702346070003</v>
      </c>
      <c r="AS3" s="224"/>
      <c r="AT3" s="224"/>
      <c r="AU3" s="218" t="s">
        <v>4</v>
      </c>
      <c r="AV3" s="218"/>
    </row>
    <row r="4" spans="1:49" customFormat="1" ht="23.25">
      <c r="B4" s="221"/>
      <c r="C4" s="221"/>
      <c r="D4" s="221"/>
      <c r="E4" s="221"/>
      <c r="F4" s="222"/>
      <c r="G4" s="222"/>
      <c r="H4" s="222"/>
      <c r="I4" s="222"/>
      <c r="J4" s="222"/>
      <c r="K4" s="49"/>
      <c r="L4" s="50"/>
      <c r="M4" s="50"/>
      <c r="N4" s="57"/>
      <c r="O4" s="57"/>
      <c r="P4" s="55"/>
      <c r="Q4" s="65"/>
      <c r="R4" s="65"/>
      <c r="S4" s="58"/>
      <c r="T4" s="59"/>
      <c r="U4" s="59"/>
      <c r="V4" s="5"/>
      <c r="W4" s="5"/>
      <c r="X4" s="5"/>
      <c r="Y4" s="5"/>
      <c r="Z4" s="5"/>
      <c r="AE4" s="219" t="s">
        <v>118</v>
      </c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20">
        <v>330.84702346070003</v>
      </c>
      <c r="AS4" s="220"/>
      <c r="AT4" s="220"/>
      <c r="AU4" s="218" t="s">
        <v>4</v>
      </c>
      <c r="AV4" s="218"/>
    </row>
    <row r="5" spans="1:49" customFormat="1" ht="18.75" customHeight="1">
      <c r="A5" s="23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80" t="s">
        <v>6</v>
      </c>
      <c r="AS5" s="180"/>
      <c r="AT5" s="180"/>
      <c r="AU5" s="180"/>
      <c r="AV5" s="180"/>
    </row>
    <row r="6" spans="1:49" ht="21" customHeight="1">
      <c r="A6" s="197" t="s">
        <v>45</v>
      </c>
      <c r="B6" s="181" t="s">
        <v>7</v>
      </c>
      <c r="C6" s="181" t="s">
        <v>8</v>
      </c>
      <c r="D6" s="181" t="s">
        <v>9</v>
      </c>
      <c r="E6" s="181" t="s">
        <v>10</v>
      </c>
      <c r="F6" s="181" t="s">
        <v>11</v>
      </c>
      <c r="G6" s="200" t="s">
        <v>47</v>
      </c>
      <c r="H6" s="201"/>
      <c r="I6" s="202"/>
      <c r="J6" s="182" t="s">
        <v>12</v>
      </c>
      <c r="K6" s="204" t="s">
        <v>37</v>
      </c>
      <c r="L6" s="204"/>
      <c r="M6" s="204"/>
      <c r="N6" s="204"/>
      <c r="O6" s="182" t="s">
        <v>13</v>
      </c>
      <c r="P6" s="206" t="s">
        <v>5</v>
      </c>
      <c r="Q6" s="182" t="s">
        <v>31</v>
      </c>
      <c r="R6" s="209" t="s">
        <v>38</v>
      </c>
      <c r="S6" s="212" t="s">
        <v>39</v>
      </c>
      <c r="T6" s="193" t="s">
        <v>14</v>
      </c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5"/>
      <c r="AV6" s="192" t="s">
        <v>48</v>
      </c>
      <c r="AW6" s="177" t="s">
        <v>194</v>
      </c>
    </row>
    <row r="7" spans="1:49" ht="18.75" customHeight="1">
      <c r="A7" s="197"/>
      <c r="B7" s="181"/>
      <c r="C7" s="181"/>
      <c r="D7" s="181"/>
      <c r="E7" s="181"/>
      <c r="F7" s="181"/>
      <c r="G7" s="203" t="s">
        <v>3</v>
      </c>
      <c r="H7" s="199" t="s">
        <v>46</v>
      </c>
      <c r="I7" s="199"/>
      <c r="J7" s="183"/>
      <c r="K7" s="205" t="s">
        <v>40</v>
      </c>
      <c r="L7" s="225" t="s">
        <v>41</v>
      </c>
      <c r="M7" s="227" t="s">
        <v>42</v>
      </c>
      <c r="N7" s="196" t="s">
        <v>43</v>
      </c>
      <c r="O7" s="183"/>
      <c r="P7" s="207"/>
      <c r="Q7" s="183"/>
      <c r="R7" s="210"/>
      <c r="S7" s="213"/>
      <c r="T7" s="188" t="s">
        <v>15</v>
      </c>
      <c r="U7" s="188"/>
      <c r="V7" s="188"/>
      <c r="W7" s="188"/>
      <c r="X7" s="189" t="s">
        <v>16</v>
      </c>
      <c r="Y7" s="189"/>
      <c r="Z7" s="189"/>
      <c r="AA7" s="189"/>
      <c r="AB7" s="190" t="s">
        <v>17</v>
      </c>
      <c r="AC7" s="190"/>
      <c r="AD7" s="190"/>
      <c r="AE7" s="190"/>
      <c r="AF7" s="191" t="s">
        <v>18</v>
      </c>
      <c r="AG7" s="191"/>
      <c r="AH7" s="191"/>
      <c r="AI7" s="191"/>
      <c r="AJ7" s="185" t="s">
        <v>19</v>
      </c>
      <c r="AK7" s="185"/>
      <c r="AL7" s="185"/>
      <c r="AM7" s="185"/>
      <c r="AN7" s="186" t="s">
        <v>20</v>
      </c>
      <c r="AO7" s="186"/>
      <c r="AP7" s="186"/>
      <c r="AQ7" s="186"/>
      <c r="AR7" s="187" t="s">
        <v>21</v>
      </c>
      <c r="AS7" s="187"/>
      <c r="AT7" s="187"/>
      <c r="AU7" s="187"/>
      <c r="AV7" s="192"/>
      <c r="AW7" s="178"/>
    </row>
    <row r="8" spans="1:49" ht="21.75" customHeight="1">
      <c r="A8" s="197"/>
      <c r="B8" s="181"/>
      <c r="C8" s="181"/>
      <c r="D8" s="181"/>
      <c r="E8" s="181"/>
      <c r="F8" s="181"/>
      <c r="G8" s="203"/>
      <c r="H8" s="14" t="s">
        <v>22</v>
      </c>
      <c r="I8" s="15" t="s">
        <v>23</v>
      </c>
      <c r="J8" s="184"/>
      <c r="K8" s="205"/>
      <c r="L8" s="226"/>
      <c r="M8" s="227"/>
      <c r="N8" s="196"/>
      <c r="O8" s="184"/>
      <c r="P8" s="208"/>
      <c r="Q8" s="184"/>
      <c r="R8" s="211"/>
      <c r="S8" s="214"/>
      <c r="T8" s="69" t="s">
        <v>24</v>
      </c>
      <c r="U8" s="69" t="s">
        <v>25</v>
      </c>
      <c r="V8" s="69" t="s">
        <v>26</v>
      </c>
      <c r="W8" s="69" t="s">
        <v>27</v>
      </c>
      <c r="X8" s="70" t="s">
        <v>24</v>
      </c>
      <c r="Y8" s="70" t="s">
        <v>25</v>
      </c>
      <c r="Z8" s="70" t="s">
        <v>26</v>
      </c>
      <c r="AA8" s="70" t="s">
        <v>27</v>
      </c>
      <c r="AB8" s="71" t="s">
        <v>24</v>
      </c>
      <c r="AC8" s="71" t="s">
        <v>25</v>
      </c>
      <c r="AD8" s="71" t="s">
        <v>26</v>
      </c>
      <c r="AE8" s="71" t="s">
        <v>27</v>
      </c>
      <c r="AF8" s="72" t="s">
        <v>24</v>
      </c>
      <c r="AG8" s="72" t="s">
        <v>25</v>
      </c>
      <c r="AH8" s="72" t="s">
        <v>26</v>
      </c>
      <c r="AI8" s="72" t="s">
        <v>27</v>
      </c>
      <c r="AJ8" s="66" t="s">
        <v>24</v>
      </c>
      <c r="AK8" s="66" t="s">
        <v>25</v>
      </c>
      <c r="AL8" s="66" t="s">
        <v>26</v>
      </c>
      <c r="AM8" s="66" t="s">
        <v>27</v>
      </c>
      <c r="AN8" s="67" t="s">
        <v>24</v>
      </c>
      <c r="AO8" s="67" t="s">
        <v>25</v>
      </c>
      <c r="AP8" s="67" t="s">
        <v>26</v>
      </c>
      <c r="AQ8" s="67" t="s">
        <v>27</v>
      </c>
      <c r="AR8" s="68" t="s">
        <v>24</v>
      </c>
      <c r="AS8" s="68" t="s">
        <v>25</v>
      </c>
      <c r="AT8" s="68" t="s">
        <v>26</v>
      </c>
      <c r="AU8" s="68" t="s">
        <v>27</v>
      </c>
      <c r="AV8" s="192"/>
      <c r="AW8" s="179"/>
    </row>
    <row r="9" spans="1:49">
      <c r="A9" s="198" t="s">
        <v>28</v>
      </c>
      <c r="B9" s="198"/>
      <c r="C9" s="198"/>
      <c r="D9" s="198"/>
      <c r="E9" s="198"/>
      <c r="F9" s="198"/>
      <c r="G9" s="25">
        <f>H9+I9</f>
        <v>330.84702346070003</v>
      </c>
      <c r="H9" s="25">
        <f>SUM(H10:H1000)</f>
        <v>330.84702346070003</v>
      </c>
      <c r="I9" s="25">
        <f t="shared" ref="I9:P9" si="0">SUM(I10:I1000)</f>
        <v>0</v>
      </c>
      <c r="J9" s="25"/>
      <c r="K9" s="25">
        <f t="shared" si="0"/>
        <v>300.48000000000008</v>
      </c>
      <c r="L9" s="25">
        <f t="shared" si="0"/>
        <v>79.649999999999991</v>
      </c>
      <c r="M9" s="25">
        <f t="shared" si="0"/>
        <v>0</v>
      </c>
      <c r="N9" s="25">
        <f t="shared" si="0"/>
        <v>0</v>
      </c>
      <c r="O9" s="25"/>
      <c r="P9" s="25">
        <f t="shared" si="0"/>
        <v>157.292</v>
      </c>
      <c r="Q9" s="48"/>
      <c r="R9" s="48"/>
      <c r="S9" s="48"/>
      <c r="T9" s="25">
        <f t="shared" ref="T9:AU9" si="1">SUM(T10:T99830)</f>
        <v>0</v>
      </c>
      <c r="U9" s="25">
        <f t="shared" si="1"/>
        <v>0</v>
      </c>
      <c r="V9" s="25">
        <f t="shared" si="1"/>
        <v>0</v>
      </c>
      <c r="W9" s="25">
        <f t="shared" si="1"/>
        <v>0</v>
      </c>
      <c r="X9" s="25">
        <f t="shared" si="1"/>
        <v>0</v>
      </c>
      <c r="Y9" s="25">
        <f t="shared" si="1"/>
        <v>0</v>
      </c>
      <c r="Z9" s="25">
        <f t="shared" si="1"/>
        <v>0</v>
      </c>
      <c r="AA9" s="25">
        <f t="shared" si="1"/>
        <v>0</v>
      </c>
      <c r="AB9" s="25">
        <f t="shared" si="1"/>
        <v>0</v>
      </c>
      <c r="AC9" s="25">
        <f t="shared" si="1"/>
        <v>0</v>
      </c>
      <c r="AD9" s="25">
        <f t="shared" si="1"/>
        <v>0</v>
      </c>
      <c r="AE9" s="25">
        <f t="shared" si="1"/>
        <v>0</v>
      </c>
      <c r="AF9" s="25">
        <f t="shared" si="1"/>
        <v>0</v>
      </c>
      <c r="AG9" s="25">
        <f t="shared" si="1"/>
        <v>0</v>
      </c>
      <c r="AH9" s="25">
        <f t="shared" si="1"/>
        <v>0</v>
      </c>
      <c r="AI9" s="25">
        <f t="shared" si="1"/>
        <v>0</v>
      </c>
      <c r="AJ9" s="25">
        <f t="shared" si="1"/>
        <v>0</v>
      </c>
      <c r="AK9" s="25">
        <f t="shared" si="1"/>
        <v>0</v>
      </c>
      <c r="AL9" s="25">
        <f t="shared" si="1"/>
        <v>0</v>
      </c>
      <c r="AM9" s="25">
        <f t="shared" si="1"/>
        <v>0</v>
      </c>
      <c r="AN9" s="25">
        <f t="shared" si="1"/>
        <v>0</v>
      </c>
      <c r="AO9" s="25">
        <f t="shared" si="1"/>
        <v>0</v>
      </c>
      <c r="AP9" s="25">
        <f t="shared" si="1"/>
        <v>0</v>
      </c>
      <c r="AQ9" s="25">
        <f t="shared" si="1"/>
        <v>0</v>
      </c>
      <c r="AR9" s="25">
        <f t="shared" si="1"/>
        <v>0</v>
      </c>
      <c r="AS9" s="25">
        <f t="shared" si="1"/>
        <v>0</v>
      </c>
      <c r="AT9" s="25">
        <f t="shared" si="1"/>
        <v>0</v>
      </c>
      <c r="AU9" s="25">
        <f t="shared" si="1"/>
        <v>0</v>
      </c>
      <c r="AV9" s="26"/>
      <c r="AW9" s="159"/>
    </row>
    <row r="10" spans="1:49" s="22" customFormat="1" ht="18.75">
      <c r="A10" s="104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33 </v>
      </c>
      <c r="B10" s="60">
        <v>1</v>
      </c>
      <c r="C10" s="64" t="s">
        <v>120</v>
      </c>
      <c r="D10" s="133" t="s">
        <v>121</v>
      </c>
      <c r="E10" s="61" t="s">
        <v>122</v>
      </c>
      <c r="F10" s="134" t="s">
        <v>123</v>
      </c>
      <c r="G10" s="62">
        <v>52.866104478300002</v>
      </c>
      <c r="H10" s="62">
        <v>52.866104478300002</v>
      </c>
      <c r="I10" s="62">
        <v>0</v>
      </c>
      <c r="J10" s="21">
        <v>1</v>
      </c>
      <c r="K10" s="135">
        <v>0.95</v>
      </c>
      <c r="L10" s="135">
        <v>0</v>
      </c>
      <c r="M10" s="135">
        <v>0</v>
      </c>
      <c r="N10" s="135">
        <v>0</v>
      </c>
      <c r="O10" s="21">
        <v>5</v>
      </c>
      <c r="P10" s="136">
        <f>(K10/100)*Q10</f>
        <v>0.56999999999999995</v>
      </c>
      <c r="Q10" s="63">
        <v>60</v>
      </c>
      <c r="R10" s="21">
        <v>1</v>
      </c>
      <c r="S10" s="21">
        <v>3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62">
        <v>0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0</v>
      </c>
      <c r="AK10" s="62">
        <v>0</v>
      </c>
      <c r="AL10" s="62">
        <v>0</v>
      </c>
      <c r="AM10" s="62">
        <v>0</v>
      </c>
      <c r="AN10" s="62">
        <v>0</v>
      </c>
      <c r="AO10" s="62">
        <v>0</v>
      </c>
      <c r="AP10" s="62">
        <v>0</v>
      </c>
      <c r="AQ10" s="62">
        <v>0</v>
      </c>
      <c r="AR10" s="62">
        <v>0</v>
      </c>
      <c r="AS10" s="62">
        <v>0</v>
      </c>
      <c r="AT10" s="62">
        <v>0</v>
      </c>
      <c r="AU10" s="62">
        <v>0</v>
      </c>
      <c r="AV10" s="107" t="s">
        <v>172</v>
      </c>
      <c r="AW10" s="161" t="s">
        <v>195</v>
      </c>
    </row>
    <row r="11" spans="1:49" s="22" customFormat="1" ht="18.75">
      <c r="A11" s="104" t="str">
        <f t="shared" ref="A11:A68" si="2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60">
        <v>2</v>
      </c>
      <c r="C11" s="64" t="s">
        <v>120</v>
      </c>
      <c r="D11" s="133" t="s">
        <v>124</v>
      </c>
      <c r="E11" s="61" t="s">
        <v>122</v>
      </c>
      <c r="F11" s="134" t="s">
        <v>123</v>
      </c>
      <c r="G11" s="62">
        <v>0</v>
      </c>
      <c r="H11" s="62">
        <v>0</v>
      </c>
      <c r="I11" s="62">
        <v>0</v>
      </c>
      <c r="J11" s="21">
        <v>1</v>
      </c>
      <c r="K11" s="135">
        <v>0</v>
      </c>
      <c r="L11" s="135">
        <v>6.04</v>
      </c>
      <c r="M11" s="135">
        <v>0</v>
      </c>
      <c r="N11" s="135">
        <v>0</v>
      </c>
      <c r="O11" s="21">
        <v>5</v>
      </c>
      <c r="P11" s="136">
        <v>0</v>
      </c>
      <c r="Q11" s="63">
        <v>0</v>
      </c>
      <c r="R11" s="21">
        <v>1</v>
      </c>
      <c r="S11" s="21">
        <v>3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0</v>
      </c>
      <c r="AM11" s="62">
        <v>0</v>
      </c>
      <c r="AN11" s="62">
        <v>0</v>
      </c>
      <c r="AO11" s="62">
        <v>0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107" t="s">
        <v>172</v>
      </c>
      <c r="AW11" s="160" t="s">
        <v>169</v>
      </c>
    </row>
    <row r="12" spans="1:49" s="22" customFormat="1" ht="18.75">
      <c r="A12" s="104" t="str">
        <f t="shared" si="2"/>
        <v xml:space="preserve">  33 </v>
      </c>
      <c r="B12" s="60">
        <v>3</v>
      </c>
      <c r="C12" s="64" t="s">
        <v>120</v>
      </c>
      <c r="D12" s="133" t="s">
        <v>125</v>
      </c>
      <c r="E12" s="61" t="s">
        <v>122</v>
      </c>
      <c r="F12" s="134" t="s">
        <v>123</v>
      </c>
      <c r="G12" s="62">
        <v>0</v>
      </c>
      <c r="H12" s="62">
        <v>0</v>
      </c>
      <c r="I12" s="62">
        <v>0</v>
      </c>
      <c r="J12" s="21">
        <v>1</v>
      </c>
      <c r="K12" s="135">
        <v>0.57999999999999996</v>
      </c>
      <c r="L12" s="135">
        <v>0</v>
      </c>
      <c r="M12" s="135">
        <v>0</v>
      </c>
      <c r="N12" s="135">
        <v>0</v>
      </c>
      <c r="O12" s="21">
        <v>23</v>
      </c>
      <c r="P12" s="136">
        <v>0</v>
      </c>
      <c r="Q12" s="63">
        <v>0</v>
      </c>
      <c r="R12" s="21">
        <v>1</v>
      </c>
      <c r="S12" s="21">
        <v>3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107" t="s">
        <v>172</v>
      </c>
      <c r="AW12" s="160" t="s">
        <v>169</v>
      </c>
    </row>
    <row r="13" spans="1:49" s="22" customFormat="1" ht="18.75">
      <c r="A13" s="104" t="str">
        <f t="shared" si="2"/>
        <v xml:space="preserve">   </v>
      </c>
      <c r="B13" s="60">
        <v>4</v>
      </c>
      <c r="C13" s="64" t="s">
        <v>120</v>
      </c>
      <c r="D13" s="133" t="s">
        <v>127</v>
      </c>
      <c r="E13" s="61" t="s">
        <v>122</v>
      </c>
      <c r="F13" s="134" t="s">
        <v>123</v>
      </c>
      <c r="G13" s="62">
        <v>0</v>
      </c>
      <c r="H13" s="62">
        <v>0</v>
      </c>
      <c r="I13" s="62">
        <v>0</v>
      </c>
      <c r="J13" s="21">
        <v>1</v>
      </c>
      <c r="K13" s="135">
        <v>0</v>
      </c>
      <c r="L13" s="135">
        <v>7.46</v>
      </c>
      <c r="M13" s="135">
        <v>0</v>
      </c>
      <c r="N13" s="135">
        <v>0</v>
      </c>
      <c r="O13" s="21">
        <v>23</v>
      </c>
      <c r="P13" s="136">
        <v>0</v>
      </c>
      <c r="Q13" s="63">
        <v>0</v>
      </c>
      <c r="R13" s="21">
        <v>1</v>
      </c>
      <c r="S13" s="21">
        <v>3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107" t="s">
        <v>172</v>
      </c>
      <c r="AW13" s="160" t="s">
        <v>169</v>
      </c>
    </row>
    <row r="14" spans="1:49" s="22" customFormat="1" ht="18.75">
      <c r="A14" s="104" t="str">
        <f t="shared" si="2"/>
        <v xml:space="preserve">   </v>
      </c>
      <c r="B14" s="60">
        <v>5</v>
      </c>
      <c r="C14" s="64" t="s">
        <v>120</v>
      </c>
      <c r="D14" s="133" t="s">
        <v>166</v>
      </c>
      <c r="E14" s="61" t="s">
        <v>122</v>
      </c>
      <c r="F14" s="134" t="s">
        <v>123</v>
      </c>
      <c r="G14" s="62">
        <v>0</v>
      </c>
      <c r="H14" s="62">
        <v>0</v>
      </c>
      <c r="I14" s="62">
        <v>0</v>
      </c>
      <c r="J14" s="21">
        <v>1</v>
      </c>
      <c r="K14" s="135">
        <v>13.02</v>
      </c>
      <c r="L14" s="135">
        <v>0</v>
      </c>
      <c r="M14" s="135">
        <v>0</v>
      </c>
      <c r="N14" s="135">
        <v>0</v>
      </c>
      <c r="O14" s="21">
        <v>9</v>
      </c>
      <c r="P14" s="136">
        <f>(K14/100)*Q14</f>
        <v>7.8119999999999994</v>
      </c>
      <c r="Q14" s="63">
        <v>60</v>
      </c>
      <c r="R14" s="21">
        <v>1</v>
      </c>
      <c r="S14" s="21">
        <v>3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107" t="s">
        <v>172</v>
      </c>
      <c r="AW14" s="160" t="s">
        <v>169</v>
      </c>
    </row>
    <row r="15" spans="1:49" s="22" customFormat="1" ht="18.75">
      <c r="A15" s="104" t="str">
        <f t="shared" si="2"/>
        <v xml:space="preserve">   </v>
      </c>
      <c r="B15" s="60">
        <v>6</v>
      </c>
      <c r="C15" s="64" t="s">
        <v>120</v>
      </c>
      <c r="D15" s="133" t="s">
        <v>167</v>
      </c>
      <c r="E15" s="61" t="s">
        <v>122</v>
      </c>
      <c r="F15" s="134" t="s">
        <v>123</v>
      </c>
      <c r="G15" s="62">
        <v>0</v>
      </c>
      <c r="H15" s="62">
        <v>0</v>
      </c>
      <c r="I15" s="62">
        <v>0</v>
      </c>
      <c r="J15" s="21">
        <v>1</v>
      </c>
      <c r="K15" s="135">
        <v>0</v>
      </c>
      <c r="L15" s="135">
        <v>12.83</v>
      </c>
      <c r="M15" s="135">
        <v>0</v>
      </c>
      <c r="N15" s="135">
        <v>0</v>
      </c>
      <c r="O15" s="21">
        <v>9</v>
      </c>
      <c r="P15" s="136">
        <v>0</v>
      </c>
      <c r="Q15" s="63">
        <v>0</v>
      </c>
      <c r="R15" s="21">
        <v>1</v>
      </c>
      <c r="S15" s="21">
        <v>3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107" t="s">
        <v>172</v>
      </c>
      <c r="AW15" s="160" t="s">
        <v>169</v>
      </c>
    </row>
    <row r="16" spans="1:49" ht="18.75">
      <c r="A16" s="104" t="str">
        <f t="shared" si="2"/>
        <v xml:space="preserve">   </v>
      </c>
      <c r="B16" s="60">
        <v>7</v>
      </c>
      <c r="C16" s="64" t="s">
        <v>126</v>
      </c>
      <c r="D16" s="133" t="s">
        <v>121</v>
      </c>
      <c r="E16" s="61" t="s">
        <v>122</v>
      </c>
      <c r="F16" s="134" t="s">
        <v>123</v>
      </c>
      <c r="G16" s="62">
        <v>37.556267398400003</v>
      </c>
      <c r="H16" s="62">
        <v>37.556267398400003</v>
      </c>
      <c r="I16" s="62">
        <v>0</v>
      </c>
      <c r="J16" s="21">
        <v>1</v>
      </c>
      <c r="K16" s="135">
        <v>3.4</v>
      </c>
      <c r="L16" s="135">
        <v>0</v>
      </c>
      <c r="M16" s="135">
        <v>0</v>
      </c>
      <c r="N16" s="135">
        <v>0</v>
      </c>
      <c r="O16" s="21">
        <v>3</v>
      </c>
      <c r="P16" s="136">
        <f>(K16/100)*Q16</f>
        <v>3.4000000000000004</v>
      </c>
      <c r="Q16" s="63">
        <v>100</v>
      </c>
      <c r="R16" s="21">
        <v>1</v>
      </c>
      <c r="S16" s="21">
        <v>3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107" t="s">
        <v>172</v>
      </c>
      <c r="AW16" s="157" t="s">
        <v>196</v>
      </c>
    </row>
    <row r="17" spans="1:49" ht="18.75">
      <c r="A17" s="104" t="str">
        <f t="shared" si="2"/>
        <v xml:space="preserve">   </v>
      </c>
      <c r="B17" s="60">
        <v>8</v>
      </c>
      <c r="C17" s="64" t="s">
        <v>126</v>
      </c>
      <c r="D17" s="133" t="s">
        <v>124</v>
      </c>
      <c r="E17" s="61" t="s">
        <v>122</v>
      </c>
      <c r="F17" s="134" t="s">
        <v>123</v>
      </c>
      <c r="G17" s="62">
        <v>0</v>
      </c>
      <c r="H17" s="62">
        <v>0</v>
      </c>
      <c r="I17" s="62">
        <v>0</v>
      </c>
      <c r="J17" s="21">
        <v>1</v>
      </c>
      <c r="K17" s="135">
        <v>5.23</v>
      </c>
      <c r="L17" s="135">
        <v>0</v>
      </c>
      <c r="M17" s="135">
        <v>0</v>
      </c>
      <c r="N17" s="135">
        <v>0</v>
      </c>
      <c r="O17" s="21">
        <v>9</v>
      </c>
      <c r="P17" s="136">
        <f>(K17/100)*Q17</f>
        <v>3.1380000000000003</v>
      </c>
      <c r="Q17" s="63">
        <v>60</v>
      </c>
      <c r="R17" s="21">
        <v>1</v>
      </c>
      <c r="S17" s="21">
        <v>3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107" t="s">
        <v>172</v>
      </c>
      <c r="AW17" s="158" t="s">
        <v>169</v>
      </c>
    </row>
    <row r="18" spans="1:49" ht="18.75">
      <c r="A18" s="104" t="str">
        <f t="shared" si="2"/>
        <v xml:space="preserve">   </v>
      </c>
      <c r="B18" s="60">
        <v>9</v>
      </c>
      <c r="C18" s="64" t="s">
        <v>126</v>
      </c>
      <c r="D18" s="133" t="s">
        <v>125</v>
      </c>
      <c r="E18" s="61" t="s">
        <v>122</v>
      </c>
      <c r="F18" s="134" t="s">
        <v>123</v>
      </c>
      <c r="G18" s="62">
        <v>0</v>
      </c>
      <c r="H18" s="62">
        <v>0</v>
      </c>
      <c r="I18" s="62">
        <v>0</v>
      </c>
      <c r="J18" s="21">
        <v>1</v>
      </c>
      <c r="K18" s="135">
        <v>2.59</v>
      </c>
      <c r="L18" s="135">
        <v>0</v>
      </c>
      <c r="M18" s="135">
        <v>0</v>
      </c>
      <c r="N18" s="135">
        <v>0</v>
      </c>
      <c r="O18" s="21">
        <v>3</v>
      </c>
      <c r="P18" s="136">
        <f>(K18/100)*Q18</f>
        <v>2.59</v>
      </c>
      <c r="Q18" s="63">
        <v>100</v>
      </c>
      <c r="R18" s="21">
        <v>1</v>
      </c>
      <c r="S18" s="21">
        <v>3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107" t="s">
        <v>172</v>
      </c>
      <c r="AW18" s="158" t="s">
        <v>169</v>
      </c>
    </row>
    <row r="19" spans="1:49" ht="18.75">
      <c r="A19" s="104" t="str">
        <f t="shared" si="2"/>
        <v xml:space="preserve">   </v>
      </c>
      <c r="B19" s="60">
        <v>10</v>
      </c>
      <c r="C19" s="64" t="s">
        <v>126</v>
      </c>
      <c r="D19" s="133" t="s">
        <v>127</v>
      </c>
      <c r="E19" s="61" t="s">
        <v>122</v>
      </c>
      <c r="F19" s="134" t="s">
        <v>123</v>
      </c>
      <c r="G19" s="62">
        <v>0</v>
      </c>
      <c r="H19" s="62">
        <v>0</v>
      </c>
      <c r="I19" s="62">
        <v>0</v>
      </c>
      <c r="J19" s="21">
        <v>1</v>
      </c>
      <c r="K19" s="135">
        <v>2.46</v>
      </c>
      <c r="L19" s="135">
        <v>0</v>
      </c>
      <c r="M19" s="135">
        <v>0</v>
      </c>
      <c r="N19" s="135">
        <v>0</v>
      </c>
      <c r="O19" s="21">
        <v>9</v>
      </c>
      <c r="P19" s="136">
        <f>(K19/100)*Q19</f>
        <v>1.476</v>
      </c>
      <c r="Q19" s="63">
        <v>60</v>
      </c>
      <c r="R19" s="21">
        <v>1</v>
      </c>
      <c r="S19" s="21">
        <v>3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107" t="s">
        <v>172</v>
      </c>
      <c r="AW19" s="158" t="s">
        <v>169</v>
      </c>
    </row>
    <row r="20" spans="1:49" ht="18.75">
      <c r="A20" s="104" t="str">
        <f t="shared" si="2"/>
        <v xml:space="preserve">   </v>
      </c>
      <c r="B20" s="60">
        <v>11</v>
      </c>
      <c r="C20" s="64" t="s">
        <v>126</v>
      </c>
      <c r="D20" s="133" t="s">
        <v>166</v>
      </c>
      <c r="E20" s="61" t="s">
        <v>122</v>
      </c>
      <c r="F20" s="134" t="s">
        <v>123</v>
      </c>
      <c r="G20" s="62">
        <v>0</v>
      </c>
      <c r="H20" s="62">
        <v>0</v>
      </c>
      <c r="I20" s="62">
        <v>0</v>
      </c>
      <c r="J20" s="21">
        <v>1</v>
      </c>
      <c r="K20" s="135">
        <v>0</v>
      </c>
      <c r="L20" s="135">
        <v>2.1</v>
      </c>
      <c r="M20" s="135">
        <v>0</v>
      </c>
      <c r="N20" s="135">
        <v>0</v>
      </c>
      <c r="O20" s="21">
        <v>9</v>
      </c>
      <c r="P20" s="136">
        <f t="shared" ref="P20" si="3">(K20/100)*Q20</f>
        <v>0</v>
      </c>
      <c r="Q20" s="63">
        <v>0</v>
      </c>
      <c r="R20" s="21">
        <v>1</v>
      </c>
      <c r="S20" s="21">
        <v>3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107" t="s">
        <v>172</v>
      </c>
      <c r="AW20" s="158" t="s">
        <v>169</v>
      </c>
    </row>
    <row r="21" spans="1:49" ht="18.75">
      <c r="A21" s="104" t="str">
        <f t="shared" si="2"/>
        <v xml:space="preserve">   </v>
      </c>
      <c r="B21" s="60">
        <v>12</v>
      </c>
      <c r="C21" s="64" t="s">
        <v>128</v>
      </c>
      <c r="D21" s="133" t="s">
        <v>121</v>
      </c>
      <c r="E21" s="61" t="s">
        <v>122</v>
      </c>
      <c r="F21" s="134" t="s">
        <v>123</v>
      </c>
      <c r="G21" s="62">
        <v>18.321509900399999</v>
      </c>
      <c r="H21" s="62">
        <v>18.321509900399999</v>
      </c>
      <c r="I21" s="62">
        <v>0</v>
      </c>
      <c r="J21" s="21">
        <v>1</v>
      </c>
      <c r="K21" s="135">
        <v>29.42</v>
      </c>
      <c r="L21" s="135">
        <v>0</v>
      </c>
      <c r="M21" s="135">
        <v>0</v>
      </c>
      <c r="N21" s="135">
        <v>0</v>
      </c>
      <c r="O21" s="21">
        <v>9</v>
      </c>
      <c r="P21" s="136">
        <f>(K21/100)*Q21</f>
        <v>17.652000000000001</v>
      </c>
      <c r="Q21" s="63">
        <v>60</v>
      </c>
      <c r="R21" s="21">
        <v>1</v>
      </c>
      <c r="S21" s="21">
        <v>3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107" t="s">
        <v>172</v>
      </c>
      <c r="AW21" s="158" t="s">
        <v>169</v>
      </c>
    </row>
    <row r="22" spans="1:49" ht="18.75">
      <c r="A22" s="104" t="str">
        <f t="shared" si="2"/>
        <v xml:space="preserve">   </v>
      </c>
      <c r="B22" s="60">
        <v>13</v>
      </c>
      <c r="C22" s="64" t="s">
        <v>128</v>
      </c>
      <c r="D22" s="133" t="s">
        <v>124</v>
      </c>
      <c r="E22" s="61" t="s">
        <v>122</v>
      </c>
      <c r="F22" s="134" t="s">
        <v>123</v>
      </c>
      <c r="G22" s="62">
        <v>0</v>
      </c>
      <c r="H22" s="62">
        <v>0</v>
      </c>
      <c r="I22" s="62">
        <v>0</v>
      </c>
      <c r="J22" s="21">
        <v>1</v>
      </c>
      <c r="K22" s="135">
        <v>0</v>
      </c>
      <c r="L22" s="135">
        <v>0.63</v>
      </c>
      <c r="M22" s="135">
        <v>0</v>
      </c>
      <c r="N22" s="135">
        <v>0</v>
      </c>
      <c r="O22" s="21">
        <v>9</v>
      </c>
      <c r="P22" s="136">
        <v>0</v>
      </c>
      <c r="Q22" s="63">
        <v>0</v>
      </c>
      <c r="R22" s="21">
        <v>1</v>
      </c>
      <c r="S22" s="21">
        <v>3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107" t="s">
        <v>172</v>
      </c>
      <c r="AW22" s="158" t="s">
        <v>169</v>
      </c>
    </row>
    <row r="23" spans="1:49" ht="18.75">
      <c r="A23" s="104" t="str">
        <f t="shared" si="2"/>
        <v xml:space="preserve">   </v>
      </c>
      <c r="B23" s="60">
        <v>14</v>
      </c>
      <c r="C23" s="64" t="s">
        <v>129</v>
      </c>
      <c r="D23" s="133" t="s">
        <v>44</v>
      </c>
      <c r="E23" s="61" t="s">
        <v>122</v>
      </c>
      <c r="F23" s="134" t="s">
        <v>123</v>
      </c>
      <c r="G23" s="62">
        <v>25.805830087499999</v>
      </c>
      <c r="H23" s="62">
        <v>25.805830087499999</v>
      </c>
      <c r="I23" s="62">
        <v>0</v>
      </c>
      <c r="J23" s="21">
        <v>1</v>
      </c>
      <c r="K23" s="135">
        <v>10</v>
      </c>
      <c r="L23" s="135">
        <v>0</v>
      </c>
      <c r="M23" s="135">
        <v>0</v>
      </c>
      <c r="N23" s="135">
        <v>0</v>
      </c>
      <c r="O23" s="21">
        <v>9</v>
      </c>
      <c r="P23" s="136">
        <f>(K23/100)*Q23</f>
        <v>6</v>
      </c>
      <c r="Q23" s="63">
        <v>60</v>
      </c>
      <c r="R23" s="21">
        <v>2</v>
      </c>
      <c r="S23" s="21">
        <v>2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107" t="s">
        <v>172</v>
      </c>
      <c r="AW23" s="157" t="s">
        <v>197</v>
      </c>
    </row>
    <row r="24" spans="1:49" ht="18.75">
      <c r="A24" s="104" t="str">
        <f t="shared" si="2"/>
        <v xml:space="preserve">   </v>
      </c>
      <c r="B24" s="60">
        <v>15</v>
      </c>
      <c r="C24" s="64" t="s">
        <v>130</v>
      </c>
      <c r="D24" s="133" t="s">
        <v>44</v>
      </c>
      <c r="E24" s="61" t="s">
        <v>122</v>
      </c>
      <c r="F24" s="134" t="s">
        <v>123</v>
      </c>
      <c r="G24" s="62">
        <v>27.889654845300001</v>
      </c>
      <c r="H24" s="62">
        <v>27.889654845300001</v>
      </c>
      <c r="I24" s="62">
        <v>0</v>
      </c>
      <c r="J24" s="21">
        <v>1</v>
      </c>
      <c r="K24" s="135">
        <v>6.27</v>
      </c>
      <c r="L24" s="135">
        <v>0</v>
      </c>
      <c r="M24" s="135">
        <v>0</v>
      </c>
      <c r="N24" s="135">
        <v>0</v>
      </c>
      <c r="O24" s="21">
        <v>2</v>
      </c>
      <c r="P24" s="136">
        <f>(K24/100)*Q24</f>
        <v>6.27</v>
      </c>
      <c r="Q24" s="63">
        <v>100</v>
      </c>
      <c r="R24" s="21">
        <v>2</v>
      </c>
      <c r="S24" s="21">
        <v>2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0</v>
      </c>
      <c r="AO24" s="62">
        <v>0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0</v>
      </c>
      <c r="AV24" s="107" t="s">
        <v>172</v>
      </c>
      <c r="AW24" s="157" t="s">
        <v>198</v>
      </c>
    </row>
    <row r="25" spans="1:49" ht="18.75">
      <c r="A25" s="104" t="str">
        <f t="shared" si="2"/>
        <v xml:space="preserve">   </v>
      </c>
      <c r="B25" s="60">
        <v>16</v>
      </c>
      <c r="C25" s="64" t="s">
        <v>131</v>
      </c>
      <c r="D25" s="133" t="s">
        <v>44</v>
      </c>
      <c r="E25" s="61" t="s">
        <v>122</v>
      </c>
      <c r="F25" s="134" t="s">
        <v>123</v>
      </c>
      <c r="G25" s="62">
        <v>102.361977905</v>
      </c>
      <c r="H25" s="62">
        <v>102.361977905</v>
      </c>
      <c r="I25" s="62">
        <v>0</v>
      </c>
      <c r="J25" s="21">
        <v>2</v>
      </c>
      <c r="K25" s="135">
        <v>4.8600000000000003</v>
      </c>
      <c r="L25" s="135">
        <v>0</v>
      </c>
      <c r="M25" s="135">
        <v>0</v>
      </c>
      <c r="N25" s="135">
        <v>0</v>
      </c>
      <c r="O25" s="21">
        <v>0</v>
      </c>
      <c r="P25" s="136">
        <v>0</v>
      </c>
      <c r="Q25" s="63">
        <v>0</v>
      </c>
      <c r="R25" s="21">
        <v>0</v>
      </c>
      <c r="S25" s="21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107" t="s">
        <v>172</v>
      </c>
      <c r="AW25" s="157" t="s">
        <v>199</v>
      </c>
    </row>
    <row r="26" spans="1:49" ht="18.75">
      <c r="A26" s="104" t="str">
        <f t="shared" si="2"/>
        <v xml:space="preserve">   </v>
      </c>
      <c r="B26" s="60">
        <v>17</v>
      </c>
      <c r="C26" s="64" t="s">
        <v>132</v>
      </c>
      <c r="D26" s="133" t="s">
        <v>44</v>
      </c>
      <c r="E26" s="61" t="s">
        <v>122</v>
      </c>
      <c r="F26" s="134" t="s">
        <v>123</v>
      </c>
      <c r="G26" s="62">
        <v>24.126017427099999</v>
      </c>
      <c r="H26" s="62">
        <v>24.126017427099999</v>
      </c>
      <c r="I26" s="62">
        <v>0</v>
      </c>
      <c r="J26" s="21">
        <v>2</v>
      </c>
      <c r="K26" s="135">
        <v>6.16</v>
      </c>
      <c r="L26" s="135">
        <v>0</v>
      </c>
      <c r="M26" s="135">
        <v>0</v>
      </c>
      <c r="N26" s="135">
        <v>0</v>
      </c>
      <c r="O26" s="21">
        <v>0</v>
      </c>
      <c r="P26" s="136">
        <v>0</v>
      </c>
      <c r="Q26" s="63">
        <v>0</v>
      </c>
      <c r="R26" s="21">
        <v>0</v>
      </c>
      <c r="S26" s="21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107" t="s">
        <v>172</v>
      </c>
      <c r="AW26" s="157" t="s">
        <v>200</v>
      </c>
    </row>
    <row r="27" spans="1:49" ht="18.75">
      <c r="A27" s="104" t="str">
        <f t="shared" si="2"/>
        <v xml:space="preserve">   </v>
      </c>
      <c r="B27" s="60">
        <v>18</v>
      </c>
      <c r="C27" s="64" t="s">
        <v>133</v>
      </c>
      <c r="D27" s="133" t="s">
        <v>44</v>
      </c>
      <c r="E27" s="61" t="s">
        <v>122</v>
      </c>
      <c r="F27" s="134" t="s">
        <v>123</v>
      </c>
      <c r="G27" s="62">
        <v>17.241799332399999</v>
      </c>
      <c r="H27" s="62">
        <v>17.241799332399999</v>
      </c>
      <c r="I27" s="62">
        <v>0</v>
      </c>
      <c r="J27" s="21">
        <v>2</v>
      </c>
      <c r="K27" s="135">
        <v>20.88</v>
      </c>
      <c r="L27" s="135">
        <v>0</v>
      </c>
      <c r="M27" s="135">
        <v>0</v>
      </c>
      <c r="N27" s="135">
        <v>0</v>
      </c>
      <c r="O27" s="21">
        <v>0</v>
      </c>
      <c r="P27" s="136">
        <v>0</v>
      </c>
      <c r="Q27" s="63">
        <v>0</v>
      </c>
      <c r="R27" s="21">
        <v>0</v>
      </c>
      <c r="S27" s="21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107" t="s">
        <v>172</v>
      </c>
      <c r="AW27" s="157" t="s">
        <v>201</v>
      </c>
    </row>
    <row r="28" spans="1:49" ht="18.75">
      <c r="A28" s="104" t="str">
        <f t="shared" si="2"/>
        <v xml:space="preserve">   </v>
      </c>
      <c r="B28" s="60">
        <v>19</v>
      </c>
      <c r="C28" s="64" t="s">
        <v>134</v>
      </c>
      <c r="D28" s="133" t="s">
        <v>44</v>
      </c>
      <c r="E28" s="61" t="s">
        <v>122</v>
      </c>
      <c r="F28" s="134" t="s">
        <v>123</v>
      </c>
      <c r="G28" s="62">
        <v>24.677862086299999</v>
      </c>
      <c r="H28" s="62">
        <v>24.677862086299999</v>
      </c>
      <c r="I28" s="62">
        <v>0</v>
      </c>
      <c r="J28" s="21">
        <v>2</v>
      </c>
      <c r="K28" s="135">
        <v>37.36</v>
      </c>
      <c r="L28" s="135">
        <v>0</v>
      </c>
      <c r="M28" s="135">
        <v>0</v>
      </c>
      <c r="N28" s="135">
        <v>0</v>
      </c>
      <c r="O28" s="21">
        <v>0</v>
      </c>
      <c r="P28" s="136">
        <v>0</v>
      </c>
      <c r="Q28" s="63">
        <v>0</v>
      </c>
      <c r="R28" s="21">
        <v>0</v>
      </c>
      <c r="S28" s="21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107" t="s">
        <v>172</v>
      </c>
      <c r="AW28" s="157" t="s">
        <v>202</v>
      </c>
    </row>
    <row r="29" spans="1:49" ht="18.75">
      <c r="A29" s="104" t="str">
        <f t="shared" si="2"/>
        <v xml:space="preserve">   </v>
      </c>
      <c r="B29" s="60">
        <v>20</v>
      </c>
      <c r="C29" s="64" t="s">
        <v>135</v>
      </c>
      <c r="D29" s="133" t="s">
        <v>44</v>
      </c>
      <c r="E29" s="61" t="s">
        <v>122</v>
      </c>
      <c r="F29" s="134" t="s">
        <v>123</v>
      </c>
      <c r="G29" s="62">
        <v>0</v>
      </c>
      <c r="H29" s="62">
        <v>0</v>
      </c>
      <c r="I29" s="62">
        <v>0</v>
      </c>
      <c r="J29" s="21">
        <v>1</v>
      </c>
      <c r="K29" s="135">
        <v>0</v>
      </c>
      <c r="L29" s="135">
        <v>3.8</v>
      </c>
      <c r="M29" s="135">
        <v>0</v>
      </c>
      <c r="N29" s="135">
        <v>0</v>
      </c>
      <c r="O29" s="21">
        <v>10</v>
      </c>
      <c r="P29" s="136">
        <v>0</v>
      </c>
      <c r="Q29" s="63">
        <v>0</v>
      </c>
      <c r="R29" s="21">
        <v>2</v>
      </c>
      <c r="S29" s="21">
        <v>2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107" t="s">
        <v>172</v>
      </c>
      <c r="AW29" s="158" t="s">
        <v>169</v>
      </c>
    </row>
    <row r="30" spans="1:49" ht="18.75">
      <c r="A30" s="104" t="str">
        <f t="shared" si="2"/>
        <v xml:space="preserve">   </v>
      </c>
      <c r="B30" s="60">
        <v>21</v>
      </c>
      <c r="C30" s="64" t="s">
        <v>136</v>
      </c>
      <c r="D30" s="133" t="s">
        <v>121</v>
      </c>
      <c r="E30" s="61" t="s">
        <v>122</v>
      </c>
      <c r="F30" s="134" t="s">
        <v>123</v>
      </c>
      <c r="G30" s="62">
        <v>0</v>
      </c>
      <c r="H30" s="62">
        <v>0</v>
      </c>
      <c r="I30" s="62">
        <v>0</v>
      </c>
      <c r="J30" s="21">
        <v>1</v>
      </c>
      <c r="K30" s="135">
        <v>1.99</v>
      </c>
      <c r="L30" s="135">
        <v>0</v>
      </c>
      <c r="M30" s="135">
        <v>0</v>
      </c>
      <c r="N30" s="135">
        <v>0</v>
      </c>
      <c r="O30" s="21">
        <v>3</v>
      </c>
      <c r="P30" s="136">
        <v>1.99</v>
      </c>
      <c r="Q30" s="63">
        <v>100</v>
      </c>
      <c r="R30" s="21">
        <v>2</v>
      </c>
      <c r="S30" s="21">
        <v>2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107" t="s">
        <v>172</v>
      </c>
      <c r="AW30" s="158" t="s">
        <v>169</v>
      </c>
    </row>
    <row r="31" spans="1:49" ht="18.75">
      <c r="A31" s="104" t="str">
        <f t="shared" si="2"/>
        <v xml:space="preserve">   </v>
      </c>
      <c r="B31" s="60">
        <v>22</v>
      </c>
      <c r="C31" s="64" t="s">
        <v>136</v>
      </c>
      <c r="D31" s="133" t="s">
        <v>124</v>
      </c>
      <c r="E31" s="61" t="s">
        <v>122</v>
      </c>
      <c r="F31" s="134" t="s">
        <v>123</v>
      </c>
      <c r="G31" s="62">
        <v>0</v>
      </c>
      <c r="H31" s="62">
        <v>0</v>
      </c>
      <c r="I31" s="62">
        <v>0</v>
      </c>
      <c r="J31" s="21">
        <v>1</v>
      </c>
      <c r="K31" s="135">
        <v>0</v>
      </c>
      <c r="L31" s="135">
        <v>1.25</v>
      </c>
      <c r="M31" s="135">
        <v>0</v>
      </c>
      <c r="N31" s="135">
        <v>0</v>
      </c>
      <c r="O31" s="21">
        <v>3</v>
      </c>
      <c r="P31" s="136">
        <v>0</v>
      </c>
      <c r="Q31" s="63">
        <v>0</v>
      </c>
      <c r="R31" s="21">
        <v>2</v>
      </c>
      <c r="S31" s="21">
        <v>2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0</v>
      </c>
      <c r="AF31" s="62">
        <v>0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107" t="s">
        <v>172</v>
      </c>
      <c r="AW31" s="158" t="s">
        <v>169</v>
      </c>
    </row>
    <row r="32" spans="1:49" ht="18.75">
      <c r="A32" s="104" t="str">
        <f t="shared" si="2"/>
        <v xml:space="preserve">  33 </v>
      </c>
      <c r="B32" s="60">
        <v>23</v>
      </c>
      <c r="C32" s="64" t="s">
        <v>137</v>
      </c>
      <c r="D32" s="133" t="s">
        <v>121</v>
      </c>
      <c r="E32" s="61" t="s">
        <v>122</v>
      </c>
      <c r="F32" s="134" t="s">
        <v>123</v>
      </c>
      <c r="G32" s="62">
        <v>0</v>
      </c>
      <c r="H32" s="62">
        <v>0</v>
      </c>
      <c r="I32" s="62">
        <v>0</v>
      </c>
      <c r="J32" s="21">
        <v>1</v>
      </c>
      <c r="K32" s="135">
        <v>5.08</v>
      </c>
      <c r="L32" s="135">
        <v>0</v>
      </c>
      <c r="M32" s="135">
        <v>0</v>
      </c>
      <c r="N32" s="135">
        <v>0</v>
      </c>
      <c r="O32" s="21">
        <v>5</v>
      </c>
      <c r="P32" s="136">
        <f>(K32/100)*Q32</f>
        <v>3.048</v>
      </c>
      <c r="Q32" s="63">
        <v>60</v>
      </c>
      <c r="R32" s="21">
        <v>2</v>
      </c>
      <c r="S32" s="21">
        <v>2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107" t="s">
        <v>172</v>
      </c>
      <c r="AW32" s="158" t="s">
        <v>169</v>
      </c>
    </row>
    <row r="33" spans="1:49" ht="18.75">
      <c r="A33" s="104" t="str">
        <f t="shared" si="2"/>
        <v xml:space="preserve">   </v>
      </c>
      <c r="B33" s="60">
        <v>24</v>
      </c>
      <c r="C33" s="64" t="s">
        <v>137</v>
      </c>
      <c r="D33" s="133" t="s">
        <v>124</v>
      </c>
      <c r="E33" s="61" t="s">
        <v>122</v>
      </c>
      <c r="F33" s="134" t="s">
        <v>123</v>
      </c>
      <c r="G33" s="62">
        <v>0</v>
      </c>
      <c r="H33" s="62">
        <v>0</v>
      </c>
      <c r="I33" s="62">
        <v>0</v>
      </c>
      <c r="J33" s="21">
        <v>1</v>
      </c>
      <c r="K33" s="135">
        <v>0</v>
      </c>
      <c r="L33" s="135">
        <v>5.57</v>
      </c>
      <c r="M33" s="135">
        <v>0</v>
      </c>
      <c r="N33" s="135">
        <v>0</v>
      </c>
      <c r="O33" s="21">
        <v>5</v>
      </c>
      <c r="P33" s="136">
        <f t="shared" ref="P33" si="4">(K33/100)*Q33</f>
        <v>0</v>
      </c>
      <c r="Q33" s="63">
        <v>0</v>
      </c>
      <c r="R33" s="21">
        <v>2</v>
      </c>
      <c r="S33" s="21">
        <v>2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0</v>
      </c>
      <c r="AF33" s="62">
        <v>0</v>
      </c>
      <c r="AG33" s="62">
        <v>0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107" t="s">
        <v>172</v>
      </c>
      <c r="AW33" s="158" t="s">
        <v>169</v>
      </c>
    </row>
    <row r="34" spans="1:49" ht="18.75">
      <c r="A34" s="104" t="str">
        <f t="shared" si="2"/>
        <v xml:space="preserve">   </v>
      </c>
      <c r="B34" s="60">
        <v>25</v>
      </c>
      <c r="C34" s="64" t="s">
        <v>138</v>
      </c>
      <c r="D34" s="133" t="s">
        <v>121</v>
      </c>
      <c r="E34" s="61" t="s">
        <v>122</v>
      </c>
      <c r="F34" s="134" t="s">
        <v>123</v>
      </c>
      <c r="G34" s="62">
        <v>0</v>
      </c>
      <c r="H34" s="62">
        <v>0</v>
      </c>
      <c r="I34" s="62">
        <v>0</v>
      </c>
      <c r="J34" s="21">
        <v>1</v>
      </c>
      <c r="K34" s="135">
        <v>6.65</v>
      </c>
      <c r="L34" s="135">
        <v>0</v>
      </c>
      <c r="M34" s="135">
        <v>0</v>
      </c>
      <c r="N34" s="135">
        <v>0</v>
      </c>
      <c r="O34" s="21">
        <v>3</v>
      </c>
      <c r="P34" s="136">
        <f>(K34/100)*Q34</f>
        <v>6.65</v>
      </c>
      <c r="Q34" s="63">
        <v>100</v>
      </c>
      <c r="R34" s="21">
        <v>2</v>
      </c>
      <c r="S34" s="21">
        <v>2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62">
        <v>0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107" t="s">
        <v>172</v>
      </c>
      <c r="AW34" s="158" t="s">
        <v>169</v>
      </c>
    </row>
    <row r="35" spans="1:49" ht="18.75">
      <c r="A35" s="104" t="str">
        <f t="shared" si="2"/>
        <v xml:space="preserve">   </v>
      </c>
      <c r="B35" s="60">
        <v>26</v>
      </c>
      <c r="C35" s="64" t="s">
        <v>138</v>
      </c>
      <c r="D35" s="133" t="s">
        <v>124</v>
      </c>
      <c r="E35" s="61" t="s">
        <v>122</v>
      </c>
      <c r="F35" s="134" t="s">
        <v>123</v>
      </c>
      <c r="G35" s="62">
        <v>0</v>
      </c>
      <c r="H35" s="62">
        <v>0</v>
      </c>
      <c r="I35" s="62">
        <v>0</v>
      </c>
      <c r="J35" s="21">
        <v>1</v>
      </c>
      <c r="K35" s="135">
        <v>0</v>
      </c>
      <c r="L35" s="135">
        <v>6.36</v>
      </c>
      <c r="M35" s="135">
        <v>0</v>
      </c>
      <c r="N35" s="135">
        <v>0</v>
      </c>
      <c r="O35" s="21">
        <v>3</v>
      </c>
      <c r="P35" s="136">
        <f t="shared" ref="P35:P68" si="5">(K35/100)*Q35</f>
        <v>0</v>
      </c>
      <c r="Q35" s="63">
        <v>0</v>
      </c>
      <c r="R35" s="21">
        <v>2</v>
      </c>
      <c r="S35" s="21">
        <v>2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107" t="s">
        <v>172</v>
      </c>
      <c r="AW35" s="158" t="s">
        <v>169</v>
      </c>
    </row>
    <row r="36" spans="1:49" ht="18.75">
      <c r="A36" s="104" t="str">
        <f t="shared" si="2"/>
        <v xml:space="preserve">  33 </v>
      </c>
      <c r="B36" s="60">
        <v>27</v>
      </c>
      <c r="C36" s="64" t="s">
        <v>139</v>
      </c>
      <c r="D36" s="133" t="s">
        <v>44</v>
      </c>
      <c r="E36" s="61" t="s">
        <v>122</v>
      </c>
      <c r="F36" s="134" t="s">
        <v>123</v>
      </c>
      <c r="G36" s="62">
        <v>0</v>
      </c>
      <c r="H36" s="62">
        <v>0</v>
      </c>
      <c r="I36" s="62">
        <v>0</v>
      </c>
      <c r="J36" s="21">
        <v>1</v>
      </c>
      <c r="K36" s="135">
        <v>21.62</v>
      </c>
      <c r="L36" s="135">
        <v>0</v>
      </c>
      <c r="M36" s="135">
        <v>0</v>
      </c>
      <c r="N36" s="135">
        <v>0</v>
      </c>
      <c r="O36" s="21">
        <v>5</v>
      </c>
      <c r="P36" s="136">
        <f>(K36/100)*Q36</f>
        <v>12.972</v>
      </c>
      <c r="Q36" s="63">
        <v>60</v>
      </c>
      <c r="R36" s="21">
        <v>2</v>
      </c>
      <c r="S36" s="21">
        <v>2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0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107" t="s">
        <v>172</v>
      </c>
      <c r="AW36" s="158" t="s">
        <v>169</v>
      </c>
    </row>
    <row r="37" spans="1:49" ht="18.75">
      <c r="A37" s="104" t="str">
        <f t="shared" si="2"/>
        <v xml:space="preserve">  33 </v>
      </c>
      <c r="B37" s="60">
        <v>28</v>
      </c>
      <c r="C37" s="64" t="s">
        <v>140</v>
      </c>
      <c r="D37" s="133" t="s">
        <v>44</v>
      </c>
      <c r="E37" s="61" t="s">
        <v>122</v>
      </c>
      <c r="F37" s="134" t="s">
        <v>123</v>
      </c>
      <c r="G37" s="62">
        <v>0</v>
      </c>
      <c r="H37" s="62">
        <v>0</v>
      </c>
      <c r="I37" s="62">
        <v>0</v>
      </c>
      <c r="J37" s="21">
        <v>1</v>
      </c>
      <c r="K37" s="135">
        <v>5.2</v>
      </c>
      <c r="L37" s="135">
        <v>0</v>
      </c>
      <c r="M37" s="135">
        <v>0</v>
      </c>
      <c r="N37" s="135">
        <v>0</v>
      </c>
      <c r="O37" s="21">
        <v>7</v>
      </c>
      <c r="P37" s="136">
        <f t="shared" si="5"/>
        <v>3.12</v>
      </c>
      <c r="Q37" s="63">
        <v>60</v>
      </c>
      <c r="R37" s="21">
        <v>2</v>
      </c>
      <c r="S37" s="21">
        <v>2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107" t="s">
        <v>172</v>
      </c>
      <c r="AW37" s="158" t="s">
        <v>169</v>
      </c>
    </row>
    <row r="38" spans="1:49" ht="18.75">
      <c r="A38" s="104" t="str">
        <f t="shared" si="2"/>
        <v xml:space="preserve">   </v>
      </c>
      <c r="B38" s="60">
        <v>29</v>
      </c>
      <c r="C38" s="64" t="s">
        <v>141</v>
      </c>
      <c r="D38" s="133" t="s">
        <v>121</v>
      </c>
      <c r="E38" s="61" t="s">
        <v>122</v>
      </c>
      <c r="F38" s="134" t="s">
        <v>123</v>
      </c>
      <c r="G38" s="62">
        <v>0</v>
      </c>
      <c r="H38" s="62">
        <v>0</v>
      </c>
      <c r="I38" s="62">
        <v>0</v>
      </c>
      <c r="J38" s="21">
        <v>1</v>
      </c>
      <c r="K38" s="135">
        <v>9.18</v>
      </c>
      <c r="L38" s="135">
        <v>0</v>
      </c>
      <c r="M38" s="135">
        <v>0</v>
      </c>
      <c r="N38" s="135">
        <v>0</v>
      </c>
      <c r="O38" s="21">
        <v>8</v>
      </c>
      <c r="P38" s="136">
        <f>(K38/100)*Q38</f>
        <v>5.5079999999999991</v>
      </c>
      <c r="Q38" s="63">
        <v>60</v>
      </c>
      <c r="R38" s="21">
        <v>2</v>
      </c>
      <c r="S38" s="21">
        <v>2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107" t="s">
        <v>172</v>
      </c>
      <c r="AW38" s="158" t="s">
        <v>169</v>
      </c>
    </row>
    <row r="39" spans="1:49" ht="18.75">
      <c r="A39" s="104" t="str">
        <f t="shared" si="2"/>
        <v xml:space="preserve">   </v>
      </c>
      <c r="B39" s="60">
        <v>30</v>
      </c>
      <c r="C39" s="64" t="s">
        <v>141</v>
      </c>
      <c r="D39" s="133" t="s">
        <v>124</v>
      </c>
      <c r="E39" s="61" t="s">
        <v>122</v>
      </c>
      <c r="F39" s="134" t="s">
        <v>123</v>
      </c>
      <c r="G39" s="62">
        <v>0</v>
      </c>
      <c r="H39" s="62">
        <v>0</v>
      </c>
      <c r="I39" s="62">
        <v>0</v>
      </c>
      <c r="J39" s="21">
        <v>1</v>
      </c>
      <c r="K39" s="135">
        <v>0</v>
      </c>
      <c r="L39" s="135">
        <v>3.95</v>
      </c>
      <c r="M39" s="135">
        <v>0</v>
      </c>
      <c r="N39" s="135">
        <v>0</v>
      </c>
      <c r="O39" s="21">
        <v>8</v>
      </c>
      <c r="P39" s="136">
        <f>(K39/100)*Q39</f>
        <v>0</v>
      </c>
      <c r="Q39" s="63">
        <v>0</v>
      </c>
      <c r="R39" s="21">
        <v>2</v>
      </c>
      <c r="S39" s="21">
        <v>2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107" t="s">
        <v>172</v>
      </c>
      <c r="AW39" s="158" t="s">
        <v>169</v>
      </c>
    </row>
    <row r="40" spans="1:49" ht="18.75">
      <c r="A40" s="104" t="str">
        <f t="shared" si="2"/>
        <v xml:space="preserve">  33 </v>
      </c>
      <c r="B40" s="60">
        <v>31</v>
      </c>
      <c r="C40" s="64" t="s">
        <v>142</v>
      </c>
      <c r="D40" s="133" t="s">
        <v>44</v>
      </c>
      <c r="E40" s="61" t="s">
        <v>122</v>
      </c>
      <c r="F40" s="134" t="s">
        <v>123</v>
      </c>
      <c r="G40" s="62">
        <v>0</v>
      </c>
      <c r="H40" s="62">
        <v>0</v>
      </c>
      <c r="I40" s="62">
        <v>0</v>
      </c>
      <c r="J40" s="21">
        <v>1</v>
      </c>
      <c r="K40" s="135">
        <v>16.32</v>
      </c>
      <c r="L40" s="135">
        <v>0</v>
      </c>
      <c r="M40" s="135">
        <v>0</v>
      </c>
      <c r="N40" s="135">
        <v>0</v>
      </c>
      <c r="O40" s="21">
        <v>5</v>
      </c>
      <c r="P40" s="136">
        <f>(K40/100)*Q40</f>
        <v>9.7920000000000016</v>
      </c>
      <c r="Q40" s="63">
        <v>60</v>
      </c>
      <c r="R40" s="21">
        <v>2</v>
      </c>
      <c r="S40" s="21">
        <v>2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62">
        <v>0</v>
      </c>
      <c r="AD40" s="62">
        <v>0</v>
      </c>
      <c r="AE40" s="62">
        <v>0</v>
      </c>
      <c r="AF40" s="62">
        <v>0</v>
      </c>
      <c r="AG40" s="62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107" t="s">
        <v>172</v>
      </c>
      <c r="AW40" s="158" t="s">
        <v>169</v>
      </c>
    </row>
    <row r="41" spans="1:49" ht="18.75">
      <c r="A41" s="104" t="str">
        <f t="shared" si="2"/>
        <v xml:space="preserve">   </v>
      </c>
      <c r="B41" s="60">
        <v>32</v>
      </c>
      <c r="C41" s="64" t="s">
        <v>143</v>
      </c>
      <c r="D41" s="133" t="s">
        <v>44</v>
      </c>
      <c r="E41" s="61" t="s">
        <v>122</v>
      </c>
      <c r="F41" s="134" t="s">
        <v>123</v>
      </c>
      <c r="G41" s="62">
        <v>0</v>
      </c>
      <c r="H41" s="62">
        <v>0</v>
      </c>
      <c r="I41" s="62">
        <v>0</v>
      </c>
      <c r="J41" s="21">
        <v>1</v>
      </c>
      <c r="K41" s="135">
        <v>3.94</v>
      </c>
      <c r="L41" s="135">
        <v>0</v>
      </c>
      <c r="M41" s="135">
        <v>0</v>
      </c>
      <c r="N41" s="135">
        <v>0</v>
      </c>
      <c r="O41" s="21">
        <v>2</v>
      </c>
      <c r="P41" s="136">
        <f t="shared" si="5"/>
        <v>3.94</v>
      </c>
      <c r="Q41" s="63">
        <v>100</v>
      </c>
      <c r="R41" s="21">
        <v>2</v>
      </c>
      <c r="S41" s="21">
        <v>2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107" t="s">
        <v>172</v>
      </c>
      <c r="AW41" s="158" t="s">
        <v>169</v>
      </c>
    </row>
    <row r="42" spans="1:49" ht="18.75">
      <c r="A42" s="104" t="str">
        <f t="shared" si="2"/>
        <v xml:space="preserve">   </v>
      </c>
      <c r="B42" s="60">
        <v>33</v>
      </c>
      <c r="C42" s="64" t="s">
        <v>144</v>
      </c>
      <c r="D42" s="133" t="s">
        <v>44</v>
      </c>
      <c r="E42" s="61" t="s">
        <v>122</v>
      </c>
      <c r="F42" s="134" t="s">
        <v>123</v>
      </c>
      <c r="G42" s="62">
        <v>0</v>
      </c>
      <c r="H42" s="62">
        <v>0</v>
      </c>
      <c r="I42" s="62">
        <v>0</v>
      </c>
      <c r="J42" s="21">
        <v>1</v>
      </c>
      <c r="K42" s="135">
        <v>2.82</v>
      </c>
      <c r="L42" s="135">
        <v>0</v>
      </c>
      <c r="M42" s="135">
        <v>0</v>
      </c>
      <c r="N42" s="135">
        <v>0</v>
      </c>
      <c r="O42" s="21">
        <v>2</v>
      </c>
      <c r="P42" s="136">
        <f t="shared" si="5"/>
        <v>2.82</v>
      </c>
      <c r="Q42" s="63">
        <v>100</v>
      </c>
      <c r="R42" s="21">
        <v>2</v>
      </c>
      <c r="S42" s="21">
        <v>2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107" t="s">
        <v>172</v>
      </c>
      <c r="AW42" s="158" t="s">
        <v>169</v>
      </c>
    </row>
    <row r="43" spans="1:49" ht="18.75">
      <c r="A43" s="104" t="str">
        <f t="shared" si="2"/>
        <v xml:space="preserve">   </v>
      </c>
      <c r="B43" s="60">
        <v>34</v>
      </c>
      <c r="C43" s="64" t="s">
        <v>145</v>
      </c>
      <c r="D43" s="133" t="s">
        <v>121</v>
      </c>
      <c r="E43" s="61" t="s">
        <v>122</v>
      </c>
      <c r="F43" s="134" t="s">
        <v>123</v>
      </c>
      <c r="G43" s="62">
        <v>0</v>
      </c>
      <c r="H43" s="62">
        <v>0</v>
      </c>
      <c r="I43" s="62">
        <v>0</v>
      </c>
      <c r="J43" s="21">
        <v>1</v>
      </c>
      <c r="K43" s="135">
        <v>0.18</v>
      </c>
      <c r="L43" s="135">
        <v>0</v>
      </c>
      <c r="M43" s="135">
        <v>0</v>
      </c>
      <c r="N43" s="135">
        <v>0</v>
      </c>
      <c r="O43" s="21">
        <v>3</v>
      </c>
      <c r="P43" s="136">
        <f t="shared" si="5"/>
        <v>0.18</v>
      </c>
      <c r="Q43" s="63">
        <v>100</v>
      </c>
      <c r="R43" s="21">
        <v>2</v>
      </c>
      <c r="S43" s="21">
        <v>2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107" t="s">
        <v>172</v>
      </c>
      <c r="AW43" s="158" t="s">
        <v>169</v>
      </c>
    </row>
    <row r="44" spans="1:49" ht="18.75">
      <c r="A44" s="104" t="str">
        <f t="shared" si="2"/>
        <v xml:space="preserve">   </v>
      </c>
      <c r="B44" s="60">
        <v>35</v>
      </c>
      <c r="C44" s="64" t="s">
        <v>145</v>
      </c>
      <c r="D44" s="133" t="s">
        <v>124</v>
      </c>
      <c r="E44" s="61" t="s">
        <v>122</v>
      </c>
      <c r="F44" s="134" t="s">
        <v>123</v>
      </c>
      <c r="G44" s="62">
        <v>0</v>
      </c>
      <c r="H44" s="62">
        <v>0</v>
      </c>
      <c r="I44" s="62">
        <v>0</v>
      </c>
      <c r="J44" s="21">
        <v>1</v>
      </c>
      <c r="K44" s="135">
        <v>0</v>
      </c>
      <c r="L44" s="135">
        <v>3.34</v>
      </c>
      <c r="M44" s="135">
        <v>0</v>
      </c>
      <c r="N44" s="135">
        <v>0</v>
      </c>
      <c r="O44" s="21">
        <v>3</v>
      </c>
      <c r="P44" s="136">
        <f t="shared" si="5"/>
        <v>0</v>
      </c>
      <c r="Q44" s="63">
        <v>0</v>
      </c>
      <c r="R44" s="21">
        <v>2</v>
      </c>
      <c r="S44" s="21">
        <v>2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107" t="s">
        <v>172</v>
      </c>
      <c r="AW44" s="158" t="s">
        <v>169</v>
      </c>
    </row>
    <row r="45" spans="1:49" ht="18.75">
      <c r="A45" s="104" t="str">
        <f t="shared" si="2"/>
        <v xml:space="preserve">   </v>
      </c>
      <c r="B45" s="60">
        <v>36</v>
      </c>
      <c r="C45" s="64" t="s">
        <v>146</v>
      </c>
      <c r="D45" s="133" t="s">
        <v>121</v>
      </c>
      <c r="E45" s="61" t="s">
        <v>122</v>
      </c>
      <c r="F45" s="134" t="s">
        <v>123</v>
      </c>
      <c r="G45" s="62">
        <v>0</v>
      </c>
      <c r="H45" s="62">
        <v>0</v>
      </c>
      <c r="I45" s="62">
        <v>0</v>
      </c>
      <c r="J45" s="21">
        <v>1</v>
      </c>
      <c r="K45" s="135">
        <v>2.13</v>
      </c>
      <c r="L45" s="135">
        <v>0</v>
      </c>
      <c r="M45" s="135">
        <v>0</v>
      </c>
      <c r="N45" s="135">
        <v>0</v>
      </c>
      <c r="O45" s="21">
        <v>8</v>
      </c>
      <c r="P45" s="136">
        <f t="shared" si="5"/>
        <v>1.278</v>
      </c>
      <c r="Q45" s="63">
        <v>60</v>
      </c>
      <c r="R45" s="21">
        <v>2</v>
      </c>
      <c r="S45" s="21">
        <v>2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107" t="s">
        <v>172</v>
      </c>
      <c r="AW45" s="158" t="s">
        <v>169</v>
      </c>
    </row>
    <row r="46" spans="1:49" ht="18.75">
      <c r="A46" s="104" t="str">
        <f t="shared" si="2"/>
        <v xml:space="preserve">   </v>
      </c>
      <c r="B46" s="60">
        <v>37</v>
      </c>
      <c r="C46" s="64" t="s">
        <v>146</v>
      </c>
      <c r="D46" s="133" t="s">
        <v>124</v>
      </c>
      <c r="E46" s="61" t="s">
        <v>122</v>
      </c>
      <c r="F46" s="134" t="s">
        <v>123</v>
      </c>
      <c r="G46" s="62">
        <v>0</v>
      </c>
      <c r="H46" s="62">
        <v>0</v>
      </c>
      <c r="I46" s="62">
        <v>0</v>
      </c>
      <c r="J46" s="21">
        <v>1</v>
      </c>
      <c r="K46" s="135">
        <v>0</v>
      </c>
      <c r="L46" s="135">
        <v>8.0299999999999994</v>
      </c>
      <c r="M46" s="135">
        <v>0</v>
      </c>
      <c r="N46" s="135">
        <v>0</v>
      </c>
      <c r="O46" s="21">
        <v>8</v>
      </c>
      <c r="P46" s="136">
        <f t="shared" si="5"/>
        <v>0</v>
      </c>
      <c r="Q46" s="63">
        <v>0</v>
      </c>
      <c r="R46" s="21">
        <v>2</v>
      </c>
      <c r="S46" s="21">
        <v>2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107" t="s">
        <v>172</v>
      </c>
      <c r="AW46" s="158" t="s">
        <v>169</v>
      </c>
    </row>
    <row r="47" spans="1:49" ht="18.75">
      <c r="A47" s="104" t="str">
        <f t="shared" si="2"/>
        <v xml:space="preserve">   </v>
      </c>
      <c r="B47" s="60">
        <v>38</v>
      </c>
      <c r="C47" s="64" t="s">
        <v>147</v>
      </c>
      <c r="D47" s="133" t="s">
        <v>44</v>
      </c>
      <c r="E47" s="61" t="s">
        <v>122</v>
      </c>
      <c r="F47" s="134" t="s">
        <v>123</v>
      </c>
      <c r="G47" s="62">
        <v>0</v>
      </c>
      <c r="H47" s="62">
        <v>0</v>
      </c>
      <c r="I47" s="62">
        <v>0</v>
      </c>
      <c r="J47" s="21">
        <v>1</v>
      </c>
      <c r="K47" s="135">
        <v>0</v>
      </c>
      <c r="L47" s="135">
        <v>7.33</v>
      </c>
      <c r="M47" s="135">
        <v>0</v>
      </c>
      <c r="N47" s="135">
        <v>0</v>
      </c>
      <c r="O47" s="21">
        <v>6</v>
      </c>
      <c r="P47" s="136">
        <f t="shared" si="5"/>
        <v>0</v>
      </c>
      <c r="Q47" s="63">
        <v>0</v>
      </c>
      <c r="R47" s="21">
        <v>2</v>
      </c>
      <c r="S47" s="21">
        <v>2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0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107" t="s">
        <v>172</v>
      </c>
      <c r="AW47" s="158" t="s">
        <v>169</v>
      </c>
    </row>
    <row r="48" spans="1:49" ht="18.75">
      <c r="A48" s="104" t="str">
        <f t="shared" si="2"/>
        <v xml:space="preserve">  33 </v>
      </c>
      <c r="B48" s="60">
        <v>39</v>
      </c>
      <c r="C48" s="64" t="s">
        <v>148</v>
      </c>
      <c r="D48" s="133" t="s">
        <v>121</v>
      </c>
      <c r="E48" s="61" t="s">
        <v>122</v>
      </c>
      <c r="F48" s="134" t="s">
        <v>123</v>
      </c>
      <c r="G48" s="62">
        <v>0</v>
      </c>
      <c r="H48" s="62">
        <v>0</v>
      </c>
      <c r="I48" s="62">
        <v>0</v>
      </c>
      <c r="J48" s="21">
        <v>1</v>
      </c>
      <c r="K48" s="135">
        <v>5.26</v>
      </c>
      <c r="L48" s="135">
        <v>0</v>
      </c>
      <c r="M48" s="135">
        <v>0</v>
      </c>
      <c r="N48" s="135">
        <v>0</v>
      </c>
      <c r="O48" s="21">
        <v>5</v>
      </c>
      <c r="P48" s="136">
        <f t="shared" si="5"/>
        <v>3.1560000000000001</v>
      </c>
      <c r="Q48" s="63">
        <v>60</v>
      </c>
      <c r="R48" s="21">
        <v>2</v>
      </c>
      <c r="S48" s="21">
        <v>2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</v>
      </c>
      <c r="AO48" s="62">
        <v>0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107" t="s">
        <v>172</v>
      </c>
      <c r="AW48" s="158" t="s">
        <v>169</v>
      </c>
    </row>
    <row r="49" spans="1:49" ht="18.75">
      <c r="A49" s="104" t="str">
        <f t="shared" si="2"/>
        <v xml:space="preserve">   </v>
      </c>
      <c r="B49" s="60">
        <v>40</v>
      </c>
      <c r="C49" s="64" t="s">
        <v>148</v>
      </c>
      <c r="D49" s="133" t="s">
        <v>124</v>
      </c>
      <c r="E49" s="61" t="s">
        <v>122</v>
      </c>
      <c r="F49" s="134" t="s">
        <v>123</v>
      </c>
      <c r="G49" s="62">
        <v>0</v>
      </c>
      <c r="H49" s="62">
        <v>0</v>
      </c>
      <c r="I49" s="62">
        <v>0</v>
      </c>
      <c r="J49" s="21">
        <v>1</v>
      </c>
      <c r="K49" s="135">
        <v>0</v>
      </c>
      <c r="L49" s="135">
        <v>0.5</v>
      </c>
      <c r="M49" s="135">
        <v>0</v>
      </c>
      <c r="N49" s="135">
        <v>0</v>
      </c>
      <c r="O49" s="21">
        <v>5</v>
      </c>
      <c r="P49" s="136">
        <f t="shared" si="5"/>
        <v>0</v>
      </c>
      <c r="Q49" s="63">
        <v>0</v>
      </c>
      <c r="R49" s="21">
        <v>2</v>
      </c>
      <c r="S49" s="21">
        <v>2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107" t="s">
        <v>172</v>
      </c>
      <c r="AW49" s="158" t="s">
        <v>169</v>
      </c>
    </row>
    <row r="50" spans="1:49" ht="18.75">
      <c r="A50" s="104" t="str">
        <f t="shared" si="2"/>
        <v xml:space="preserve">  33 </v>
      </c>
      <c r="B50" s="60">
        <v>41</v>
      </c>
      <c r="C50" s="64" t="s">
        <v>149</v>
      </c>
      <c r="D50" s="133" t="s">
        <v>44</v>
      </c>
      <c r="E50" s="61" t="s">
        <v>122</v>
      </c>
      <c r="F50" s="134" t="s">
        <v>123</v>
      </c>
      <c r="G50" s="62">
        <v>0</v>
      </c>
      <c r="H50" s="62">
        <v>0</v>
      </c>
      <c r="I50" s="62">
        <v>0</v>
      </c>
      <c r="J50" s="21">
        <v>1</v>
      </c>
      <c r="K50" s="135">
        <v>3.44</v>
      </c>
      <c r="L50" s="135">
        <v>0</v>
      </c>
      <c r="M50" s="135">
        <v>0</v>
      </c>
      <c r="N50" s="135">
        <v>0</v>
      </c>
      <c r="O50" s="21">
        <v>5</v>
      </c>
      <c r="P50" s="136">
        <f t="shared" si="5"/>
        <v>2.0640000000000001</v>
      </c>
      <c r="Q50" s="63">
        <v>60</v>
      </c>
      <c r="R50" s="21">
        <v>2</v>
      </c>
      <c r="S50" s="21">
        <v>2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v>0</v>
      </c>
      <c r="AV50" s="107" t="s">
        <v>172</v>
      </c>
      <c r="AW50" s="158" t="s">
        <v>169</v>
      </c>
    </row>
    <row r="51" spans="1:49" ht="18.75">
      <c r="A51" s="104" t="str">
        <f t="shared" si="2"/>
        <v xml:space="preserve">   </v>
      </c>
      <c r="B51" s="60">
        <v>42</v>
      </c>
      <c r="C51" s="64" t="s">
        <v>150</v>
      </c>
      <c r="D51" s="133" t="s">
        <v>44</v>
      </c>
      <c r="E51" s="61" t="s">
        <v>122</v>
      </c>
      <c r="F51" s="134" t="s">
        <v>123</v>
      </c>
      <c r="G51" s="62">
        <v>0</v>
      </c>
      <c r="H51" s="62">
        <v>0</v>
      </c>
      <c r="I51" s="62">
        <v>0</v>
      </c>
      <c r="J51" s="21">
        <v>1</v>
      </c>
      <c r="K51" s="135">
        <v>5</v>
      </c>
      <c r="L51" s="135">
        <v>0</v>
      </c>
      <c r="M51" s="135">
        <v>0</v>
      </c>
      <c r="N51" s="135">
        <v>0</v>
      </c>
      <c r="O51" s="21">
        <v>3</v>
      </c>
      <c r="P51" s="136">
        <f t="shared" si="5"/>
        <v>5</v>
      </c>
      <c r="Q51" s="63">
        <v>100</v>
      </c>
      <c r="R51" s="21">
        <v>2</v>
      </c>
      <c r="S51" s="21">
        <v>2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0</v>
      </c>
      <c r="AS51" s="62">
        <v>0</v>
      </c>
      <c r="AT51" s="62">
        <v>0</v>
      </c>
      <c r="AU51" s="62">
        <v>0</v>
      </c>
      <c r="AV51" s="107" t="s">
        <v>172</v>
      </c>
      <c r="AW51" s="158" t="s">
        <v>169</v>
      </c>
    </row>
    <row r="52" spans="1:49" ht="18.75">
      <c r="A52" s="104" t="str">
        <f t="shared" si="2"/>
        <v xml:space="preserve">  33 </v>
      </c>
      <c r="B52" s="60">
        <v>43</v>
      </c>
      <c r="C52" s="64" t="s">
        <v>151</v>
      </c>
      <c r="D52" s="133" t="s">
        <v>121</v>
      </c>
      <c r="E52" s="61" t="s">
        <v>122</v>
      </c>
      <c r="F52" s="134" t="s">
        <v>123</v>
      </c>
      <c r="G52" s="62">
        <v>0</v>
      </c>
      <c r="H52" s="62">
        <v>0</v>
      </c>
      <c r="I52" s="62">
        <v>0</v>
      </c>
      <c r="J52" s="21">
        <v>1</v>
      </c>
      <c r="K52" s="135">
        <v>6.48</v>
      </c>
      <c r="L52" s="135">
        <v>0</v>
      </c>
      <c r="M52" s="135">
        <v>0</v>
      </c>
      <c r="N52" s="135">
        <v>0</v>
      </c>
      <c r="O52" s="21">
        <v>5</v>
      </c>
      <c r="P52" s="136">
        <f>(K52/100)*Q52</f>
        <v>3.8880000000000008</v>
      </c>
      <c r="Q52" s="63">
        <v>60</v>
      </c>
      <c r="R52" s="21">
        <v>2</v>
      </c>
      <c r="S52" s="21">
        <v>2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62">
        <v>0</v>
      </c>
      <c r="AU52" s="62">
        <v>0</v>
      </c>
      <c r="AV52" s="107" t="s">
        <v>172</v>
      </c>
      <c r="AW52" s="158" t="s">
        <v>169</v>
      </c>
    </row>
    <row r="53" spans="1:49" ht="18.75">
      <c r="A53" s="104" t="str">
        <f t="shared" si="2"/>
        <v xml:space="preserve">   </v>
      </c>
      <c r="B53" s="60">
        <v>44</v>
      </c>
      <c r="C53" s="64" t="s">
        <v>151</v>
      </c>
      <c r="D53" s="133" t="s">
        <v>124</v>
      </c>
      <c r="E53" s="61" t="s">
        <v>122</v>
      </c>
      <c r="F53" s="134" t="s">
        <v>123</v>
      </c>
      <c r="G53" s="62">
        <v>0</v>
      </c>
      <c r="H53" s="62">
        <v>0</v>
      </c>
      <c r="I53" s="62">
        <v>0</v>
      </c>
      <c r="J53" s="21">
        <v>1</v>
      </c>
      <c r="K53" s="135">
        <v>0</v>
      </c>
      <c r="L53" s="135">
        <v>0.21</v>
      </c>
      <c r="M53" s="135">
        <v>0</v>
      </c>
      <c r="N53" s="135">
        <v>0</v>
      </c>
      <c r="O53" s="21">
        <v>5</v>
      </c>
      <c r="P53" s="136">
        <f t="shared" si="5"/>
        <v>0</v>
      </c>
      <c r="Q53" s="63">
        <v>0</v>
      </c>
      <c r="R53" s="21">
        <v>2</v>
      </c>
      <c r="S53" s="21">
        <v>2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0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v>0</v>
      </c>
      <c r="AV53" s="107" t="s">
        <v>172</v>
      </c>
      <c r="AW53" s="158" t="s">
        <v>169</v>
      </c>
    </row>
    <row r="54" spans="1:49" ht="18.75">
      <c r="A54" s="104" t="str">
        <f t="shared" si="2"/>
        <v xml:space="preserve">  33 </v>
      </c>
      <c r="B54" s="60">
        <v>45</v>
      </c>
      <c r="C54" s="64" t="s">
        <v>152</v>
      </c>
      <c r="D54" s="133" t="s">
        <v>121</v>
      </c>
      <c r="E54" s="61" t="s">
        <v>122</v>
      </c>
      <c r="F54" s="134" t="s">
        <v>123</v>
      </c>
      <c r="G54" s="62">
        <v>0</v>
      </c>
      <c r="H54" s="62">
        <v>0</v>
      </c>
      <c r="I54" s="62">
        <v>0</v>
      </c>
      <c r="J54" s="21">
        <v>1</v>
      </c>
      <c r="K54" s="135">
        <v>10.72</v>
      </c>
      <c r="L54" s="135">
        <v>0</v>
      </c>
      <c r="M54" s="135">
        <v>0</v>
      </c>
      <c r="N54" s="135">
        <v>0</v>
      </c>
      <c r="O54" s="21">
        <v>5</v>
      </c>
      <c r="P54" s="136">
        <f t="shared" si="5"/>
        <v>6.4320000000000004</v>
      </c>
      <c r="Q54" s="63">
        <v>60</v>
      </c>
      <c r="R54" s="21">
        <v>1</v>
      </c>
      <c r="S54" s="21">
        <v>3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107" t="s">
        <v>172</v>
      </c>
      <c r="AW54" s="158" t="s">
        <v>169</v>
      </c>
    </row>
    <row r="55" spans="1:49" ht="18.75">
      <c r="A55" s="104" t="str">
        <f t="shared" si="2"/>
        <v xml:space="preserve">   </v>
      </c>
      <c r="B55" s="60">
        <v>46</v>
      </c>
      <c r="C55" s="64" t="s">
        <v>152</v>
      </c>
      <c r="D55" s="133" t="s">
        <v>124</v>
      </c>
      <c r="E55" s="61" t="s">
        <v>122</v>
      </c>
      <c r="F55" s="134" t="s">
        <v>123</v>
      </c>
      <c r="G55" s="62">
        <v>0</v>
      </c>
      <c r="H55" s="62">
        <v>0</v>
      </c>
      <c r="I55" s="62">
        <v>0</v>
      </c>
      <c r="J55" s="21">
        <v>1</v>
      </c>
      <c r="K55" s="135">
        <v>0</v>
      </c>
      <c r="L55" s="135">
        <v>0.17</v>
      </c>
      <c r="M55" s="135">
        <v>0</v>
      </c>
      <c r="N55" s="135">
        <v>0</v>
      </c>
      <c r="O55" s="21">
        <v>5</v>
      </c>
      <c r="P55" s="136">
        <f t="shared" si="5"/>
        <v>0</v>
      </c>
      <c r="Q55" s="63">
        <v>0</v>
      </c>
      <c r="R55" s="21">
        <v>1</v>
      </c>
      <c r="S55" s="21">
        <v>3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0</v>
      </c>
      <c r="AV55" s="107" t="s">
        <v>172</v>
      </c>
      <c r="AW55" s="158" t="s">
        <v>169</v>
      </c>
    </row>
    <row r="56" spans="1:49" ht="18.75">
      <c r="A56" s="104" t="str">
        <f t="shared" si="2"/>
        <v xml:space="preserve">   </v>
      </c>
      <c r="B56" s="60">
        <v>47</v>
      </c>
      <c r="C56" s="64" t="s">
        <v>153</v>
      </c>
      <c r="D56" s="133" t="s">
        <v>121</v>
      </c>
      <c r="E56" s="61" t="s">
        <v>122</v>
      </c>
      <c r="F56" s="134" t="s">
        <v>123</v>
      </c>
      <c r="G56" s="62">
        <v>0</v>
      </c>
      <c r="H56" s="62">
        <v>0</v>
      </c>
      <c r="I56" s="62">
        <v>0</v>
      </c>
      <c r="J56" s="21">
        <v>1</v>
      </c>
      <c r="K56" s="135">
        <v>1.1599999999999999</v>
      </c>
      <c r="L56" s="135">
        <v>0</v>
      </c>
      <c r="M56" s="135">
        <v>0</v>
      </c>
      <c r="N56" s="135">
        <v>0</v>
      </c>
      <c r="O56" s="21">
        <v>2</v>
      </c>
      <c r="P56" s="136">
        <f t="shared" si="5"/>
        <v>1.1599999999999999</v>
      </c>
      <c r="Q56" s="63">
        <v>100</v>
      </c>
      <c r="R56" s="21">
        <v>2</v>
      </c>
      <c r="S56" s="21">
        <v>2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0</v>
      </c>
      <c r="AS56" s="62">
        <v>0</v>
      </c>
      <c r="AT56" s="62">
        <v>0</v>
      </c>
      <c r="AU56" s="62">
        <v>0</v>
      </c>
      <c r="AV56" s="107" t="s">
        <v>172</v>
      </c>
      <c r="AW56" s="158" t="s">
        <v>169</v>
      </c>
    </row>
    <row r="57" spans="1:49" ht="18.75">
      <c r="A57" s="104" t="str">
        <f t="shared" si="2"/>
        <v xml:space="preserve">   </v>
      </c>
      <c r="B57" s="60">
        <v>48</v>
      </c>
      <c r="C57" s="64" t="s">
        <v>153</v>
      </c>
      <c r="D57" s="133" t="s">
        <v>124</v>
      </c>
      <c r="E57" s="61" t="s">
        <v>122</v>
      </c>
      <c r="F57" s="134" t="s">
        <v>123</v>
      </c>
      <c r="G57" s="62">
        <v>0</v>
      </c>
      <c r="H57" s="62">
        <v>0</v>
      </c>
      <c r="I57" s="62">
        <v>0</v>
      </c>
      <c r="J57" s="21">
        <v>1</v>
      </c>
      <c r="K57" s="135">
        <v>0</v>
      </c>
      <c r="L57" s="135">
        <v>0.45</v>
      </c>
      <c r="M57" s="135">
        <v>0</v>
      </c>
      <c r="N57" s="135">
        <v>0</v>
      </c>
      <c r="O57" s="21">
        <v>2</v>
      </c>
      <c r="P57" s="136">
        <f t="shared" si="5"/>
        <v>0</v>
      </c>
      <c r="Q57" s="63">
        <v>0</v>
      </c>
      <c r="R57" s="21">
        <v>2</v>
      </c>
      <c r="S57" s="21">
        <v>2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</v>
      </c>
      <c r="AS57" s="62">
        <v>0</v>
      </c>
      <c r="AT57" s="62">
        <v>0</v>
      </c>
      <c r="AU57" s="62">
        <v>0</v>
      </c>
      <c r="AV57" s="107" t="s">
        <v>172</v>
      </c>
      <c r="AW57" s="158" t="s">
        <v>169</v>
      </c>
    </row>
    <row r="58" spans="1:49" ht="18.75">
      <c r="A58" s="104" t="str">
        <f t="shared" si="2"/>
        <v xml:space="preserve">   </v>
      </c>
      <c r="B58" s="60">
        <v>49</v>
      </c>
      <c r="C58" s="64" t="s">
        <v>154</v>
      </c>
      <c r="D58" s="133" t="s">
        <v>44</v>
      </c>
      <c r="E58" s="61" t="s">
        <v>122</v>
      </c>
      <c r="F58" s="134" t="s">
        <v>123</v>
      </c>
      <c r="G58" s="62">
        <v>0</v>
      </c>
      <c r="H58" s="62">
        <v>0</v>
      </c>
      <c r="I58" s="62">
        <v>0</v>
      </c>
      <c r="J58" s="21">
        <v>1</v>
      </c>
      <c r="K58" s="135">
        <v>5.52</v>
      </c>
      <c r="L58" s="135">
        <v>0</v>
      </c>
      <c r="M58" s="135">
        <v>0</v>
      </c>
      <c r="N58" s="135">
        <v>0</v>
      </c>
      <c r="O58" s="21">
        <v>9</v>
      </c>
      <c r="P58" s="136">
        <f>(K58/100)*Q58</f>
        <v>3.3119999999999998</v>
      </c>
      <c r="Q58" s="63">
        <v>60</v>
      </c>
      <c r="R58" s="21">
        <v>2</v>
      </c>
      <c r="S58" s="21">
        <v>2</v>
      </c>
      <c r="T58" s="62">
        <v>0</v>
      </c>
      <c r="U58" s="62">
        <v>0</v>
      </c>
      <c r="V58" s="62">
        <v>0</v>
      </c>
      <c r="W58" s="62">
        <v>0</v>
      </c>
      <c r="X58" s="62">
        <v>0</v>
      </c>
      <c r="Y58" s="62">
        <v>0</v>
      </c>
      <c r="Z58" s="62">
        <v>0</v>
      </c>
      <c r="AA58" s="62">
        <v>0</v>
      </c>
      <c r="AB58" s="62">
        <v>0</v>
      </c>
      <c r="AC58" s="62">
        <v>0</v>
      </c>
      <c r="AD58" s="62">
        <v>0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2">
        <v>0</v>
      </c>
      <c r="AN58" s="62">
        <v>0</v>
      </c>
      <c r="AO58" s="62">
        <v>0</v>
      </c>
      <c r="AP58" s="62">
        <v>0</v>
      </c>
      <c r="AQ58" s="62">
        <v>0</v>
      </c>
      <c r="AR58" s="62">
        <v>0</v>
      </c>
      <c r="AS58" s="62">
        <v>0</v>
      </c>
      <c r="AT58" s="62">
        <v>0</v>
      </c>
      <c r="AU58" s="62">
        <v>0</v>
      </c>
      <c r="AV58" s="107" t="s">
        <v>172</v>
      </c>
      <c r="AW58" s="158" t="s">
        <v>169</v>
      </c>
    </row>
    <row r="59" spans="1:49" ht="18.75">
      <c r="A59" s="104" t="str">
        <f t="shared" si="2"/>
        <v xml:space="preserve">  33 </v>
      </c>
      <c r="B59" s="60">
        <v>50</v>
      </c>
      <c r="C59" s="64" t="s">
        <v>155</v>
      </c>
      <c r="D59" s="133" t="s">
        <v>121</v>
      </c>
      <c r="E59" s="61" t="s">
        <v>122</v>
      </c>
      <c r="F59" s="134" t="s">
        <v>123</v>
      </c>
      <c r="G59" s="62">
        <v>0</v>
      </c>
      <c r="H59" s="62">
        <v>0</v>
      </c>
      <c r="I59" s="62">
        <v>0</v>
      </c>
      <c r="J59" s="21">
        <v>1</v>
      </c>
      <c r="K59" s="135">
        <v>0.56999999999999995</v>
      </c>
      <c r="L59" s="135">
        <v>0</v>
      </c>
      <c r="M59" s="135">
        <v>0</v>
      </c>
      <c r="N59" s="135">
        <v>0</v>
      </c>
      <c r="O59" s="21">
        <v>5</v>
      </c>
      <c r="P59" s="136">
        <f>(K59/100)*Q59</f>
        <v>0.34199999999999997</v>
      </c>
      <c r="Q59" s="63">
        <v>60</v>
      </c>
      <c r="R59" s="21">
        <v>2</v>
      </c>
      <c r="S59" s="21">
        <v>2</v>
      </c>
      <c r="T59" s="62">
        <v>0</v>
      </c>
      <c r="U59" s="62">
        <v>0</v>
      </c>
      <c r="V59" s="62">
        <v>0</v>
      </c>
      <c r="W59" s="62">
        <v>0</v>
      </c>
      <c r="X59" s="62">
        <v>0</v>
      </c>
      <c r="Y59" s="62">
        <v>0</v>
      </c>
      <c r="Z59" s="62">
        <v>0</v>
      </c>
      <c r="AA59" s="62">
        <v>0</v>
      </c>
      <c r="AB59" s="62">
        <v>0</v>
      </c>
      <c r="AC59" s="62">
        <v>0</v>
      </c>
      <c r="AD59" s="62">
        <v>0</v>
      </c>
      <c r="AE59" s="62">
        <v>0</v>
      </c>
      <c r="AF59" s="62">
        <v>0</v>
      </c>
      <c r="AG59" s="62">
        <v>0</v>
      </c>
      <c r="AH59" s="62">
        <v>0</v>
      </c>
      <c r="AI59" s="62">
        <v>0</v>
      </c>
      <c r="AJ59" s="62">
        <v>0</v>
      </c>
      <c r="AK59" s="62">
        <v>0</v>
      </c>
      <c r="AL59" s="62">
        <v>0</v>
      </c>
      <c r="AM59" s="62">
        <v>0</v>
      </c>
      <c r="AN59" s="62">
        <v>0</v>
      </c>
      <c r="AO59" s="62">
        <v>0</v>
      </c>
      <c r="AP59" s="62">
        <v>0</v>
      </c>
      <c r="AQ59" s="62">
        <v>0</v>
      </c>
      <c r="AR59" s="62">
        <v>0</v>
      </c>
      <c r="AS59" s="62">
        <v>0</v>
      </c>
      <c r="AT59" s="62">
        <v>0</v>
      </c>
      <c r="AU59" s="62">
        <v>0</v>
      </c>
      <c r="AV59" s="107" t="s">
        <v>172</v>
      </c>
      <c r="AW59" s="158" t="s">
        <v>169</v>
      </c>
    </row>
    <row r="60" spans="1:49" ht="18.75">
      <c r="A60" s="104" t="str">
        <f t="shared" si="2"/>
        <v xml:space="preserve">   </v>
      </c>
      <c r="B60" s="60">
        <v>51</v>
      </c>
      <c r="C60" s="64" t="s">
        <v>155</v>
      </c>
      <c r="D60" s="133" t="s">
        <v>124</v>
      </c>
      <c r="E60" s="61" t="s">
        <v>122</v>
      </c>
      <c r="F60" s="134" t="s">
        <v>123</v>
      </c>
      <c r="G60" s="62">
        <v>0</v>
      </c>
      <c r="H60" s="62">
        <v>0</v>
      </c>
      <c r="I60" s="62">
        <v>0</v>
      </c>
      <c r="J60" s="21">
        <v>1</v>
      </c>
      <c r="K60" s="135">
        <v>0</v>
      </c>
      <c r="L60" s="135">
        <v>3.86</v>
      </c>
      <c r="M60" s="135">
        <v>0</v>
      </c>
      <c r="N60" s="135">
        <v>0</v>
      </c>
      <c r="O60" s="21">
        <v>5</v>
      </c>
      <c r="P60" s="136">
        <f t="shared" si="5"/>
        <v>0</v>
      </c>
      <c r="Q60" s="63">
        <v>0</v>
      </c>
      <c r="R60" s="21">
        <v>2</v>
      </c>
      <c r="S60" s="21">
        <v>2</v>
      </c>
      <c r="T60" s="62">
        <v>0</v>
      </c>
      <c r="U60" s="62">
        <v>0</v>
      </c>
      <c r="V60" s="62">
        <v>0</v>
      </c>
      <c r="W60" s="62">
        <v>0</v>
      </c>
      <c r="X60" s="62">
        <v>0</v>
      </c>
      <c r="Y60" s="62">
        <v>0</v>
      </c>
      <c r="Z60" s="62">
        <v>0</v>
      </c>
      <c r="AA60" s="62">
        <v>0</v>
      </c>
      <c r="AB60" s="62">
        <v>0</v>
      </c>
      <c r="AC60" s="62">
        <v>0</v>
      </c>
      <c r="AD60" s="62">
        <v>0</v>
      </c>
      <c r="AE60" s="62">
        <v>0</v>
      </c>
      <c r="AF60" s="62">
        <v>0</v>
      </c>
      <c r="AG60" s="62">
        <v>0</v>
      </c>
      <c r="AH60" s="62">
        <v>0</v>
      </c>
      <c r="AI60" s="62">
        <v>0</v>
      </c>
      <c r="AJ60" s="62">
        <v>0</v>
      </c>
      <c r="AK60" s="62">
        <v>0</v>
      </c>
      <c r="AL60" s="62">
        <v>0</v>
      </c>
      <c r="AM60" s="62">
        <v>0</v>
      </c>
      <c r="AN60" s="62">
        <v>0</v>
      </c>
      <c r="AO60" s="62">
        <v>0</v>
      </c>
      <c r="AP60" s="62">
        <v>0</v>
      </c>
      <c r="AQ60" s="62">
        <v>0</v>
      </c>
      <c r="AR60" s="62">
        <v>0</v>
      </c>
      <c r="AS60" s="62">
        <v>0</v>
      </c>
      <c r="AT60" s="62">
        <v>0</v>
      </c>
      <c r="AU60" s="62">
        <v>0</v>
      </c>
      <c r="AV60" s="107" t="s">
        <v>172</v>
      </c>
      <c r="AW60" s="158" t="s">
        <v>169</v>
      </c>
    </row>
    <row r="61" spans="1:49" ht="18.75">
      <c r="A61" s="104" t="str">
        <f t="shared" si="2"/>
        <v xml:space="preserve">  33 </v>
      </c>
      <c r="B61" s="60">
        <v>52</v>
      </c>
      <c r="C61" s="64" t="s">
        <v>156</v>
      </c>
      <c r="D61" s="133" t="s">
        <v>121</v>
      </c>
      <c r="E61" s="61" t="s">
        <v>122</v>
      </c>
      <c r="F61" s="134" t="s">
        <v>123</v>
      </c>
      <c r="G61" s="62">
        <v>0</v>
      </c>
      <c r="H61" s="62">
        <v>0</v>
      </c>
      <c r="I61" s="62">
        <v>0</v>
      </c>
      <c r="J61" s="21">
        <v>1</v>
      </c>
      <c r="K61" s="135">
        <v>3.42</v>
      </c>
      <c r="L61" s="135">
        <v>0</v>
      </c>
      <c r="M61" s="135">
        <v>0</v>
      </c>
      <c r="N61" s="135">
        <v>0</v>
      </c>
      <c r="O61" s="21">
        <v>5</v>
      </c>
      <c r="P61" s="136">
        <f t="shared" si="5"/>
        <v>2.052</v>
      </c>
      <c r="Q61" s="63">
        <v>60</v>
      </c>
      <c r="R61" s="21">
        <v>2</v>
      </c>
      <c r="S61" s="21">
        <v>2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0</v>
      </c>
      <c r="AK61" s="62">
        <v>0</v>
      </c>
      <c r="AL61" s="62">
        <v>0</v>
      </c>
      <c r="AM61" s="62">
        <v>0</v>
      </c>
      <c r="AN61" s="62">
        <v>0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0</v>
      </c>
      <c r="AV61" s="107" t="s">
        <v>172</v>
      </c>
      <c r="AW61" s="158" t="s">
        <v>169</v>
      </c>
    </row>
    <row r="62" spans="1:49" ht="18.75">
      <c r="A62" s="104" t="str">
        <f t="shared" si="2"/>
        <v xml:space="preserve">   </v>
      </c>
      <c r="B62" s="60">
        <v>53</v>
      </c>
      <c r="C62" s="64" t="s">
        <v>156</v>
      </c>
      <c r="D62" s="133" t="s">
        <v>124</v>
      </c>
      <c r="E62" s="61" t="s">
        <v>122</v>
      </c>
      <c r="F62" s="134" t="s">
        <v>123</v>
      </c>
      <c r="G62" s="62">
        <v>0</v>
      </c>
      <c r="H62" s="62">
        <v>0</v>
      </c>
      <c r="I62" s="62">
        <v>0</v>
      </c>
      <c r="J62" s="21">
        <v>1</v>
      </c>
      <c r="K62" s="135">
        <v>0</v>
      </c>
      <c r="L62" s="135">
        <v>5.77</v>
      </c>
      <c r="M62" s="135">
        <v>0</v>
      </c>
      <c r="N62" s="135">
        <v>0</v>
      </c>
      <c r="O62" s="21">
        <v>5</v>
      </c>
      <c r="P62" s="136">
        <f t="shared" si="5"/>
        <v>0</v>
      </c>
      <c r="Q62" s="63">
        <v>0</v>
      </c>
      <c r="R62" s="21">
        <v>2</v>
      </c>
      <c r="S62" s="21">
        <v>2</v>
      </c>
      <c r="T62" s="62">
        <v>0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2">
        <v>0</v>
      </c>
      <c r="AB62" s="62">
        <v>0</v>
      </c>
      <c r="AC62" s="62">
        <v>0</v>
      </c>
      <c r="AD62" s="62">
        <v>0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0</v>
      </c>
      <c r="AP62" s="62">
        <v>0</v>
      </c>
      <c r="AQ62" s="62">
        <v>0</v>
      </c>
      <c r="AR62" s="62">
        <v>0</v>
      </c>
      <c r="AS62" s="62">
        <v>0</v>
      </c>
      <c r="AT62" s="62">
        <v>0</v>
      </c>
      <c r="AU62" s="62">
        <v>0</v>
      </c>
      <c r="AV62" s="107" t="s">
        <v>172</v>
      </c>
      <c r="AW62" s="158" t="s">
        <v>169</v>
      </c>
    </row>
    <row r="63" spans="1:49" ht="18.75">
      <c r="A63" s="104" t="str">
        <f t="shared" si="2"/>
        <v xml:space="preserve">   </v>
      </c>
      <c r="B63" s="60">
        <v>54</v>
      </c>
      <c r="C63" s="64" t="s">
        <v>157</v>
      </c>
      <c r="D63" s="133" t="s">
        <v>44</v>
      </c>
      <c r="E63" s="61" t="s">
        <v>122</v>
      </c>
      <c r="F63" s="134" t="s">
        <v>123</v>
      </c>
      <c r="G63" s="62">
        <v>0</v>
      </c>
      <c r="H63" s="62">
        <v>0</v>
      </c>
      <c r="I63" s="62">
        <v>0</v>
      </c>
      <c r="J63" s="21">
        <v>1</v>
      </c>
      <c r="K63" s="135">
        <v>1.88</v>
      </c>
      <c r="L63" s="135">
        <v>0</v>
      </c>
      <c r="M63" s="135">
        <v>0</v>
      </c>
      <c r="N63" s="135">
        <v>0</v>
      </c>
      <c r="O63" s="21">
        <v>9</v>
      </c>
      <c r="P63" s="136">
        <f>(K63/100)*Q63</f>
        <v>1.1279999999999999</v>
      </c>
      <c r="Q63" s="63">
        <v>60</v>
      </c>
      <c r="R63" s="21">
        <v>1</v>
      </c>
      <c r="S63" s="21">
        <v>3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62">
        <v>0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0</v>
      </c>
      <c r="AK63" s="62">
        <v>0</v>
      </c>
      <c r="AL63" s="62">
        <v>0</v>
      </c>
      <c r="AM63" s="62">
        <v>0</v>
      </c>
      <c r="AN63" s="62">
        <v>0</v>
      </c>
      <c r="AO63" s="62">
        <v>0</v>
      </c>
      <c r="AP63" s="62">
        <v>0</v>
      </c>
      <c r="AQ63" s="62">
        <v>0</v>
      </c>
      <c r="AR63" s="62">
        <v>0</v>
      </c>
      <c r="AS63" s="62">
        <v>0</v>
      </c>
      <c r="AT63" s="62">
        <v>0</v>
      </c>
      <c r="AU63" s="62">
        <v>0</v>
      </c>
      <c r="AV63" s="107" t="s">
        <v>172</v>
      </c>
      <c r="AW63" s="158" t="s">
        <v>169</v>
      </c>
    </row>
    <row r="64" spans="1:49" ht="18.75">
      <c r="A64" s="104" t="str">
        <f t="shared" si="2"/>
        <v xml:space="preserve">   </v>
      </c>
      <c r="B64" s="60">
        <v>55</v>
      </c>
      <c r="C64" s="64" t="s">
        <v>158</v>
      </c>
      <c r="D64" s="133" t="s">
        <v>44</v>
      </c>
      <c r="E64" s="61" t="s">
        <v>122</v>
      </c>
      <c r="F64" s="134" t="s">
        <v>123</v>
      </c>
      <c r="G64" s="62">
        <v>0</v>
      </c>
      <c r="H64" s="62">
        <v>0</v>
      </c>
      <c r="I64" s="62">
        <v>0</v>
      </c>
      <c r="J64" s="21">
        <v>1</v>
      </c>
      <c r="K64" s="135">
        <v>6.22</v>
      </c>
      <c r="L64" s="135">
        <v>0</v>
      </c>
      <c r="M64" s="135">
        <v>0</v>
      </c>
      <c r="N64" s="135">
        <v>0</v>
      </c>
      <c r="O64" s="21">
        <v>2</v>
      </c>
      <c r="P64" s="136">
        <f t="shared" si="5"/>
        <v>6.22</v>
      </c>
      <c r="Q64" s="63">
        <v>100</v>
      </c>
      <c r="R64" s="21">
        <v>2</v>
      </c>
      <c r="S64" s="21">
        <v>2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107" t="s">
        <v>172</v>
      </c>
      <c r="AW64" s="158" t="s">
        <v>169</v>
      </c>
    </row>
    <row r="65" spans="1:49" ht="18.75">
      <c r="A65" s="104" t="str">
        <f t="shared" si="2"/>
        <v xml:space="preserve">  33 </v>
      </c>
      <c r="B65" s="60">
        <v>56</v>
      </c>
      <c r="C65" s="64" t="s">
        <v>159</v>
      </c>
      <c r="D65" s="133" t="s">
        <v>44</v>
      </c>
      <c r="E65" s="61" t="s">
        <v>122</v>
      </c>
      <c r="F65" s="134" t="s">
        <v>123</v>
      </c>
      <c r="G65" s="62">
        <v>0</v>
      </c>
      <c r="H65" s="62">
        <v>0</v>
      </c>
      <c r="I65" s="62">
        <v>0</v>
      </c>
      <c r="J65" s="21">
        <v>1</v>
      </c>
      <c r="K65" s="135">
        <v>16.100000000000001</v>
      </c>
      <c r="L65" s="135">
        <v>0</v>
      </c>
      <c r="M65" s="135">
        <v>0</v>
      </c>
      <c r="N65" s="135">
        <v>0</v>
      </c>
      <c r="O65" s="21">
        <v>4</v>
      </c>
      <c r="P65" s="136">
        <f t="shared" si="5"/>
        <v>9.66</v>
      </c>
      <c r="Q65" s="63">
        <v>60</v>
      </c>
      <c r="R65" s="21">
        <v>1</v>
      </c>
      <c r="S65" s="21">
        <v>3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107" t="s">
        <v>172</v>
      </c>
      <c r="AW65" s="158" t="s">
        <v>169</v>
      </c>
    </row>
    <row r="66" spans="1:49" ht="18.75">
      <c r="A66" s="104" t="str">
        <f t="shared" si="2"/>
        <v xml:space="preserve">  33 </v>
      </c>
      <c r="B66" s="60">
        <v>57</v>
      </c>
      <c r="C66" s="64" t="s">
        <v>160</v>
      </c>
      <c r="D66" s="133" t="s">
        <v>44</v>
      </c>
      <c r="E66" s="61" t="s">
        <v>122</v>
      </c>
      <c r="F66" s="134" t="s">
        <v>123</v>
      </c>
      <c r="G66" s="62">
        <v>0</v>
      </c>
      <c r="H66" s="62">
        <v>0</v>
      </c>
      <c r="I66" s="62">
        <v>0</v>
      </c>
      <c r="J66" s="21">
        <v>1</v>
      </c>
      <c r="K66" s="135">
        <v>6.17</v>
      </c>
      <c r="L66" s="135">
        <v>0</v>
      </c>
      <c r="M66" s="135">
        <v>0</v>
      </c>
      <c r="N66" s="135">
        <v>0</v>
      </c>
      <c r="O66" s="21">
        <v>5</v>
      </c>
      <c r="P66" s="136">
        <f t="shared" si="5"/>
        <v>3.702</v>
      </c>
      <c r="Q66" s="63">
        <v>60</v>
      </c>
      <c r="R66" s="21">
        <v>1</v>
      </c>
      <c r="S66" s="21">
        <v>3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107" t="s">
        <v>172</v>
      </c>
      <c r="AW66" s="158" t="s">
        <v>169</v>
      </c>
    </row>
    <row r="67" spans="1:49" ht="18.75">
      <c r="A67" s="104" t="str">
        <f t="shared" si="2"/>
        <v xml:space="preserve">  33 </v>
      </c>
      <c r="B67" s="60">
        <v>58</v>
      </c>
      <c r="C67" s="64" t="s">
        <v>161</v>
      </c>
      <c r="D67" s="133" t="s">
        <v>44</v>
      </c>
      <c r="E67" s="61" t="s">
        <v>122</v>
      </c>
      <c r="F67" s="134" t="s">
        <v>123</v>
      </c>
      <c r="G67" s="62">
        <v>0</v>
      </c>
      <c r="H67" s="62">
        <v>0</v>
      </c>
      <c r="I67" s="62">
        <v>0</v>
      </c>
      <c r="J67" s="21">
        <v>1</v>
      </c>
      <c r="K67" s="135">
        <v>3.2</v>
      </c>
      <c r="L67" s="135">
        <v>0</v>
      </c>
      <c r="M67" s="135">
        <v>0</v>
      </c>
      <c r="N67" s="135">
        <v>0</v>
      </c>
      <c r="O67" s="21">
        <v>5</v>
      </c>
      <c r="P67" s="136">
        <f>(K67/100)*Q67</f>
        <v>1.92</v>
      </c>
      <c r="Q67" s="63">
        <v>60</v>
      </c>
      <c r="R67" s="21">
        <v>1</v>
      </c>
      <c r="S67" s="21">
        <v>3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107" t="s">
        <v>172</v>
      </c>
      <c r="AW67" s="158" t="s">
        <v>169</v>
      </c>
    </row>
    <row r="68" spans="1:49" ht="18.75">
      <c r="A68" s="104" t="str">
        <f t="shared" si="2"/>
        <v xml:space="preserve">   </v>
      </c>
      <c r="B68" s="60">
        <v>59</v>
      </c>
      <c r="C68" s="64" t="s">
        <v>162</v>
      </c>
      <c r="D68" s="133" t="s">
        <v>44</v>
      </c>
      <c r="E68" s="61" t="s">
        <v>122</v>
      </c>
      <c r="F68" s="134" t="s">
        <v>123</v>
      </c>
      <c r="G68" s="62">
        <v>0</v>
      </c>
      <c r="H68" s="62">
        <v>0</v>
      </c>
      <c r="I68" s="62">
        <v>0</v>
      </c>
      <c r="J68" s="21">
        <v>1</v>
      </c>
      <c r="K68" s="135">
        <v>7.05</v>
      </c>
      <c r="L68" s="135">
        <v>0</v>
      </c>
      <c r="M68" s="135">
        <v>0</v>
      </c>
      <c r="N68" s="135">
        <v>0</v>
      </c>
      <c r="O68" s="21">
        <v>3</v>
      </c>
      <c r="P68" s="136">
        <f t="shared" si="5"/>
        <v>7.0499999999999989</v>
      </c>
      <c r="Q68" s="63">
        <v>100</v>
      </c>
      <c r="R68" s="21">
        <v>2</v>
      </c>
      <c r="S68" s="21">
        <v>2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107" t="s">
        <v>172</v>
      </c>
      <c r="AW68" s="158" t="s">
        <v>169</v>
      </c>
    </row>
  </sheetData>
  <sheetProtection selectLockedCells="1"/>
  <mergeCells count="43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T6:AU6"/>
    <mergeCell ref="AV6:AV8"/>
    <mergeCell ref="G7:G8"/>
    <mergeCell ref="H7:I7"/>
    <mergeCell ref="X7:AA7"/>
    <mergeCell ref="AW6:AW8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</mergeCells>
  <conditionalFormatting sqref="T10:AU68">
    <cfRule type="cellIs" dxfId="1" priority="1" operator="greaterThan">
      <formula>0</formula>
    </cfRule>
    <cfRule type="cellIs" dxfId="0" priority="2" operator="greaterThan">
      <formula>0</formula>
    </cfRule>
  </conditionalFormatting>
  <dataValidations count="6">
    <dataValidation type="whole" allowBlank="1" showInputMessage="1" showErrorMessage="1" error="กรอกเฉพาะ 0 1 2 3" sqref="S1 S5:S9 S69:S1048576">
      <formula1>0</formula1>
      <formula2>3</formula2>
    </dataValidation>
    <dataValidation type="whole" allowBlank="1" showInputMessage="1" showErrorMessage="1" error="กรอกเฉพาะ 0 1 2" sqref="R1 S2:S4 R5:R9 R69:R1048576">
      <formula1>0</formula1>
      <formula2>2</formula2>
    </dataValidation>
    <dataValidation type="whole" allowBlank="1" showInputMessage="1" showErrorMessage="1" error="กรอกเฉพาะจำนวนเต็ม" sqref="O1 O69:O1048576 O5:O8">
      <formula1>0</formula1>
      <formula2>100</formula2>
    </dataValidation>
    <dataValidation type="whole" allowBlank="1" showInputMessage="1" showErrorMessage="1" error="กรอกเฉพาะ 0 1 2 3 9" sqref="J1 J69:J1048576 J5:J8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3"/>
  <sheetViews>
    <sheetView topLeftCell="B1" workbookViewId="0">
      <selection activeCell="K3" sqref="K3"/>
    </sheetView>
  </sheetViews>
  <sheetFormatPr defaultColWidth="9.140625" defaultRowHeight="15"/>
  <cols>
    <col min="1" max="1" width="6.85546875" style="13" bestFit="1" customWidth="1"/>
    <col min="2" max="2" width="9.85546875" style="13" customWidth="1"/>
    <col min="3" max="3" width="7.140625" style="11" customWidth="1"/>
    <col min="4" max="4" width="7.7109375" style="11" customWidth="1"/>
    <col min="5" max="5" width="4.5703125" style="11" customWidth="1"/>
    <col min="6" max="6" width="9.5703125" style="11" customWidth="1"/>
    <col min="7" max="7" width="7.42578125" style="11" customWidth="1"/>
    <col min="8" max="8" width="9.140625" style="11" customWidth="1"/>
    <col min="9" max="9" width="4.85546875" style="11" customWidth="1"/>
    <col min="10" max="10" width="8.5703125" style="8" bestFit="1" customWidth="1"/>
    <col min="11" max="11" width="9.5703125" style="8" customWidth="1"/>
    <col min="12" max="12" width="10.42578125" style="8" hidden="1" customWidth="1"/>
    <col min="13" max="13" width="8.5703125" style="8" hidden="1" customWidth="1"/>
    <col min="14" max="14" width="6.5703125" style="13" customWidth="1"/>
    <col min="15" max="15" width="9.85546875" style="11" customWidth="1"/>
    <col min="16" max="16" width="8.28515625" style="11" customWidth="1"/>
    <col min="17" max="17" width="11" style="11" customWidth="1"/>
    <col min="18" max="18" width="12.28515625" style="11" customWidth="1"/>
    <col min="19" max="19" width="10" style="13" customWidth="1"/>
    <col min="20" max="20" width="8.28515625" style="13" customWidth="1"/>
    <col min="21" max="21" width="11.7109375" style="13" customWidth="1"/>
    <col min="22" max="22" width="13.28515625" style="13" customWidth="1"/>
    <col min="23" max="23" width="39.85546875" style="11" bestFit="1" customWidth="1"/>
    <col min="24" max="24" width="18.7109375" style="22" customWidth="1"/>
    <col min="25" max="28" width="9.140625" style="22"/>
    <col min="29" max="16384" width="9.140625" style="11"/>
  </cols>
  <sheetData>
    <row r="1" spans="1:28" ht="23.25">
      <c r="A1" s="291" t="s">
        <v>191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</row>
    <row r="2" spans="1:28" ht="23.25">
      <c r="A2" s="292" t="s">
        <v>1</v>
      </c>
      <c r="B2" s="292"/>
      <c r="C2" s="292"/>
      <c r="D2" s="292"/>
      <c r="E2" s="292" t="s">
        <v>119</v>
      </c>
      <c r="F2" s="292"/>
      <c r="G2" s="292"/>
      <c r="H2" s="292"/>
      <c r="I2" s="292"/>
      <c r="J2"/>
      <c r="K2" s="3"/>
      <c r="L2" s="3"/>
      <c r="M2" s="3"/>
      <c r="N2" s="3"/>
      <c r="O2" s="3"/>
      <c r="T2" s="90"/>
      <c r="Y2" s="123"/>
      <c r="Z2" s="123"/>
      <c r="AA2" s="124"/>
      <c r="AB2" s="124"/>
    </row>
    <row r="3" spans="1:28" ht="23.25">
      <c r="A3" s="292"/>
      <c r="B3" s="292"/>
      <c r="C3" s="292"/>
      <c r="D3" s="292"/>
      <c r="E3" s="292"/>
      <c r="F3" s="292"/>
      <c r="G3" s="292"/>
      <c r="H3" s="292"/>
      <c r="I3" s="292"/>
      <c r="J3"/>
      <c r="K3" s="11"/>
      <c r="L3" s="3"/>
      <c r="N3" s="3"/>
      <c r="O3" s="3"/>
      <c r="P3" s="3"/>
      <c r="Q3" s="3"/>
      <c r="R3" s="3"/>
      <c r="S3" s="90"/>
      <c r="T3" s="90"/>
      <c r="U3" s="145"/>
      <c r="V3" s="145" t="s">
        <v>2</v>
      </c>
      <c r="W3" s="125">
        <v>2007</v>
      </c>
      <c r="Y3" s="126"/>
      <c r="Z3" s="126"/>
      <c r="AB3" s="127"/>
    </row>
    <row r="4" spans="1:28" ht="23.25">
      <c r="A4" s="292"/>
      <c r="B4" s="292"/>
      <c r="C4" s="292"/>
      <c r="D4" s="292"/>
      <c r="E4" s="292"/>
      <c r="F4" s="292"/>
      <c r="G4" s="292"/>
      <c r="H4" s="292"/>
      <c r="I4" s="292"/>
      <c r="J4" s="172"/>
      <c r="L4" s="3"/>
      <c r="M4" s="3"/>
      <c r="N4" s="3"/>
      <c r="O4" s="3"/>
      <c r="P4" s="3"/>
      <c r="Q4" s="3"/>
      <c r="R4" s="3"/>
      <c r="S4" s="90"/>
      <c r="T4" s="90"/>
      <c r="U4" s="145"/>
      <c r="V4" s="146"/>
      <c r="W4" s="128"/>
      <c r="Y4" s="129"/>
      <c r="Z4" s="129"/>
      <c r="AB4" s="127"/>
    </row>
    <row r="5" spans="1:28" ht="15.75">
      <c r="F5" s="130"/>
      <c r="J5" s="10"/>
      <c r="K5" s="10"/>
      <c r="L5" s="10"/>
      <c r="M5" s="11"/>
      <c r="N5" s="10"/>
      <c r="O5" s="10"/>
      <c r="P5" s="10"/>
      <c r="Q5" s="10"/>
      <c r="R5" s="10"/>
      <c r="S5" s="147"/>
      <c r="T5" s="147"/>
      <c r="U5" s="147"/>
      <c r="V5" s="147"/>
      <c r="W5" s="131" t="s">
        <v>6</v>
      </c>
      <c r="Y5" s="132"/>
      <c r="Z5" s="132"/>
      <c r="AA5" s="132"/>
      <c r="AB5" s="132"/>
    </row>
    <row r="6" spans="1:28">
      <c r="A6" s="181" t="s">
        <v>7</v>
      </c>
      <c r="B6" s="181" t="s">
        <v>8</v>
      </c>
      <c r="C6" s="181" t="s">
        <v>9</v>
      </c>
      <c r="D6" s="181" t="s">
        <v>10</v>
      </c>
      <c r="E6" s="181" t="s">
        <v>11</v>
      </c>
      <c r="F6" s="200" t="s">
        <v>47</v>
      </c>
      <c r="G6" s="201"/>
      <c r="H6" s="202"/>
      <c r="I6" s="182" t="s">
        <v>12</v>
      </c>
      <c r="J6" s="204" t="s">
        <v>37</v>
      </c>
      <c r="K6" s="204"/>
      <c r="L6" s="204"/>
      <c r="M6" s="204"/>
      <c r="N6" s="182" t="s">
        <v>13</v>
      </c>
      <c r="O6" s="206" t="s">
        <v>5</v>
      </c>
      <c r="P6" s="182" t="s">
        <v>31</v>
      </c>
      <c r="Q6" s="209" t="s">
        <v>38</v>
      </c>
      <c r="R6" s="212" t="s">
        <v>39</v>
      </c>
      <c r="S6" s="287" t="s">
        <v>174</v>
      </c>
      <c r="T6" s="287"/>
      <c r="U6" s="287"/>
      <c r="V6" s="288" t="s">
        <v>185</v>
      </c>
      <c r="W6" s="289" t="s">
        <v>189</v>
      </c>
      <c r="X6" s="177" t="s">
        <v>194</v>
      </c>
    </row>
    <row r="7" spans="1:28" ht="15" customHeight="1">
      <c r="A7" s="181"/>
      <c r="B7" s="181"/>
      <c r="C7" s="181"/>
      <c r="D7" s="181"/>
      <c r="E7" s="181"/>
      <c r="F7" s="203" t="s">
        <v>3</v>
      </c>
      <c r="G7" s="199" t="s">
        <v>46</v>
      </c>
      <c r="H7" s="199"/>
      <c r="I7" s="183"/>
      <c r="J7" s="205" t="s">
        <v>40</v>
      </c>
      <c r="K7" s="225" t="s">
        <v>41</v>
      </c>
      <c r="L7" s="227" t="s">
        <v>42</v>
      </c>
      <c r="M7" s="196" t="s">
        <v>43</v>
      </c>
      <c r="N7" s="183"/>
      <c r="O7" s="207"/>
      <c r="P7" s="183"/>
      <c r="Q7" s="210"/>
      <c r="R7" s="213"/>
      <c r="S7" s="290" t="s">
        <v>175</v>
      </c>
      <c r="T7" s="290" t="s">
        <v>180</v>
      </c>
      <c r="U7" s="290"/>
      <c r="V7" s="288"/>
      <c r="W7" s="289"/>
      <c r="X7" s="178"/>
    </row>
    <row r="8" spans="1:28">
      <c r="A8" s="181"/>
      <c r="B8" s="181"/>
      <c r="C8" s="181"/>
      <c r="D8" s="181"/>
      <c r="E8" s="181"/>
      <c r="F8" s="203"/>
      <c r="G8" s="14" t="s">
        <v>22</v>
      </c>
      <c r="H8" s="15" t="s">
        <v>23</v>
      </c>
      <c r="I8" s="184"/>
      <c r="J8" s="205"/>
      <c r="K8" s="226"/>
      <c r="L8" s="227"/>
      <c r="M8" s="196"/>
      <c r="N8" s="184"/>
      <c r="O8" s="208"/>
      <c r="P8" s="184"/>
      <c r="Q8" s="211"/>
      <c r="R8" s="214"/>
      <c r="S8" s="290"/>
      <c r="T8" s="140" t="s">
        <v>181</v>
      </c>
      <c r="U8" s="141" t="s">
        <v>183</v>
      </c>
      <c r="V8" s="288"/>
      <c r="W8" s="289"/>
      <c r="X8" s="179"/>
    </row>
    <row r="9" spans="1:28">
      <c r="A9" s="286" t="s">
        <v>28</v>
      </c>
      <c r="B9" s="286"/>
      <c r="C9" s="286"/>
      <c r="D9" s="286"/>
      <c r="E9" s="286"/>
      <c r="F9" s="25">
        <f>G9+H9</f>
        <v>330.84702346070003</v>
      </c>
      <c r="G9" s="25">
        <f>SUM(G10:G1000)</f>
        <v>330.84702346070003</v>
      </c>
      <c r="H9" s="25">
        <f t="shared" ref="H9:O9" si="0">SUM(H10:H1000)</f>
        <v>0</v>
      </c>
      <c r="I9" s="25"/>
      <c r="J9" s="25">
        <f t="shared" si="0"/>
        <v>300.48000000000008</v>
      </c>
      <c r="K9" s="25">
        <f t="shared" si="0"/>
        <v>79.649999999999991</v>
      </c>
      <c r="L9" s="25">
        <f t="shared" si="0"/>
        <v>0</v>
      </c>
      <c r="M9" s="25">
        <f t="shared" si="0"/>
        <v>0</v>
      </c>
      <c r="N9" s="25"/>
      <c r="O9" s="25">
        <f t="shared" si="0"/>
        <v>157.292</v>
      </c>
      <c r="P9" s="25"/>
      <c r="Q9" s="25"/>
      <c r="R9" s="25"/>
      <c r="S9" s="148"/>
      <c r="T9" s="148"/>
      <c r="U9" s="148"/>
      <c r="V9" s="148"/>
      <c r="W9" s="25"/>
      <c r="X9" s="154"/>
    </row>
    <row r="10" spans="1:28" ht="15.75">
      <c r="A10" s="60">
        <v>1</v>
      </c>
      <c r="B10" s="64" t="s">
        <v>120</v>
      </c>
      <c r="C10" s="133" t="s">
        <v>121</v>
      </c>
      <c r="D10" s="61" t="s">
        <v>122</v>
      </c>
      <c r="E10" s="134" t="s">
        <v>123</v>
      </c>
      <c r="F10" s="62">
        <v>52.866104478300002</v>
      </c>
      <c r="G10" s="62">
        <v>52.866104478300002</v>
      </c>
      <c r="H10" s="62">
        <v>0</v>
      </c>
      <c r="I10" s="21">
        <v>1</v>
      </c>
      <c r="J10" s="135">
        <v>0.95</v>
      </c>
      <c r="K10" s="135">
        <v>0</v>
      </c>
      <c r="L10" s="135">
        <v>0</v>
      </c>
      <c r="M10" s="135">
        <v>0</v>
      </c>
      <c r="N10" s="21">
        <v>5</v>
      </c>
      <c r="O10" s="136">
        <f>(J10/100)*P10</f>
        <v>0.56999999999999995</v>
      </c>
      <c r="P10" s="63">
        <v>60</v>
      </c>
      <c r="Q10" s="21">
        <v>1</v>
      </c>
      <c r="R10" s="21">
        <v>3</v>
      </c>
      <c r="S10" s="142">
        <v>2</v>
      </c>
      <c r="T10" s="142">
        <v>2</v>
      </c>
      <c r="U10" s="142">
        <v>2</v>
      </c>
      <c r="V10" s="142">
        <v>2</v>
      </c>
      <c r="W10" s="149" t="s">
        <v>169</v>
      </c>
      <c r="X10" s="156" t="s">
        <v>195</v>
      </c>
    </row>
    <row r="11" spans="1:28" ht="18.75">
      <c r="A11" s="60">
        <v>2</v>
      </c>
      <c r="B11" s="64" t="s">
        <v>120</v>
      </c>
      <c r="C11" s="133" t="s">
        <v>124</v>
      </c>
      <c r="D11" s="61" t="s">
        <v>122</v>
      </c>
      <c r="E11" s="134" t="s">
        <v>123</v>
      </c>
      <c r="F11" s="62">
        <v>0</v>
      </c>
      <c r="G11" s="62">
        <v>0</v>
      </c>
      <c r="H11" s="62">
        <v>0</v>
      </c>
      <c r="I11" s="21">
        <v>1</v>
      </c>
      <c r="J11" s="135">
        <v>0</v>
      </c>
      <c r="K11" s="135">
        <v>6.04</v>
      </c>
      <c r="L11" s="135">
        <v>0</v>
      </c>
      <c r="M11" s="135">
        <v>0</v>
      </c>
      <c r="N11" s="21">
        <v>5</v>
      </c>
      <c r="O11" s="136">
        <v>0</v>
      </c>
      <c r="P11" s="63">
        <v>0</v>
      </c>
      <c r="Q11" s="21">
        <v>1</v>
      </c>
      <c r="R11" s="21">
        <v>3</v>
      </c>
      <c r="S11" s="142"/>
      <c r="T11" s="142"/>
      <c r="U11" s="142"/>
      <c r="V11" s="142"/>
      <c r="W11" s="149"/>
      <c r="X11" s="155" t="s">
        <v>169</v>
      </c>
    </row>
    <row r="12" spans="1:28" ht="18.75">
      <c r="A12" s="60">
        <v>3</v>
      </c>
      <c r="B12" s="64" t="s">
        <v>120</v>
      </c>
      <c r="C12" s="133" t="s">
        <v>125</v>
      </c>
      <c r="D12" s="61" t="s">
        <v>122</v>
      </c>
      <c r="E12" s="134" t="s">
        <v>123</v>
      </c>
      <c r="F12" s="62">
        <v>0</v>
      </c>
      <c r="G12" s="62">
        <v>0</v>
      </c>
      <c r="H12" s="62">
        <v>0</v>
      </c>
      <c r="I12" s="21">
        <v>1</v>
      </c>
      <c r="J12" s="135">
        <v>0.57999999999999996</v>
      </c>
      <c r="K12" s="135">
        <v>0</v>
      </c>
      <c r="L12" s="135">
        <v>0</v>
      </c>
      <c r="M12" s="135">
        <v>0</v>
      </c>
      <c r="N12" s="21">
        <v>23</v>
      </c>
      <c r="O12" s="136">
        <v>0</v>
      </c>
      <c r="P12" s="63">
        <v>0</v>
      </c>
      <c r="Q12" s="21">
        <v>1</v>
      </c>
      <c r="R12" s="21">
        <v>3</v>
      </c>
      <c r="S12" s="142"/>
      <c r="T12" s="142"/>
      <c r="U12" s="142"/>
      <c r="V12" s="142"/>
      <c r="W12" s="149" t="s">
        <v>169</v>
      </c>
      <c r="X12" s="155" t="s">
        <v>169</v>
      </c>
    </row>
    <row r="13" spans="1:28" ht="18.75">
      <c r="A13" s="60">
        <v>4</v>
      </c>
      <c r="B13" s="64" t="s">
        <v>120</v>
      </c>
      <c r="C13" s="133" t="s">
        <v>127</v>
      </c>
      <c r="D13" s="61" t="s">
        <v>122</v>
      </c>
      <c r="E13" s="134" t="s">
        <v>123</v>
      </c>
      <c r="F13" s="62">
        <v>0</v>
      </c>
      <c r="G13" s="62">
        <v>0</v>
      </c>
      <c r="H13" s="62">
        <v>0</v>
      </c>
      <c r="I13" s="21">
        <v>1</v>
      </c>
      <c r="J13" s="135">
        <v>0</v>
      </c>
      <c r="K13" s="135">
        <v>7.46</v>
      </c>
      <c r="L13" s="135">
        <v>0</v>
      </c>
      <c r="M13" s="135">
        <v>0</v>
      </c>
      <c r="N13" s="21">
        <v>23</v>
      </c>
      <c r="O13" s="136">
        <v>0</v>
      </c>
      <c r="P13" s="63">
        <v>0</v>
      </c>
      <c r="Q13" s="21">
        <v>1</v>
      </c>
      <c r="R13" s="21">
        <v>3</v>
      </c>
      <c r="S13" s="142"/>
      <c r="T13" s="142"/>
      <c r="U13" s="142"/>
      <c r="V13" s="142"/>
      <c r="W13" s="149"/>
      <c r="X13" s="155" t="s">
        <v>169</v>
      </c>
    </row>
    <row r="14" spans="1:28" ht="18.75">
      <c r="A14" s="60">
        <v>5</v>
      </c>
      <c r="B14" s="64" t="s">
        <v>120</v>
      </c>
      <c r="C14" s="133" t="s">
        <v>166</v>
      </c>
      <c r="D14" s="61" t="s">
        <v>122</v>
      </c>
      <c r="E14" s="134" t="s">
        <v>123</v>
      </c>
      <c r="F14" s="62">
        <v>0</v>
      </c>
      <c r="G14" s="62">
        <v>0</v>
      </c>
      <c r="H14" s="62">
        <v>0</v>
      </c>
      <c r="I14" s="21">
        <v>1</v>
      </c>
      <c r="J14" s="135">
        <v>13.02</v>
      </c>
      <c r="K14" s="135">
        <v>0</v>
      </c>
      <c r="L14" s="135">
        <v>0</v>
      </c>
      <c r="M14" s="135">
        <v>0</v>
      </c>
      <c r="N14" s="21">
        <v>9</v>
      </c>
      <c r="O14" s="136">
        <f>(J14/100)*P14</f>
        <v>7.8119999999999994</v>
      </c>
      <c r="P14" s="63">
        <v>60</v>
      </c>
      <c r="Q14" s="21">
        <v>1</v>
      </c>
      <c r="R14" s="21">
        <v>3</v>
      </c>
      <c r="S14" s="142">
        <v>2</v>
      </c>
      <c r="T14" s="142">
        <v>2</v>
      </c>
      <c r="U14" s="142">
        <v>2</v>
      </c>
      <c r="V14" s="142">
        <v>2</v>
      </c>
      <c r="W14" s="149" t="s">
        <v>169</v>
      </c>
      <c r="X14" s="155" t="s">
        <v>169</v>
      </c>
    </row>
    <row r="15" spans="1:28" ht="18.75">
      <c r="A15" s="60">
        <v>6</v>
      </c>
      <c r="B15" s="64" t="s">
        <v>120</v>
      </c>
      <c r="C15" s="133" t="s">
        <v>167</v>
      </c>
      <c r="D15" s="61" t="s">
        <v>122</v>
      </c>
      <c r="E15" s="134" t="s">
        <v>123</v>
      </c>
      <c r="F15" s="62">
        <v>0</v>
      </c>
      <c r="G15" s="62">
        <v>0</v>
      </c>
      <c r="H15" s="62">
        <v>0</v>
      </c>
      <c r="I15" s="21">
        <v>1</v>
      </c>
      <c r="J15" s="135">
        <v>0</v>
      </c>
      <c r="K15" s="135">
        <v>12.83</v>
      </c>
      <c r="L15" s="135">
        <v>0</v>
      </c>
      <c r="M15" s="135">
        <v>0</v>
      </c>
      <c r="N15" s="21">
        <v>9</v>
      </c>
      <c r="O15" s="136">
        <v>0</v>
      </c>
      <c r="P15" s="63">
        <v>0</v>
      </c>
      <c r="Q15" s="21">
        <v>1</v>
      </c>
      <c r="R15" s="21">
        <v>3</v>
      </c>
      <c r="S15" s="142"/>
      <c r="T15" s="142"/>
      <c r="U15" s="142"/>
      <c r="V15" s="142"/>
      <c r="W15" s="149"/>
      <c r="X15" s="155" t="s">
        <v>169</v>
      </c>
    </row>
    <row r="16" spans="1:28" s="24" customFormat="1" ht="15.75">
      <c r="A16" s="60">
        <v>7</v>
      </c>
      <c r="B16" s="64" t="s">
        <v>126</v>
      </c>
      <c r="C16" s="133" t="s">
        <v>121</v>
      </c>
      <c r="D16" s="61" t="s">
        <v>122</v>
      </c>
      <c r="E16" s="134" t="s">
        <v>123</v>
      </c>
      <c r="F16" s="62">
        <v>37.556267398400003</v>
      </c>
      <c r="G16" s="62">
        <v>37.556267398400003</v>
      </c>
      <c r="H16" s="62">
        <v>0</v>
      </c>
      <c r="I16" s="21">
        <v>1</v>
      </c>
      <c r="J16" s="135">
        <v>3.4</v>
      </c>
      <c r="K16" s="135">
        <v>0</v>
      </c>
      <c r="L16" s="135">
        <v>0</v>
      </c>
      <c r="M16" s="135">
        <v>0</v>
      </c>
      <c r="N16" s="21">
        <v>3</v>
      </c>
      <c r="O16" s="136">
        <f>(J16/100)*P16</f>
        <v>3.4000000000000004</v>
      </c>
      <c r="P16" s="63">
        <v>100</v>
      </c>
      <c r="Q16" s="21">
        <v>1</v>
      </c>
      <c r="R16" s="21">
        <v>3</v>
      </c>
      <c r="S16" s="149">
        <v>2</v>
      </c>
      <c r="T16" s="149">
        <v>0</v>
      </c>
      <c r="U16" s="149">
        <v>4</v>
      </c>
      <c r="V16" s="149">
        <v>2</v>
      </c>
      <c r="W16" s="150" t="s">
        <v>193</v>
      </c>
      <c r="X16" s="152" t="s">
        <v>196</v>
      </c>
      <c r="Y16" s="106"/>
      <c r="Z16" s="106"/>
      <c r="AA16" s="106"/>
      <c r="AB16" s="106"/>
    </row>
    <row r="17" spans="1:28" s="24" customFormat="1" ht="15.75">
      <c r="A17" s="60">
        <v>8</v>
      </c>
      <c r="B17" s="64" t="s">
        <v>126</v>
      </c>
      <c r="C17" s="133" t="s">
        <v>124</v>
      </c>
      <c r="D17" s="61" t="s">
        <v>122</v>
      </c>
      <c r="E17" s="134" t="s">
        <v>123</v>
      </c>
      <c r="F17" s="62">
        <v>0</v>
      </c>
      <c r="G17" s="62">
        <v>0</v>
      </c>
      <c r="H17" s="62">
        <v>0</v>
      </c>
      <c r="I17" s="21">
        <v>1</v>
      </c>
      <c r="J17" s="135">
        <v>5.23</v>
      </c>
      <c r="K17" s="135">
        <v>0</v>
      </c>
      <c r="L17" s="135">
        <v>0</v>
      </c>
      <c r="M17" s="135">
        <v>0</v>
      </c>
      <c r="N17" s="21">
        <v>9</v>
      </c>
      <c r="O17" s="136">
        <f>(J17/100)*P17</f>
        <v>3.1380000000000003</v>
      </c>
      <c r="P17" s="63">
        <v>60</v>
      </c>
      <c r="Q17" s="21">
        <v>1</v>
      </c>
      <c r="R17" s="21">
        <v>3</v>
      </c>
      <c r="S17" s="149">
        <v>2</v>
      </c>
      <c r="T17" s="149">
        <v>0</v>
      </c>
      <c r="U17" s="149">
        <v>4</v>
      </c>
      <c r="V17" s="149">
        <v>2</v>
      </c>
      <c r="W17" s="150" t="s">
        <v>193</v>
      </c>
      <c r="X17" s="153" t="s">
        <v>169</v>
      </c>
    </row>
    <row r="18" spans="1:28" s="24" customFormat="1" ht="15.75">
      <c r="A18" s="60">
        <v>9</v>
      </c>
      <c r="B18" s="64" t="s">
        <v>126</v>
      </c>
      <c r="C18" s="133" t="s">
        <v>125</v>
      </c>
      <c r="D18" s="61" t="s">
        <v>122</v>
      </c>
      <c r="E18" s="134" t="s">
        <v>123</v>
      </c>
      <c r="F18" s="62">
        <v>0</v>
      </c>
      <c r="G18" s="62">
        <v>0</v>
      </c>
      <c r="H18" s="62">
        <v>0</v>
      </c>
      <c r="I18" s="21">
        <v>1</v>
      </c>
      <c r="J18" s="135">
        <v>2.59</v>
      </c>
      <c r="K18" s="135">
        <v>0</v>
      </c>
      <c r="L18" s="135">
        <v>0</v>
      </c>
      <c r="M18" s="135">
        <v>0</v>
      </c>
      <c r="N18" s="21">
        <v>3</v>
      </c>
      <c r="O18" s="136">
        <f>(J18/100)*P18</f>
        <v>2.59</v>
      </c>
      <c r="P18" s="63">
        <v>100</v>
      </c>
      <c r="Q18" s="21">
        <v>1</v>
      </c>
      <c r="R18" s="21">
        <v>3</v>
      </c>
      <c r="S18" s="149">
        <v>2</v>
      </c>
      <c r="T18" s="149">
        <v>0</v>
      </c>
      <c r="U18" s="149">
        <v>4</v>
      </c>
      <c r="V18" s="149">
        <v>2</v>
      </c>
      <c r="W18" s="150" t="s">
        <v>193</v>
      </c>
      <c r="X18" s="153" t="s">
        <v>169</v>
      </c>
    </row>
    <row r="19" spans="1:28" s="24" customFormat="1" ht="15.75">
      <c r="A19" s="60">
        <v>10</v>
      </c>
      <c r="B19" s="64" t="s">
        <v>126</v>
      </c>
      <c r="C19" s="133" t="s">
        <v>127</v>
      </c>
      <c r="D19" s="61" t="s">
        <v>122</v>
      </c>
      <c r="E19" s="134" t="s">
        <v>123</v>
      </c>
      <c r="F19" s="62">
        <v>0</v>
      </c>
      <c r="G19" s="62">
        <v>0</v>
      </c>
      <c r="H19" s="62">
        <v>0</v>
      </c>
      <c r="I19" s="21">
        <v>1</v>
      </c>
      <c r="J19" s="135">
        <v>2.46</v>
      </c>
      <c r="K19" s="135">
        <v>0</v>
      </c>
      <c r="L19" s="135">
        <v>0</v>
      </c>
      <c r="M19" s="135">
        <v>0</v>
      </c>
      <c r="N19" s="21">
        <v>9</v>
      </c>
      <c r="O19" s="136">
        <f>(J19/100)*P19</f>
        <v>1.476</v>
      </c>
      <c r="P19" s="63">
        <v>60</v>
      </c>
      <c r="Q19" s="21">
        <v>1</v>
      </c>
      <c r="R19" s="21">
        <v>3</v>
      </c>
      <c r="S19" s="149">
        <v>2</v>
      </c>
      <c r="T19" s="149">
        <v>0</v>
      </c>
      <c r="U19" s="149">
        <v>4</v>
      </c>
      <c r="V19" s="149">
        <v>2</v>
      </c>
      <c r="W19" s="150" t="s">
        <v>193</v>
      </c>
      <c r="X19" s="153" t="s">
        <v>169</v>
      </c>
    </row>
    <row r="20" spans="1:28" s="24" customFormat="1" ht="15.75">
      <c r="A20" s="60">
        <v>11</v>
      </c>
      <c r="B20" s="64" t="s">
        <v>126</v>
      </c>
      <c r="C20" s="133" t="s">
        <v>166</v>
      </c>
      <c r="D20" s="61" t="s">
        <v>122</v>
      </c>
      <c r="E20" s="134" t="s">
        <v>123</v>
      </c>
      <c r="F20" s="62">
        <v>0</v>
      </c>
      <c r="G20" s="62">
        <v>0</v>
      </c>
      <c r="H20" s="62">
        <v>0</v>
      </c>
      <c r="I20" s="21">
        <v>1</v>
      </c>
      <c r="J20" s="135">
        <v>0</v>
      </c>
      <c r="K20" s="135">
        <v>2.1</v>
      </c>
      <c r="L20" s="135">
        <v>0</v>
      </c>
      <c r="M20" s="135">
        <v>0</v>
      </c>
      <c r="N20" s="21">
        <v>9</v>
      </c>
      <c r="O20" s="136">
        <f t="shared" ref="O20" si="1">(J20/100)*P20</f>
        <v>0</v>
      </c>
      <c r="P20" s="63">
        <v>0</v>
      </c>
      <c r="Q20" s="21">
        <v>1</v>
      </c>
      <c r="R20" s="21">
        <v>3</v>
      </c>
      <c r="S20" s="149"/>
      <c r="T20" s="149"/>
      <c r="U20" s="149"/>
      <c r="V20" s="149"/>
      <c r="W20" s="150"/>
      <c r="X20" s="153" t="s">
        <v>169</v>
      </c>
    </row>
    <row r="21" spans="1:28" s="24" customFormat="1" ht="15.75">
      <c r="A21" s="60">
        <v>12</v>
      </c>
      <c r="B21" s="64" t="s">
        <v>128</v>
      </c>
      <c r="C21" s="133" t="s">
        <v>121</v>
      </c>
      <c r="D21" s="61" t="s">
        <v>122</v>
      </c>
      <c r="E21" s="134" t="s">
        <v>123</v>
      </c>
      <c r="F21" s="62">
        <v>18.321509900399999</v>
      </c>
      <c r="G21" s="62">
        <v>18.321509900399999</v>
      </c>
      <c r="H21" s="62">
        <v>0</v>
      </c>
      <c r="I21" s="21">
        <v>1</v>
      </c>
      <c r="J21" s="135">
        <v>29.42</v>
      </c>
      <c r="K21" s="135">
        <v>0</v>
      </c>
      <c r="L21" s="135">
        <v>0</v>
      </c>
      <c r="M21" s="135">
        <v>0</v>
      </c>
      <c r="N21" s="21">
        <v>9</v>
      </c>
      <c r="O21" s="136">
        <f>(J21/100)*P21</f>
        <v>17.652000000000001</v>
      </c>
      <c r="P21" s="63">
        <v>60</v>
      </c>
      <c r="Q21" s="21">
        <v>1</v>
      </c>
      <c r="R21" s="21">
        <v>3</v>
      </c>
      <c r="S21" s="149">
        <v>2</v>
      </c>
      <c r="T21" s="149">
        <v>0</v>
      </c>
      <c r="U21" s="149">
        <v>4</v>
      </c>
      <c r="V21" s="149">
        <v>2</v>
      </c>
      <c r="W21" s="150" t="s">
        <v>193</v>
      </c>
      <c r="X21" s="153" t="s">
        <v>169</v>
      </c>
    </row>
    <row r="22" spans="1:28" s="24" customFormat="1" ht="15.75">
      <c r="A22" s="60">
        <v>13</v>
      </c>
      <c r="B22" s="64" t="s">
        <v>128</v>
      </c>
      <c r="C22" s="133" t="s">
        <v>124</v>
      </c>
      <c r="D22" s="61" t="s">
        <v>122</v>
      </c>
      <c r="E22" s="134" t="s">
        <v>123</v>
      </c>
      <c r="F22" s="62">
        <v>0</v>
      </c>
      <c r="G22" s="62">
        <v>0</v>
      </c>
      <c r="H22" s="62">
        <v>0</v>
      </c>
      <c r="I22" s="21">
        <v>1</v>
      </c>
      <c r="J22" s="135">
        <v>0</v>
      </c>
      <c r="K22" s="135">
        <v>0.63</v>
      </c>
      <c r="L22" s="135">
        <v>0</v>
      </c>
      <c r="M22" s="135">
        <v>0</v>
      </c>
      <c r="N22" s="21">
        <v>9</v>
      </c>
      <c r="O22" s="136">
        <v>0</v>
      </c>
      <c r="P22" s="63">
        <v>0</v>
      </c>
      <c r="Q22" s="21">
        <v>1</v>
      </c>
      <c r="R22" s="21">
        <v>3</v>
      </c>
      <c r="S22" s="149"/>
      <c r="T22" s="149"/>
      <c r="U22" s="149"/>
      <c r="V22" s="149"/>
      <c r="W22" s="150"/>
      <c r="X22" s="153" t="s">
        <v>169</v>
      </c>
    </row>
    <row r="23" spans="1:28" s="24" customFormat="1" ht="15.75">
      <c r="A23" s="60">
        <v>14</v>
      </c>
      <c r="B23" s="64" t="s">
        <v>129</v>
      </c>
      <c r="C23" s="133" t="s">
        <v>44</v>
      </c>
      <c r="D23" s="61" t="s">
        <v>122</v>
      </c>
      <c r="E23" s="134" t="s">
        <v>123</v>
      </c>
      <c r="F23" s="62">
        <v>25.805830087499999</v>
      </c>
      <c r="G23" s="62">
        <v>25.805830087499999</v>
      </c>
      <c r="H23" s="62">
        <v>0</v>
      </c>
      <c r="I23" s="21">
        <v>1</v>
      </c>
      <c r="J23" s="135">
        <v>10</v>
      </c>
      <c r="K23" s="135">
        <v>0</v>
      </c>
      <c r="L23" s="135">
        <v>0</v>
      </c>
      <c r="M23" s="135">
        <v>0</v>
      </c>
      <c r="N23" s="21">
        <v>9</v>
      </c>
      <c r="O23" s="136">
        <f>(J23/100)*P23</f>
        <v>6</v>
      </c>
      <c r="P23" s="63">
        <v>60</v>
      </c>
      <c r="Q23" s="21">
        <v>2</v>
      </c>
      <c r="R23" s="21">
        <v>2</v>
      </c>
      <c r="S23" s="149">
        <v>2</v>
      </c>
      <c r="T23" s="149">
        <v>0</v>
      </c>
      <c r="U23" s="149">
        <v>4</v>
      </c>
      <c r="V23" s="149">
        <v>2</v>
      </c>
      <c r="W23" s="150" t="s">
        <v>193</v>
      </c>
      <c r="X23" s="152" t="s">
        <v>197</v>
      </c>
    </row>
    <row r="24" spans="1:28" s="24" customFormat="1" ht="15.75">
      <c r="A24" s="60">
        <v>15</v>
      </c>
      <c r="B24" s="64" t="s">
        <v>130</v>
      </c>
      <c r="C24" s="133" t="s">
        <v>44</v>
      </c>
      <c r="D24" s="61" t="s">
        <v>122</v>
      </c>
      <c r="E24" s="134" t="s">
        <v>123</v>
      </c>
      <c r="F24" s="62">
        <v>27.889654845300001</v>
      </c>
      <c r="G24" s="62">
        <v>27.889654845300001</v>
      </c>
      <c r="H24" s="62">
        <v>0</v>
      </c>
      <c r="I24" s="21">
        <v>1</v>
      </c>
      <c r="J24" s="135">
        <v>6.27</v>
      </c>
      <c r="K24" s="135">
        <v>0</v>
      </c>
      <c r="L24" s="135">
        <v>0</v>
      </c>
      <c r="M24" s="135">
        <v>0</v>
      </c>
      <c r="N24" s="21">
        <v>2</v>
      </c>
      <c r="O24" s="136">
        <f>(J24/100)*P24</f>
        <v>6.27</v>
      </c>
      <c r="P24" s="63">
        <v>100</v>
      </c>
      <c r="Q24" s="21">
        <v>2</v>
      </c>
      <c r="R24" s="21">
        <v>2</v>
      </c>
      <c r="S24" s="149">
        <v>1</v>
      </c>
      <c r="T24" s="149">
        <v>1</v>
      </c>
      <c r="U24" s="149">
        <v>0</v>
      </c>
      <c r="V24" s="149">
        <v>1</v>
      </c>
      <c r="W24" s="150" t="s">
        <v>193</v>
      </c>
      <c r="X24" s="152" t="s">
        <v>198</v>
      </c>
    </row>
    <row r="25" spans="1:28" s="24" customFormat="1" ht="15.75">
      <c r="A25" s="60">
        <v>16</v>
      </c>
      <c r="B25" s="64" t="s">
        <v>131</v>
      </c>
      <c r="C25" s="133" t="s">
        <v>44</v>
      </c>
      <c r="D25" s="61" t="s">
        <v>122</v>
      </c>
      <c r="E25" s="134" t="s">
        <v>123</v>
      </c>
      <c r="F25" s="62">
        <v>102.361977905</v>
      </c>
      <c r="G25" s="62">
        <v>102.361977905</v>
      </c>
      <c r="H25" s="62">
        <v>0</v>
      </c>
      <c r="I25" s="21">
        <v>2</v>
      </c>
      <c r="J25" s="135">
        <v>4.8600000000000003</v>
      </c>
      <c r="K25" s="144">
        <v>0</v>
      </c>
      <c r="L25" s="143">
        <v>0</v>
      </c>
      <c r="M25" s="143">
        <v>0</v>
      </c>
      <c r="N25" s="21">
        <v>0</v>
      </c>
      <c r="O25" s="136">
        <v>0</v>
      </c>
      <c r="P25" s="63">
        <v>0</v>
      </c>
      <c r="Q25" s="21">
        <v>0</v>
      </c>
      <c r="R25" s="21">
        <v>0</v>
      </c>
      <c r="S25" s="143"/>
      <c r="T25" s="143"/>
      <c r="U25" s="143"/>
      <c r="V25" s="143"/>
      <c r="W25" s="150"/>
      <c r="X25" s="152" t="s">
        <v>199</v>
      </c>
    </row>
    <row r="26" spans="1:28" s="24" customFormat="1" ht="15.75">
      <c r="A26" s="60">
        <v>17</v>
      </c>
      <c r="B26" s="64" t="s">
        <v>132</v>
      </c>
      <c r="C26" s="133" t="s">
        <v>44</v>
      </c>
      <c r="D26" s="61" t="s">
        <v>122</v>
      </c>
      <c r="E26" s="134" t="s">
        <v>123</v>
      </c>
      <c r="F26" s="62">
        <v>24.126017427099999</v>
      </c>
      <c r="G26" s="62">
        <v>24.126017427099999</v>
      </c>
      <c r="H26" s="62">
        <v>0</v>
      </c>
      <c r="I26" s="21">
        <v>2</v>
      </c>
      <c r="J26" s="135">
        <v>6.16</v>
      </c>
      <c r="K26" s="144">
        <v>0</v>
      </c>
      <c r="L26" s="143">
        <v>0</v>
      </c>
      <c r="M26" s="143">
        <v>0</v>
      </c>
      <c r="N26" s="21">
        <v>0</v>
      </c>
      <c r="O26" s="136">
        <v>0</v>
      </c>
      <c r="P26" s="63">
        <v>0</v>
      </c>
      <c r="Q26" s="21">
        <v>0</v>
      </c>
      <c r="R26" s="21">
        <v>0</v>
      </c>
      <c r="S26" s="143"/>
      <c r="T26" s="143"/>
      <c r="U26" s="143"/>
      <c r="V26" s="143"/>
      <c r="W26" s="150"/>
      <c r="X26" s="152" t="s">
        <v>200</v>
      </c>
    </row>
    <row r="27" spans="1:28" s="24" customFormat="1" ht="15.75">
      <c r="A27" s="60">
        <v>18</v>
      </c>
      <c r="B27" s="64" t="s">
        <v>133</v>
      </c>
      <c r="C27" s="133" t="s">
        <v>44</v>
      </c>
      <c r="D27" s="61" t="s">
        <v>122</v>
      </c>
      <c r="E27" s="134" t="s">
        <v>123</v>
      </c>
      <c r="F27" s="62">
        <v>17.241799332399999</v>
      </c>
      <c r="G27" s="62">
        <v>17.241799332399999</v>
      </c>
      <c r="H27" s="62">
        <v>0</v>
      </c>
      <c r="I27" s="21">
        <v>2</v>
      </c>
      <c r="J27" s="135">
        <v>20.88</v>
      </c>
      <c r="K27" s="144">
        <v>0</v>
      </c>
      <c r="L27" s="143">
        <v>0</v>
      </c>
      <c r="M27" s="143">
        <v>0</v>
      </c>
      <c r="N27" s="21">
        <v>0</v>
      </c>
      <c r="O27" s="136">
        <v>0</v>
      </c>
      <c r="P27" s="63">
        <v>0</v>
      </c>
      <c r="Q27" s="21">
        <v>0</v>
      </c>
      <c r="R27" s="21">
        <v>0</v>
      </c>
      <c r="S27" s="143"/>
      <c r="T27" s="143"/>
      <c r="U27" s="143"/>
      <c r="V27" s="143"/>
      <c r="W27" s="150"/>
      <c r="X27" s="152" t="s">
        <v>201</v>
      </c>
    </row>
    <row r="28" spans="1:28" s="24" customFormat="1" ht="15.75">
      <c r="A28" s="60">
        <v>19</v>
      </c>
      <c r="B28" s="64" t="s">
        <v>134</v>
      </c>
      <c r="C28" s="133" t="s">
        <v>44</v>
      </c>
      <c r="D28" s="61" t="s">
        <v>122</v>
      </c>
      <c r="E28" s="134" t="s">
        <v>123</v>
      </c>
      <c r="F28" s="62">
        <v>24.677862086299999</v>
      </c>
      <c r="G28" s="62">
        <v>24.677862086299999</v>
      </c>
      <c r="H28" s="62">
        <v>0</v>
      </c>
      <c r="I28" s="21">
        <v>2</v>
      </c>
      <c r="J28" s="135">
        <v>37.36</v>
      </c>
      <c r="K28" s="144">
        <v>0</v>
      </c>
      <c r="L28" s="143">
        <v>0</v>
      </c>
      <c r="M28" s="143">
        <v>0</v>
      </c>
      <c r="N28" s="21">
        <v>0</v>
      </c>
      <c r="O28" s="136">
        <v>0</v>
      </c>
      <c r="P28" s="63">
        <v>0</v>
      </c>
      <c r="Q28" s="21">
        <v>0</v>
      </c>
      <c r="R28" s="21">
        <v>0</v>
      </c>
      <c r="S28" s="143"/>
      <c r="T28" s="143"/>
      <c r="U28" s="143"/>
      <c r="V28" s="143"/>
      <c r="W28" s="150"/>
      <c r="X28" s="152" t="s">
        <v>202</v>
      </c>
      <c r="Y28" s="106"/>
      <c r="Z28" s="106"/>
      <c r="AA28" s="106"/>
      <c r="AB28" s="106"/>
    </row>
    <row r="29" spans="1:28" s="24" customFormat="1" ht="15.75">
      <c r="A29" s="60">
        <v>20</v>
      </c>
      <c r="B29" s="64" t="s">
        <v>135</v>
      </c>
      <c r="C29" s="133" t="s">
        <v>44</v>
      </c>
      <c r="D29" s="61" t="s">
        <v>122</v>
      </c>
      <c r="E29" s="134" t="s">
        <v>123</v>
      </c>
      <c r="F29" s="62">
        <v>0</v>
      </c>
      <c r="G29" s="62">
        <v>0</v>
      </c>
      <c r="H29" s="62">
        <v>0</v>
      </c>
      <c r="I29" s="21">
        <v>1</v>
      </c>
      <c r="J29" s="135">
        <v>0</v>
      </c>
      <c r="K29" s="135">
        <v>3.8</v>
      </c>
      <c r="L29" s="135">
        <v>0</v>
      </c>
      <c r="M29" s="135">
        <v>0</v>
      </c>
      <c r="N29" s="21">
        <v>10</v>
      </c>
      <c r="O29" s="136">
        <v>0</v>
      </c>
      <c r="P29" s="63">
        <v>0</v>
      </c>
      <c r="Q29" s="21">
        <v>2</v>
      </c>
      <c r="R29" s="21">
        <v>2</v>
      </c>
      <c r="S29" s="149"/>
      <c r="T29" s="149"/>
      <c r="U29" s="149"/>
      <c r="V29" s="149"/>
      <c r="W29" s="150"/>
      <c r="X29" s="153" t="s">
        <v>169</v>
      </c>
      <c r="Y29" s="106"/>
      <c r="Z29" s="106"/>
      <c r="AA29" s="106"/>
      <c r="AB29" s="106"/>
    </row>
    <row r="30" spans="1:28" s="24" customFormat="1" ht="15.75">
      <c r="A30" s="60">
        <v>21</v>
      </c>
      <c r="B30" s="64" t="s">
        <v>136</v>
      </c>
      <c r="C30" s="133" t="s">
        <v>121</v>
      </c>
      <c r="D30" s="61" t="s">
        <v>122</v>
      </c>
      <c r="E30" s="134" t="s">
        <v>123</v>
      </c>
      <c r="F30" s="62">
        <v>0</v>
      </c>
      <c r="G30" s="62">
        <v>0</v>
      </c>
      <c r="H30" s="62">
        <v>0</v>
      </c>
      <c r="I30" s="21">
        <v>1</v>
      </c>
      <c r="J30" s="135">
        <v>1.99</v>
      </c>
      <c r="K30" s="135">
        <v>0</v>
      </c>
      <c r="L30" s="135">
        <v>0</v>
      </c>
      <c r="M30" s="135">
        <v>0</v>
      </c>
      <c r="N30" s="21">
        <v>3</v>
      </c>
      <c r="O30" s="136">
        <v>1.99</v>
      </c>
      <c r="P30" s="63">
        <v>100</v>
      </c>
      <c r="Q30" s="21">
        <v>2</v>
      </c>
      <c r="R30" s="21">
        <v>2</v>
      </c>
      <c r="S30" s="149">
        <v>1</v>
      </c>
      <c r="T30" s="149">
        <v>1</v>
      </c>
      <c r="U30" s="149">
        <v>0</v>
      </c>
      <c r="V30" s="149">
        <v>1</v>
      </c>
      <c r="W30" s="150" t="s">
        <v>193</v>
      </c>
      <c r="X30" s="153" t="s">
        <v>169</v>
      </c>
      <c r="Y30" s="106"/>
      <c r="Z30" s="106"/>
      <c r="AA30" s="106"/>
      <c r="AB30" s="106"/>
    </row>
    <row r="31" spans="1:28" s="24" customFormat="1" ht="15.75">
      <c r="A31" s="60">
        <v>22</v>
      </c>
      <c r="B31" s="64" t="s">
        <v>136</v>
      </c>
      <c r="C31" s="133" t="s">
        <v>124</v>
      </c>
      <c r="D31" s="61" t="s">
        <v>122</v>
      </c>
      <c r="E31" s="134" t="s">
        <v>123</v>
      </c>
      <c r="F31" s="62">
        <v>0</v>
      </c>
      <c r="G31" s="62">
        <v>0</v>
      </c>
      <c r="H31" s="62">
        <v>0</v>
      </c>
      <c r="I31" s="21">
        <v>1</v>
      </c>
      <c r="J31" s="135">
        <v>0</v>
      </c>
      <c r="K31" s="135">
        <v>1.25</v>
      </c>
      <c r="L31" s="135">
        <v>0</v>
      </c>
      <c r="M31" s="135">
        <v>0</v>
      </c>
      <c r="N31" s="21">
        <v>3</v>
      </c>
      <c r="O31" s="136">
        <v>0</v>
      </c>
      <c r="P31" s="63">
        <v>0</v>
      </c>
      <c r="Q31" s="21">
        <v>2</v>
      </c>
      <c r="R31" s="21">
        <v>2</v>
      </c>
      <c r="S31" s="149"/>
      <c r="T31" s="149"/>
      <c r="U31" s="149"/>
      <c r="V31" s="149"/>
      <c r="W31" s="150"/>
      <c r="X31" s="153" t="s">
        <v>169</v>
      </c>
      <c r="Y31" s="106"/>
      <c r="Z31" s="106"/>
      <c r="AA31" s="106"/>
      <c r="AB31" s="106"/>
    </row>
    <row r="32" spans="1:28" s="24" customFormat="1" ht="15.75">
      <c r="A32" s="60">
        <v>23</v>
      </c>
      <c r="B32" s="64" t="s">
        <v>137</v>
      </c>
      <c r="C32" s="133" t="s">
        <v>121</v>
      </c>
      <c r="D32" s="61" t="s">
        <v>122</v>
      </c>
      <c r="E32" s="134" t="s">
        <v>123</v>
      </c>
      <c r="F32" s="62">
        <v>0</v>
      </c>
      <c r="G32" s="62">
        <v>0</v>
      </c>
      <c r="H32" s="62">
        <v>0</v>
      </c>
      <c r="I32" s="21">
        <v>1</v>
      </c>
      <c r="J32" s="135">
        <v>5.08</v>
      </c>
      <c r="K32" s="135">
        <v>0</v>
      </c>
      <c r="L32" s="135">
        <v>0</v>
      </c>
      <c r="M32" s="135">
        <v>0</v>
      </c>
      <c r="N32" s="21">
        <v>5</v>
      </c>
      <c r="O32" s="136">
        <f>(J32/100)*P32</f>
        <v>3.048</v>
      </c>
      <c r="P32" s="63">
        <v>60</v>
      </c>
      <c r="Q32" s="21">
        <v>2</v>
      </c>
      <c r="R32" s="21">
        <v>2</v>
      </c>
      <c r="S32" s="149">
        <v>3</v>
      </c>
      <c r="T32" s="149">
        <v>3</v>
      </c>
      <c r="U32" s="149">
        <v>0</v>
      </c>
      <c r="V32" s="149">
        <v>1</v>
      </c>
      <c r="W32" s="150" t="s">
        <v>193</v>
      </c>
      <c r="X32" s="153" t="s">
        <v>169</v>
      </c>
      <c r="Y32" s="106"/>
      <c r="Z32" s="106"/>
      <c r="AA32" s="106"/>
      <c r="AB32" s="106"/>
    </row>
    <row r="33" spans="1:28" s="24" customFormat="1" ht="15.75">
      <c r="A33" s="60">
        <v>24</v>
      </c>
      <c r="B33" s="64" t="s">
        <v>137</v>
      </c>
      <c r="C33" s="133" t="s">
        <v>124</v>
      </c>
      <c r="D33" s="61" t="s">
        <v>122</v>
      </c>
      <c r="E33" s="134" t="s">
        <v>123</v>
      </c>
      <c r="F33" s="62">
        <v>0</v>
      </c>
      <c r="G33" s="62">
        <v>0</v>
      </c>
      <c r="H33" s="62">
        <v>0</v>
      </c>
      <c r="I33" s="21">
        <v>1</v>
      </c>
      <c r="J33" s="135">
        <v>0</v>
      </c>
      <c r="K33" s="135">
        <v>5.57</v>
      </c>
      <c r="L33" s="135">
        <v>0</v>
      </c>
      <c r="M33" s="135">
        <v>0</v>
      </c>
      <c r="N33" s="21">
        <v>5</v>
      </c>
      <c r="O33" s="136">
        <f t="shared" ref="O33" si="2">(J33/100)*P33</f>
        <v>0</v>
      </c>
      <c r="P33" s="63">
        <v>0</v>
      </c>
      <c r="Q33" s="21">
        <v>2</v>
      </c>
      <c r="R33" s="21">
        <v>2</v>
      </c>
      <c r="S33" s="149"/>
      <c r="T33" s="149"/>
      <c r="U33" s="149"/>
      <c r="V33" s="149"/>
      <c r="W33" s="150"/>
      <c r="X33" s="153" t="s">
        <v>169</v>
      </c>
      <c r="Y33" s="106"/>
      <c r="Z33" s="106"/>
      <c r="AA33" s="106"/>
      <c r="AB33" s="106"/>
    </row>
    <row r="34" spans="1:28" s="24" customFormat="1" ht="15.75">
      <c r="A34" s="60">
        <v>25</v>
      </c>
      <c r="B34" s="64" t="s">
        <v>138</v>
      </c>
      <c r="C34" s="133" t="s">
        <v>121</v>
      </c>
      <c r="D34" s="61" t="s">
        <v>122</v>
      </c>
      <c r="E34" s="134" t="s">
        <v>123</v>
      </c>
      <c r="F34" s="62">
        <v>0</v>
      </c>
      <c r="G34" s="62">
        <v>0</v>
      </c>
      <c r="H34" s="62">
        <v>0</v>
      </c>
      <c r="I34" s="21">
        <v>1</v>
      </c>
      <c r="J34" s="135">
        <v>6.65</v>
      </c>
      <c r="K34" s="135">
        <v>0</v>
      </c>
      <c r="L34" s="135">
        <v>0</v>
      </c>
      <c r="M34" s="135">
        <v>0</v>
      </c>
      <c r="N34" s="21">
        <v>3</v>
      </c>
      <c r="O34" s="136">
        <f>(J34/100)*P34</f>
        <v>6.65</v>
      </c>
      <c r="P34" s="63">
        <v>100</v>
      </c>
      <c r="Q34" s="21">
        <v>2</v>
      </c>
      <c r="R34" s="21">
        <v>2</v>
      </c>
      <c r="S34" s="149">
        <v>3</v>
      </c>
      <c r="T34" s="149">
        <v>3</v>
      </c>
      <c r="U34" s="149">
        <v>0</v>
      </c>
      <c r="V34" s="149">
        <v>1</v>
      </c>
      <c r="W34" s="150" t="s">
        <v>193</v>
      </c>
      <c r="X34" s="153" t="s">
        <v>169</v>
      </c>
      <c r="Y34" s="106"/>
      <c r="Z34" s="106"/>
      <c r="AA34" s="106"/>
      <c r="AB34" s="106"/>
    </row>
    <row r="35" spans="1:28" s="24" customFormat="1" ht="15.75">
      <c r="A35" s="60">
        <v>26</v>
      </c>
      <c r="B35" s="64" t="s">
        <v>138</v>
      </c>
      <c r="C35" s="133" t="s">
        <v>124</v>
      </c>
      <c r="D35" s="61" t="s">
        <v>122</v>
      </c>
      <c r="E35" s="134" t="s">
        <v>123</v>
      </c>
      <c r="F35" s="62">
        <v>0</v>
      </c>
      <c r="G35" s="62">
        <v>0</v>
      </c>
      <c r="H35" s="62">
        <v>0</v>
      </c>
      <c r="I35" s="21">
        <v>1</v>
      </c>
      <c r="J35" s="135">
        <v>0</v>
      </c>
      <c r="K35" s="135">
        <v>6.36</v>
      </c>
      <c r="L35" s="135">
        <v>0</v>
      </c>
      <c r="M35" s="135">
        <v>0</v>
      </c>
      <c r="N35" s="21">
        <v>3</v>
      </c>
      <c r="O35" s="136">
        <f t="shared" ref="O35:O68" si="3">(J35/100)*P35</f>
        <v>0</v>
      </c>
      <c r="P35" s="63">
        <v>0</v>
      </c>
      <c r="Q35" s="21">
        <v>2</v>
      </c>
      <c r="R35" s="21">
        <v>2</v>
      </c>
      <c r="S35" s="149"/>
      <c r="T35" s="149"/>
      <c r="U35" s="149"/>
      <c r="V35" s="149"/>
      <c r="W35" s="150"/>
      <c r="X35" s="153" t="s">
        <v>169</v>
      </c>
      <c r="Y35" s="106"/>
      <c r="Z35" s="106"/>
      <c r="AA35" s="106"/>
      <c r="AB35" s="106"/>
    </row>
    <row r="36" spans="1:28" s="24" customFormat="1" ht="15.75">
      <c r="A36" s="60">
        <v>27</v>
      </c>
      <c r="B36" s="64" t="s">
        <v>139</v>
      </c>
      <c r="C36" s="133" t="s">
        <v>44</v>
      </c>
      <c r="D36" s="61" t="s">
        <v>122</v>
      </c>
      <c r="E36" s="134" t="s">
        <v>123</v>
      </c>
      <c r="F36" s="62">
        <v>0</v>
      </c>
      <c r="G36" s="62">
        <v>0</v>
      </c>
      <c r="H36" s="62">
        <v>0</v>
      </c>
      <c r="I36" s="21">
        <v>1</v>
      </c>
      <c r="J36" s="135">
        <v>21.62</v>
      </c>
      <c r="K36" s="135">
        <v>0</v>
      </c>
      <c r="L36" s="135">
        <v>0</v>
      </c>
      <c r="M36" s="135">
        <v>0</v>
      </c>
      <c r="N36" s="21">
        <v>5</v>
      </c>
      <c r="O36" s="136">
        <f>(J36/100)*P36</f>
        <v>12.972</v>
      </c>
      <c r="P36" s="63">
        <v>60</v>
      </c>
      <c r="Q36" s="21">
        <v>2</v>
      </c>
      <c r="R36" s="21">
        <v>2</v>
      </c>
      <c r="S36" s="149">
        <v>3</v>
      </c>
      <c r="T36" s="149">
        <v>3</v>
      </c>
      <c r="U36" s="149">
        <v>0</v>
      </c>
      <c r="V36" s="149">
        <v>1</v>
      </c>
      <c r="W36" s="150" t="s">
        <v>193</v>
      </c>
      <c r="X36" s="153" t="s">
        <v>169</v>
      </c>
      <c r="Y36" s="106"/>
      <c r="Z36" s="106"/>
      <c r="AA36" s="106"/>
      <c r="AB36" s="106"/>
    </row>
    <row r="37" spans="1:28" s="24" customFormat="1" ht="15.75">
      <c r="A37" s="60">
        <v>28</v>
      </c>
      <c r="B37" s="64" t="s">
        <v>140</v>
      </c>
      <c r="C37" s="133" t="s">
        <v>44</v>
      </c>
      <c r="D37" s="61" t="s">
        <v>122</v>
      </c>
      <c r="E37" s="134" t="s">
        <v>123</v>
      </c>
      <c r="F37" s="62">
        <v>0</v>
      </c>
      <c r="G37" s="62">
        <v>0</v>
      </c>
      <c r="H37" s="62">
        <v>0</v>
      </c>
      <c r="I37" s="21">
        <v>1</v>
      </c>
      <c r="J37" s="135">
        <v>5.2</v>
      </c>
      <c r="K37" s="135">
        <v>0</v>
      </c>
      <c r="L37" s="135">
        <v>0</v>
      </c>
      <c r="M37" s="135">
        <v>0</v>
      </c>
      <c r="N37" s="21">
        <v>7</v>
      </c>
      <c r="O37" s="136">
        <f t="shared" si="3"/>
        <v>3.12</v>
      </c>
      <c r="P37" s="63">
        <v>60</v>
      </c>
      <c r="Q37" s="21">
        <v>2</v>
      </c>
      <c r="R37" s="21">
        <v>2</v>
      </c>
      <c r="S37" s="149">
        <v>3</v>
      </c>
      <c r="T37" s="149">
        <v>3</v>
      </c>
      <c r="U37" s="149">
        <v>0</v>
      </c>
      <c r="V37" s="149">
        <v>1</v>
      </c>
      <c r="W37" s="150" t="s">
        <v>193</v>
      </c>
      <c r="X37" s="153" t="s">
        <v>169</v>
      </c>
      <c r="Y37" s="106"/>
      <c r="Z37" s="106"/>
      <c r="AA37" s="106"/>
      <c r="AB37" s="106"/>
    </row>
    <row r="38" spans="1:28" s="24" customFormat="1" ht="15.75">
      <c r="A38" s="60">
        <v>29</v>
      </c>
      <c r="B38" s="64" t="s">
        <v>141</v>
      </c>
      <c r="C38" s="133" t="s">
        <v>121</v>
      </c>
      <c r="D38" s="61" t="s">
        <v>122</v>
      </c>
      <c r="E38" s="134" t="s">
        <v>123</v>
      </c>
      <c r="F38" s="62">
        <v>0</v>
      </c>
      <c r="G38" s="62">
        <v>0</v>
      </c>
      <c r="H38" s="62">
        <v>0</v>
      </c>
      <c r="I38" s="21">
        <v>1</v>
      </c>
      <c r="J38" s="135">
        <v>9.18</v>
      </c>
      <c r="K38" s="135">
        <v>0</v>
      </c>
      <c r="L38" s="135">
        <v>0</v>
      </c>
      <c r="M38" s="135">
        <v>0</v>
      </c>
      <c r="N38" s="21">
        <v>8</v>
      </c>
      <c r="O38" s="136">
        <f>(J38/100)*P38</f>
        <v>5.5079999999999991</v>
      </c>
      <c r="P38" s="63">
        <v>60</v>
      </c>
      <c r="Q38" s="21">
        <v>2</v>
      </c>
      <c r="R38" s="21">
        <v>2</v>
      </c>
      <c r="S38" s="149">
        <v>3</v>
      </c>
      <c r="T38" s="149">
        <v>1</v>
      </c>
      <c r="U38" s="149">
        <v>0</v>
      </c>
      <c r="V38" s="149">
        <v>2</v>
      </c>
      <c r="W38" s="150" t="s">
        <v>193</v>
      </c>
      <c r="X38" s="153" t="s">
        <v>169</v>
      </c>
      <c r="Y38" s="106"/>
      <c r="Z38" s="106"/>
      <c r="AA38" s="106"/>
      <c r="AB38" s="106"/>
    </row>
    <row r="39" spans="1:28" s="24" customFormat="1" ht="15.75">
      <c r="A39" s="60">
        <v>30</v>
      </c>
      <c r="B39" s="64" t="s">
        <v>141</v>
      </c>
      <c r="C39" s="133" t="s">
        <v>124</v>
      </c>
      <c r="D39" s="61" t="s">
        <v>122</v>
      </c>
      <c r="E39" s="134" t="s">
        <v>123</v>
      </c>
      <c r="F39" s="62">
        <v>0</v>
      </c>
      <c r="G39" s="62">
        <v>0</v>
      </c>
      <c r="H39" s="62">
        <v>0</v>
      </c>
      <c r="I39" s="21">
        <v>1</v>
      </c>
      <c r="J39" s="135">
        <v>0</v>
      </c>
      <c r="K39" s="135">
        <v>3.95</v>
      </c>
      <c r="L39" s="135">
        <v>0</v>
      </c>
      <c r="M39" s="135">
        <v>0</v>
      </c>
      <c r="N39" s="21">
        <v>8</v>
      </c>
      <c r="O39" s="136">
        <f>(J39/100)*P39</f>
        <v>0</v>
      </c>
      <c r="P39" s="63">
        <v>0</v>
      </c>
      <c r="Q39" s="21">
        <v>2</v>
      </c>
      <c r="R39" s="21">
        <v>2</v>
      </c>
      <c r="S39" s="149"/>
      <c r="T39" s="149"/>
      <c r="U39" s="149"/>
      <c r="V39" s="149"/>
      <c r="W39" s="150"/>
      <c r="X39" s="153" t="s">
        <v>169</v>
      </c>
      <c r="Y39" s="106"/>
      <c r="Z39" s="106"/>
      <c r="AA39" s="106"/>
      <c r="AB39" s="106"/>
    </row>
    <row r="40" spans="1:28" s="24" customFormat="1" ht="15.75">
      <c r="A40" s="60">
        <v>31</v>
      </c>
      <c r="B40" s="64" t="s">
        <v>142</v>
      </c>
      <c r="C40" s="133" t="s">
        <v>44</v>
      </c>
      <c r="D40" s="61" t="s">
        <v>122</v>
      </c>
      <c r="E40" s="134" t="s">
        <v>123</v>
      </c>
      <c r="F40" s="62">
        <v>0</v>
      </c>
      <c r="G40" s="62">
        <v>0</v>
      </c>
      <c r="H40" s="62">
        <v>0</v>
      </c>
      <c r="I40" s="21">
        <v>1</v>
      </c>
      <c r="J40" s="135">
        <v>16.32</v>
      </c>
      <c r="K40" s="135">
        <v>0</v>
      </c>
      <c r="L40" s="135">
        <v>0</v>
      </c>
      <c r="M40" s="135">
        <v>0</v>
      </c>
      <c r="N40" s="21">
        <v>5</v>
      </c>
      <c r="O40" s="136">
        <f>(J40/100)*P40</f>
        <v>9.7920000000000016</v>
      </c>
      <c r="P40" s="63">
        <v>60</v>
      </c>
      <c r="Q40" s="21">
        <v>2</v>
      </c>
      <c r="R40" s="21">
        <v>2</v>
      </c>
      <c r="S40" s="149">
        <v>3</v>
      </c>
      <c r="T40" s="149">
        <v>3</v>
      </c>
      <c r="U40" s="149">
        <v>0</v>
      </c>
      <c r="V40" s="149">
        <v>2</v>
      </c>
      <c r="W40" s="150" t="s">
        <v>193</v>
      </c>
      <c r="X40" s="153" t="s">
        <v>169</v>
      </c>
      <c r="Y40" s="106"/>
      <c r="Z40" s="106"/>
      <c r="AA40" s="106"/>
      <c r="AB40" s="106"/>
    </row>
    <row r="41" spans="1:28" s="24" customFormat="1" ht="15.75">
      <c r="A41" s="60">
        <v>32</v>
      </c>
      <c r="B41" s="64" t="s">
        <v>143</v>
      </c>
      <c r="C41" s="133" t="s">
        <v>44</v>
      </c>
      <c r="D41" s="61" t="s">
        <v>122</v>
      </c>
      <c r="E41" s="134" t="s">
        <v>123</v>
      </c>
      <c r="F41" s="62">
        <v>0</v>
      </c>
      <c r="G41" s="62">
        <v>0</v>
      </c>
      <c r="H41" s="62">
        <v>0</v>
      </c>
      <c r="I41" s="21">
        <v>1</v>
      </c>
      <c r="J41" s="135">
        <v>3.94</v>
      </c>
      <c r="K41" s="135">
        <v>0</v>
      </c>
      <c r="L41" s="135">
        <v>0</v>
      </c>
      <c r="M41" s="135">
        <v>0</v>
      </c>
      <c r="N41" s="21">
        <v>2</v>
      </c>
      <c r="O41" s="136">
        <f t="shared" si="3"/>
        <v>3.94</v>
      </c>
      <c r="P41" s="63">
        <v>100</v>
      </c>
      <c r="Q41" s="21">
        <v>2</v>
      </c>
      <c r="R41" s="21">
        <v>2</v>
      </c>
      <c r="S41" s="149">
        <v>1</v>
      </c>
      <c r="T41" s="149">
        <v>1</v>
      </c>
      <c r="U41" s="149">
        <v>0</v>
      </c>
      <c r="V41" s="149">
        <v>3</v>
      </c>
      <c r="W41" s="150" t="s">
        <v>193</v>
      </c>
      <c r="X41" s="153" t="s">
        <v>169</v>
      </c>
      <c r="Y41" s="106"/>
      <c r="Z41" s="106"/>
      <c r="AA41" s="106"/>
      <c r="AB41" s="106"/>
    </row>
    <row r="42" spans="1:28" s="24" customFormat="1" ht="15.75">
      <c r="A42" s="60">
        <v>33</v>
      </c>
      <c r="B42" s="64" t="s">
        <v>144</v>
      </c>
      <c r="C42" s="133" t="s">
        <v>44</v>
      </c>
      <c r="D42" s="61" t="s">
        <v>122</v>
      </c>
      <c r="E42" s="134" t="s">
        <v>123</v>
      </c>
      <c r="F42" s="62">
        <v>0</v>
      </c>
      <c r="G42" s="62">
        <v>0</v>
      </c>
      <c r="H42" s="62">
        <v>0</v>
      </c>
      <c r="I42" s="21">
        <v>1</v>
      </c>
      <c r="J42" s="135">
        <v>2.82</v>
      </c>
      <c r="K42" s="135">
        <v>0</v>
      </c>
      <c r="L42" s="135">
        <v>0</v>
      </c>
      <c r="M42" s="135">
        <v>0</v>
      </c>
      <c r="N42" s="21">
        <v>2</v>
      </c>
      <c r="O42" s="136">
        <f t="shared" si="3"/>
        <v>2.82</v>
      </c>
      <c r="P42" s="63">
        <v>100</v>
      </c>
      <c r="Q42" s="21">
        <v>2</v>
      </c>
      <c r="R42" s="21">
        <v>2</v>
      </c>
      <c r="S42" s="149">
        <v>3</v>
      </c>
      <c r="T42" s="149">
        <v>1</v>
      </c>
      <c r="U42" s="149">
        <v>0</v>
      </c>
      <c r="V42" s="149">
        <v>2</v>
      </c>
      <c r="W42" s="150" t="s">
        <v>193</v>
      </c>
      <c r="X42" s="153" t="s">
        <v>169</v>
      </c>
      <c r="Y42" s="106"/>
      <c r="Z42" s="106"/>
      <c r="AA42" s="106"/>
      <c r="AB42" s="106"/>
    </row>
    <row r="43" spans="1:28" s="24" customFormat="1" ht="15.75">
      <c r="A43" s="60">
        <v>34</v>
      </c>
      <c r="B43" s="64" t="s">
        <v>145</v>
      </c>
      <c r="C43" s="133" t="s">
        <v>121</v>
      </c>
      <c r="D43" s="61" t="s">
        <v>122</v>
      </c>
      <c r="E43" s="134" t="s">
        <v>123</v>
      </c>
      <c r="F43" s="62">
        <v>0</v>
      </c>
      <c r="G43" s="62">
        <v>0</v>
      </c>
      <c r="H43" s="62">
        <v>0</v>
      </c>
      <c r="I43" s="21">
        <v>1</v>
      </c>
      <c r="J43" s="135">
        <v>0.18</v>
      </c>
      <c r="K43" s="135">
        <v>0</v>
      </c>
      <c r="L43" s="135">
        <v>0</v>
      </c>
      <c r="M43" s="135">
        <v>0</v>
      </c>
      <c r="N43" s="21">
        <v>3</v>
      </c>
      <c r="O43" s="136">
        <f t="shared" si="3"/>
        <v>0.18</v>
      </c>
      <c r="P43" s="63">
        <v>100</v>
      </c>
      <c r="Q43" s="21">
        <v>2</v>
      </c>
      <c r="R43" s="21">
        <v>2</v>
      </c>
      <c r="S43" s="149">
        <v>1</v>
      </c>
      <c r="T43" s="149">
        <v>1</v>
      </c>
      <c r="U43" s="149">
        <v>0</v>
      </c>
      <c r="V43" s="149">
        <v>2</v>
      </c>
      <c r="W43" s="150" t="s">
        <v>193</v>
      </c>
      <c r="X43" s="153" t="s">
        <v>169</v>
      </c>
      <c r="Y43" s="106"/>
      <c r="Z43" s="106"/>
      <c r="AA43" s="106"/>
      <c r="AB43" s="106"/>
    </row>
    <row r="44" spans="1:28" s="24" customFormat="1" ht="15.75">
      <c r="A44" s="60">
        <v>35</v>
      </c>
      <c r="B44" s="64" t="s">
        <v>145</v>
      </c>
      <c r="C44" s="133" t="s">
        <v>124</v>
      </c>
      <c r="D44" s="61" t="s">
        <v>122</v>
      </c>
      <c r="E44" s="134" t="s">
        <v>123</v>
      </c>
      <c r="F44" s="62">
        <v>0</v>
      </c>
      <c r="G44" s="62">
        <v>0</v>
      </c>
      <c r="H44" s="62">
        <v>0</v>
      </c>
      <c r="I44" s="21">
        <v>1</v>
      </c>
      <c r="J44" s="135">
        <v>0</v>
      </c>
      <c r="K44" s="135">
        <v>3.34</v>
      </c>
      <c r="L44" s="135">
        <v>0</v>
      </c>
      <c r="M44" s="135">
        <v>0</v>
      </c>
      <c r="N44" s="21">
        <v>3</v>
      </c>
      <c r="O44" s="136">
        <f t="shared" si="3"/>
        <v>0</v>
      </c>
      <c r="P44" s="63">
        <v>0</v>
      </c>
      <c r="Q44" s="21">
        <v>2</v>
      </c>
      <c r="R44" s="21">
        <v>2</v>
      </c>
      <c r="S44" s="149"/>
      <c r="T44" s="149"/>
      <c r="U44" s="149"/>
      <c r="V44" s="149"/>
      <c r="W44" s="150"/>
      <c r="X44" s="153" t="s">
        <v>169</v>
      </c>
      <c r="Y44" s="106"/>
      <c r="Z44" s="106"/>
      <c r="AA44" s="106"/>
      <c r="AB44" s="106"/>
    </row>
    <row r="45" spans="1:28" s="24" customFormat="1" ht="15.75">
      <c r="A45" s="60">
        <v>36</v>
      </c>
      <c r="B45" s="64" t="s">
        <v>146</v>
      </c>
      <c r="C45" s="133" t="s">
        <v>121</v>
      </c>
      <c r="D45" s="61" t="s">
        <v>122</v>
      </c>
      <c r="E45" s="134" t="s">
        <v>123</v>
      </c>
      <c r="F45" s="62">
        <v>0</v>
      </c>
      <c r="G45" s="62">
        <v>0</v>
      </c>
      <c r="H45" s="62">
        <v>0</v>
      </c>
      <c r="I45" s="21">
        <v>1</v>
      </c>
      <c r="J45" s="135">
        <v>2.13</v>
      </c>
      <c r="K45" s="135">
        <v>0</v>
      </c>
      <c r="L45" s="135">
        <v>0</v>
      </c>
      <c r="M45" s="135">
        <v>0</v>
      </c>
      <c r="N45" s="21">
        <v>8</v>
      </c>
      <c r="O45" s="136">
        <f t="shared" si="3"/>
        <v>1.278</v>
      </c>
      <c r="P45" s="63">
        <v>60</v>
      </c>
      <c r="Q45" s="21">
        <v>2</v>
      </c>
      <c r="R45" s="21">
        <v>2</v>
      </c>
      <c r="S45" s="149">
        <v>3</v>
      </c>
      <c r="T45" s="149">
        <v>3</v>
      </c>
      <c r="U45" s="149">
        <v>0</v>
      </c>
      <c r="V45" s="149">
        <v>2</v>
      </c>
      <c r="W45" s="150" t="s">
        <v>193</v>
      </c>
      <c r="X45" s="153" t="s">
        <v>169</v>
      </c>
      <c r="Y45" s="106"/>
      <c r="Z45" s="106"/>
      <c r="AA45" s="106"/>
      <c r="AB45" s="106"/>
    </row>
    <row r="46" spans="1:28" s="24" customFormat="1" ht="15.75">
      <c r="A46" s="60">
        <v>37</v>
      </c>
      <c r="B46" s="64" t="s">
        <v>146</v>
      </c>
      <c r="C46" s="133" t="s">
        <v>124</v>
      </c>
      <c r="D46" s="61" t="s">
        <v>122</v>
      </c>
      <c r="E46" s="134" t="s">
        <v>123</v>
      </c>
      <c r="F46" s="62">
        <v>0</v>
      </c>
      <c r="G46" s="62">
        <v>0</v>
      </c>
      <c r="H46" s="62">
        <v>0</v>
      </c>
      <c r="I46" s="21">
        <v>1</v>
      </c>
      <c r="J46" s="135">
        <v>0</v>
      </c>
      <c r="K46" s="135">
        <v>8.0299999999999994</v>
      </c>
      <c r="L46" s="135">
        <v>0</v>
      </c>
      <c r="M46" s="135">
        <v>0</v>
      </c>
      <c r="N46" s="21">
        <v>8</v>
      </c>
      <c r="O46" s="136">
        <f t="shared" si="3"/>
        <v>0</v>
      </c>
      <c r="P46" s="63">
        <v>0</v>
      </c>
      <c r="Q46" s="21">
        <v>2</v>
      </c>
      <c r="R46" s="21">
        <v>2</v>
      </c>
      <c r="S46" s="149"/>
      <c r="T46" s="149"/>
      <c r="U46" s="149"/>
      <c r="V46" s="149"/>
      <c r="W46" s="150"/>
      <c r="X46" s="153" t="s">
        <v>169</v>
      </c>
      <c r="Y46" s="106"/>
      <c r="Z46" s="106"/>
      <c r="AA46" s="106"/>
      <c r="AB46" s="106"/>
    </row>
    <row r="47" spans="1:28" s="24" customFormat="1" ht="15.75">
      <c r="A47" s="60">
        <v>38</v>
      </c>
      <c r="B47" s="64" t="s">
        <v>147</v>
      </c>
      <c r="C47" s="133" t="s">
        <v>44</v>
      </c>
      <c r="D47" s="61" t="s">
        <v>122</v>
      </c>
      <c r="E47" s="134" t="s">
        <v>123</v>
      </c>
      <c r="F47" s="62">
        <v>0</v>
      </c>
      <c r="G47" s="62">
        <v>0</v>
      </c>
      <c r="H47" s="62">
        <v>0</v>
      </c>
      <c r="I47" s="21">
        <v>1</v>
      </c>
      <c r="J47" s="135">
        <v>0</v>
      </c>
      <c r="K47" s="135">
        <v>7.33</v>
      </c>
      <c r="L47" s="135">
        <v>0</v>
      </c>
      <c r="M47" s="135">
        <v>0</v>
      </c>
      <c r="N47" s="21">
        <v>6</v>
      </c>
      <c r="O47" s="136">
        <f t="shared" si="3"/>
        <v>0</v>
      </c>
      <c r="P47" s="63">
        <v>0</v>
      </c>
      <c r="Q47" s="21">
        <v>2</v>
      </c>
      <c r="R47" s="21">
        <v>2</v>
      </c>
      <c r="S47" s="149"/>
      <c r="T47" s="149"/>
      <c r="U47" s="149"/>
      <c r="V47" s="149"/>
      <c r="W47" s="150"/>
      <c r="X47" s="153" t="s">
        <v>169</v>
      </c>
      <c r="Y47" s="106"/>
      <c r="Z47" s="106"/>
      <c r="AA47" s="106"/>
      <c r="AB47" s="106"/>
    </row>
    <row r="48" spans="1:28" s="24" customFormat="1" ht="15.75">
      <c r="A48" s="60">
        <v>39</v>
      </c>
      <c r="B48" s="64" t="s">
        <v>148</v>
      </c>
      <c r="C48" s="133" t="s">
        <v>121</v>
      </c>
      <c r="D48" s="61" t="s">
        <v>122</v>
      </c>
      <c r="E48" s="134" t="s">
        <v>123</v>
      </c>
      <c r="F48" s="62">
        <v>0</v>
      </c>
      <c r="G48" s="62">
        <v>0</v>
      </c>
      <c r="H48" s="62">
        <v>0</v>
      </c>
      <c r="I48" s="21">
        <v>1</v>
      </c>
      <c r="J48" s="135">
        <v>5.26</v>
      </c>
      <c r="K48" s="135">
        <v>0</v>
      </c>
      <c r="L48" s="135">
        <v>0</v>
      </c>
      <c r="M48" s="135">
        <v>0</v>
      </c>
      <c r="N48" s="21">
        <v>5</v>
      </c>
      <c r="O48" s="136">
        <f t="shared" si="3"/>
        <v>3.1560000000000001</v>
      </c>
      <c r="P48" s="63">
        <v>60</v>
      </c>
      <c r="Q48" s="21">
        <v>2</v>
      </c>
      <c r="R48" s="21">
        <v>2</v>
      </c>
      <c r="S48" s="149">
        <v>3</v>
      </c>
      <c r="T48" s="149">
        <v>3</v>
      </c>
      <c r="U48" s="149">
        <v>0</v>
      </c>
      <c r="V48" s="149">
        <v>2</v>
      </c>
      <c r="W48" s="150" t="s">
        <v>193</v>
      </c>
      <c r="X48" s="153" t="s">
        <v>169</v>
      </c>
      <c r="Y48" s="106"/>
      <c r="Z48" s="106"/>
      <c r="AA48" s="106"/>
      <c r="AB48" s="106"/>
    </row>
    <row r="49" spans="1:28" s="24" customFormat="1" ht="15.75">
      <c r="A49" s="60">
        <v>40</v>
      </c>
      <c r="B49" s="64" t="s">
        <v>148</v>
      </c>
      <c r="C49" s="133" t="s">
        <v>124</v>
      </c>
      <c r="D49" s="61" t="s">
        <v>122</v>
      </c>
      <c r="E49" s="134" t="s">
        <v>123</v>
      </c>
      <c r="F49" s="62">
        <v>0</v>
      </c>
      <c r="G49" s="62">
        <v>0</v>
      </c>
      <c r="H49" s="62">
        <v>0</v>
      </c>
      <c r="I49" s="21">
        <v>1</v>
      </c>
      <c r="J49" s="135">
        <v>0</v>
      </c>
      <c r="K49" s="135">
        <v>0.5</v>
      </c>
      <c r="L49" s="135">
        <v>0</v>
      </c>
      <c r="M49" s="135">
        <v>0</v>
      </c>
      <c r="N49" s="21">
        <v>5</v>
      </c>
      <c r="O49" s="136">
        <f t="shared" si="3"/>
        <v>0</v>
      </c>
      <c r="P49" s="63">
        <v>0</v>
      </c>
      <c r="Q49" s="21">
        <v>2</v>
      </c>
      <c r="R49" s="21">
        <v>2</v>
      </c>
      <c r="S49" s="149"/>
      <c r="T49" s="149"/>
      <c r="U49" s="149"/>
      <c r="V49" s="149"/>
      <c r="W49" s="150"/>
      <c r="X49" s="153" t="s">
        <v>169</v>
      </c>
      <c r="Y49" s="106"/>
      <c r="Z49" s="106"/>
      <c r="AA49" s="106"/>
      <c r="AB49" s="106"/>
    </row>
    <row r="50" spans="1:28" s="24" customFormat="1" ht="15.75">
      <c r="A50" s="60">
        <v>41</v>
      </c>
      <c r="B50" s="64" t="s">
        <v>149</v>
      </c>
      <c r="C50" s="133" t="s">
        <v>44</v>
      </c>
      <c r="D50" s="61" t="s">
        <v>122</v>
      </c>
      <c r="E50" s="134" t="s">
        <v>123</v>
      </c>
      <c r="F50" s="62">
        <v>0</v>
      </c>
      <c r="G50" s="62">
        <v>0</v>
      </c>
      <c r="H50" s="62">
        <v>0</v>
      </c>
      <c r="I50" s="21">
        <v>1</v>
      </c>
      <c r="J50" s="135">
        <v>3.44</v>
      </c>
      <c r="K50" s="135">
        <v>0</v>
      </c>
      <c r="L50" s="135">
        <v>0</v>
      </c>
      <c r="M50" s="135">
        <v>0</v>
      </c>
      <c r="N50" s="21">
        <v>5</v>
      </c>
      <c r="O50" s="136">
        <f t="shared" si="3"/>
        <v>2.0640000000000001</v>
      </c>
      <c r="P50" s="63">
        <v>60</v>
      </c>
      <c r="Q50" s="21">
        <v>2</v>
      </c>
      <c r="R50" s="21">
        <v>2</v>
      </c>
      <c r="S50" s="149">
        <v>1</v>
      </c>
      <c r="T50" s="149">
        <v>1</v>
      </c>
      <c r="U50" s="149">
        <v>0</v>
      </c>
      <c r="V50" s="149">
        <v>2</v>
      </c>
      <c r="W50" s="150" t="s">
        <v>193</v>
      </c>
      <c r="X50" s="153" t="s">
        <v>169</v>
      </c>
      <c r="Y50" s="106"/>
      <c r="Z50" s="106"/>
      <c r="AA50" s="106"/>
      <c r="AB50" s="106"/>
    </row>
    <row r="51" spans="1:28" s="24" customFormat="1" ht="15.75">
      <c r="A51" s="60">
        <v>42</v>
      </c>
      <c r="B51" s="64" t="s">
        <v>150</v>
      </c>
      <c r="C51" s="133" t="s">
        <v>44</v>
      </c>
      <c r="D51" s="61" t="s">
        <v>122</v>
      </c>
      <c r="E51" s="134" t="s">
        <v>123</v>
      </c>
      <c r="F51" s="62">
        <v>0</v>
      </c>
      <c r="G51" s="62">
        <v>0</v>
      </c>
      <c r="H51" s="62">
        <v>0</v>
      </c>
      <c r="I51" s="21">
        <v>1</v>
      </c>
      <c r="J51" s="135">
        <v>5</v>
      </c>
      <c r="K51" s="135">
        <v>0</v>
      </c>
      <c r="L51" s="135">
        <v>0</v>
      </c>
      <c r="M51" s="135">
        <v>0</v>
      </c>
      <c r="N51" s="21">
        <v>3</v>
      </c>
      <c r="O51" s="136">
        <f t="shared" si="3"/>
        <v>5</v>
      </c>
      <c r="P51" s="63">
        <v>100</v>
      </c>
      <c r="Q51" s="21">
        <v>2</v>
      </c>
      <c r="R51" s="21">
        <v>2</v>
      </c>
      <c r="S51" s="149">
        <v>1</v>
      </c>
      <c r="T51" s="149">
        <v>1</v>
      </c>
      <c r="U51" s="149">
        <v>0</v>
      </c>
      <c r="V51" s="149">
        <v>2</v>
      </c>
      <c r="W51" s="150" t="s">
        <v>193</v>
      </c>
      <c r="X51" s="153" t="s">
        <v>169</v>
      </c>
      <c r="Y51" s="106"/>
      <c r="Z51" s="106"/>
      <c r="AA51" s="106"/>
      <c r="AB51" s="106"/>
    </row>
    <row r="52" spans="1:28" s="24" customFormat="1" ht="15.75">
      <c r="A52" s="60">
        <v>43</v>
      </c>
      <c r="B52" s="64" t="s">
        <v>151</v>
      </c>
      <c r="C52" s="133" t="s">
        <v>121</v>
      </c>
      <c r="D52" s="61" t="s">
        <v>122</v>
      </c>
      <c r="E52" s="134" t="s">
        <v>123</v>
      </c>
      <c r="F52" s="62">
        <v>0</v>
      </c>
      <c r="G52" s="62">
        <v>0</v>
      </c>
      <c r="H52" s="62">
        <v>0</v>
      </c>
      <c r="I52" s="21">
        <v>1</v>
      </c>
      <c r="J52" s="135">
        <v>6.48</v>
      </c>
      <c r="K52" s="135">
        <v>0</v>
      </c>
      <c r="L52" s="135">
        <v>0</v>
      </c>
      <c r="M52" s="135">
        <v>0</v>
      </c>
      <c r="N52" s="21">
        <v>5</v>
      </c>
      <c r="O52" s="136">
        <f>(J52/100)*P52</f>
        <v>3.8880000000000008</v>
      </c>
      <c r="P52" s="63">
        <v>60</v>
      </c>
      <c r="Q52" s="21">
        <v>2</v>
      </c>
      <c r="R52" s="21">
        <v>2</v>
      </c>
      <c r="S52" s="149">
        <v>1</v>
      </c>
      <c r="T52" s="149">
        <v>1</v>
      </c>
      <c r="U52" s="149">
        <v>0</v>
      </c>
      <c r="V52" s="149">
        <v>2</v>
      </c>
      <c r="W52" s="150" t="s">
        <v>193</v>
      </c>
      <c r="X52" s="153" t="s">
        <v>169</v>
      </c>
      <c r="Y52" s="106"/>
      <c r="Z52" s="106"/>
      <c r="AA52" s="106"/>
      <c r="AB52" s="106"/>
    </row>
    <row r="53" spans="1:28" s="24" customFormat="1" ht="15.75">
      <c r="A53" s="60">
        <v>44</v>
      </c>
      <c r="B53" s="64" t="s">
        <v>151</v>
      </c>
      <c r="C53" s="133" t="s">
        <v>124</v>
      </c>
      <c r="D53" s="61" t="s">
        <v>122</v>
      </c>
      <c r="E53" s="134" t="s">
        <v>123</v>
      </c>
      <c r="F53" s="62">
        <v>0</v>
      </c>
      <c r="G53" s="62">
        <v>0</v>
      </c>
      <c r="H53" s="62">
        <v>0</v>
      </c>
      <c r="I53" s="21">
        <v>1</v>
      </c>
      <c r="J53" s="135">
        <v>0</v>
      </c>
      <c r="K53" s="135">
        <v>0.21</v>
      </c>
      <c r="L53" s="135">
        <v>0</v>
      </c>
      <c r="M53" s="135">
        <v>0</v>
      </c>
      <c r="N53" s="21">
        <v>5</v>
      </c>
      <c r="O53" s="136">
        <f t="shared" si="3"/>
        <v>0</v>
      </c>
      <c r="P53" s="63">
        <v>0</v>
      </c>
      <c r="Q53" s="21">
        <v>2</v>
      </c>
      <c r="R53" s="21">
        <v>2</v>
      </c>
      <c r="S53" s="149"/>
      <c r="T53" s="149"/>
      <c r="U53" s="149"/>
      <c r="V53" s="149"/>
      <c r="W53" s="150"/>
      <c r="X53" s="153" t="s">
        <v>169</v>
      </c>
      <c r="Y53" s="106"/>
      <c r="Z53" s="106"/>
      <c r="AA53" s="106"/>
      <c r="AB53" s="106"/>
    </row>
    <row r="54" spans="1:28" s="24" customFormat="1" ht="15.75">
      <c r="A54" s="60">
        <v>45</v>
      </c>
      <c r="B54" s="64" t="s">
        <v>152</v>
      </c>
      <c r="C54" s="133" t="s">
        <v>121</v>
      </c>
      <c r="D54" s="61" t="s">
        <v>122</v>
      </c>
      <c r="E54" s="134" t="s">
        <v>123</v>
      </c>
      <c r="F54" s="62">
        <v>0</v>
      </c>
      <c r="G54" s="62">
        <v>0</v>
      </c>
      <c r="H54" s="62">
        <v>0</v>
      </c>
      <c r="I54" s="21">
        <v>1</v>
      </c>
      <c r="J54" s="135">
        <v>10.72</v>
      </c>
      <c r="K54" s="135">
        <v>0</v>
      </c>
      <c r="L54" s="135">
        <v>0</v>
      </c>
      <c r="M54" s="135">
        <v>0</v>
      </c>
      <c r="N54" s="21">
        <v>5</v>
      </c>
      <c r="O54" s="136">
        <f t="shared" si="3"/>
        <v>6.4320000000000004</v>
      </c>
      <c r="P54" s="63">
        <v>60</v>
      </c>
      <c r="Q54" s="21">
        <v>1</v>
      </c>
      <c r="R54" s="21">
        <v>3</v>
      </c>
      <c r="S54" s="149">
        <v>3</v>
      </c>
      <c r="T54" s="149">
        <v>1</v>
      </c>
      <c r="U54" s="149">
        <v>0</v>
      </c>
      <c r="V54" s="149">
        <v>2</v>
      </c>
      <c r="W54" s="150" t="s">
        <v>193</v>
      </c>
      <c r="X54" s="153" t="s">
        <v>169</v>
      </c>
      <c r="Y54" s="106"/>
      <c r="Z54" s="106"/>
      <c r="AA54" s="106"/>
      <c r="AB54" s="106"/>
    </row>
    <row r="55" spans="1:28" s="24" customFormat="1" ht="15.75">
      <c r="A55" s="60">
        <v>46</v>
      </c>
      <c r="B55" s="64" t="s">
        <v>152</v>
      </c>
      <c r="C55" s="133" t="s">
        <v>124</v>
      </c>
      <c r="D55" s="61" t="s">
        <v>122</v>
      </c>
      <c r="E55" s="134" t="s">
        <v>123</v>
      </c>
      <c r="F55" s="62">
        <v>0</v>
      </c>
      <c r="G55" s="62">
        <v>0</v>
      </c>
      <c r="H55" s="62">
        <v>0</v>
      </c>
      <c r="I55" s="21">
        <v>1</v>
      </c>
      <c r="J55" s="135">
        <v>0</v>
      </c>
      <c r="K55" s="135">
        <v>0.17</v>
      </c>
      <c r="L55" s="135">
        <v>0</v>
      </c>
      <c r="M55" s="135">
        <v>0</v>
      </c>
      <c r="N55" s="21">
        <v>5</v>
      </c>
      <c r="O55" s="136">
        <f t="shared" si="3"/>
        <v>0</v>
      </c>
      <c r="P55" s="63">
        <v>0</v>
      </c>
      <c r="Q55" s="21">
        <v>1</v>
      </c>
      <c r="R55" s="21">
        <v>3</v>
      </c>
      <c r="S55" s="149"/>
      <c r="T55" s="149"/>
      <c r="U55" s="149"/>
      <c r="V55" s="149"/>
      <c r="W55" s="150"/>
      <c r="X55" s="153" t="s">
        <v>169</v>
      </c>
      <c r="Y55" s="106"/>
      <c r="Z55" s="106"/>
      <c r="AA55" s="106"/>
      <c r="AB55" s="106"/>
    </row>
    <row r="56" spans="1:28" s="24" customFormat="1" ht="15.75">
      <c r="A56" s="60">
        <v>47</v>
      </c>
      <c r="B56" s="64" t="s">
        <v>153</v>
      </c>
      <c r="C56" s="133" t="s">
        <v>121</v>
      </c>
      <c r="D56" s="61" t="s">
        <v>122</v>
      </c>
      <c r="E56" s="134" t="s">
        <v>123</v>
      </c>
      <c r="F56" s="62">
        <v>0</v>
      </c>
      <c r="G56" s="62">
        <v>0</v>
      </c>
      <c r="H56" s="62">
        <v>0</v>
      </c>
      <c r="I56" s="21">
        <v>1</v>
      </c>
      <c r="J56" s="135">
        <v>1.1599999999999999</v>
      </c>
      <c r="K56" s="135">
        <v>0</v>
      </c>
      <c r="L56" s="135">
        <v>0</v>
      </c>
      <c r="M56" s="135">
        <v>0</v>
      </c>
      <c r="N56" s="21">
        <v>2</v>
      </c>
      <c r="O56" s="136">
        <f t="shared" si="3"/>
        <v>1.1599999999999999</v>
      </c>
      <c r="P56" s="63">
        <v>100</v>
      </c>
      <c r="Q56" s="21">
        <v>2</v>
      </c>
      <c r="R56" s="21">
        <v>2</v>
      </c>
      <c r="S56" s="149">
        <v>1</v>
      </c>
      <c r="T56" s="149">
        <v>1</v>
      </c>
      <c r="U56" s="149">
        <v>0</v>
      </c>
      <c r="V56" s="149">
        <v>2</v>
      </c>
      <c r="W56" s="150" t="s">
        <v>193</v>
      </c>
      <c r="X56" s="153" t="s">
        <v>169</v>
      </c>
      <c r="Y56" s="106"/>
      <c r="Z56" s="106"/>
      <c r="AA56" s="106"/>
      <c r="AB56" s="106"/>
    </row>
    <row r="57" spans="1:28" s="24" customFormat="1" ht="15.75">
      <c r="A57" s="60">
        <v>48</v>
      </c>
      <c r="B57" s="64" t="s">
        <v>153</v>
      </c>
      <c r="C57" s="133" t="s">
        <v>124</v>
      </c>
      <c r="D57" s="61" t="s">
        <v>122</v>
      </c>
      <c r="E57" s="134" t="s">
        <v>123</v>
      </c>
      <c r="F57" s="62">
        <v>0</v>
      </c>
      <c r="G57" s="62">
        <v>0</v>
      </c>
      <c r="H57" s="62">
        <v>0</v>
      </c>
      <c r="I57" s="21">
        <v>1</v>
      </c>
      <c r="J57" s="135">
        <v>0</v>
      </c>
      <c r="K57" s="135">
        <v>0.45</v>
      </c>
      <c r="L57" s="135">
        <v>0</v>
      </c>
      <c r="M57" s="135">
        <v>0</v>
      </c>
      <c r="N57" s="21">
        <v>2</v>
      </c>
      <c r="O57" s="136">
        <f t="shared" si="3"/>
        <v>0</v>
      </c>
      <c r="P57" s="63">
        <v>0</v>
      </c>
      <c r="Q57" s="21">
        <v>2</v>
      </c>
      <c r="R57" s="21">
        <v>2</v>
      </c>
      <c r="S57" s="149"/>
      <c r="T57" s="149"/>
      <c r="U57" s="149"/>
      <c r="V57" s="149"/>
      <c r="W57" s="150"/>
      <c r="X57" s="153" t="s">
        <v>169</v>
      </c>
      <c r="Y57" s="106"/>
      <c r="Z57" s="106"/>
      <c r="AA57" s="106"/>
      <c r="AB57" s="106"/>
    </row>
    <row r="58" spans="1:28" s="24" customFormat="1" ht="15.75">
      <c r="A58" s="60">
        <v>49</v>
      </c>
      <c r="B58" s="64" t="s">
        <v>154</v>
      </c>
      <c r="C58" s="133" t="s">
        <v>44</v>
      </c>
      <c r="D58" s="61" t="s">
        <v>122</v>
      </c>
      <c r="E58" s="134" t="s">
        <v>123</v>
      </c>
      <c r="F58" s="62">
        <v>0</v>
      </c>
      <c r="G58" s="62">
        <v>0</v>
      </c>
      <c r="H58" s="62">
        <v>0</v>
      </c>
      <c r="I58" s="21">
        <v>1</v>
      </c>
      <c r="J58" s="135">
        <v>5.52</v>
      </c>
      <c r="K58" s="135">
        <v>0</v>
      </c>
      <c r="L58" s="135">
        <v>0</v>
      </c>
      <c r="M58" s="135">
        <v>0</v>
      </c>
      <c r="N58" s="21">
        <v>9</v>
      </c>
      <c r="O58" s="136">
        <f>(J58/100)*P58</f>
        <v>3.3119999999999998</v>
      </c>
      <c r="P58" s="63">
        <v>60</v>
      </c>
      <c r="Q58" s="21">
        <v>2</v>
      </c>
      <c r="R58" s="21">
        <v>2</v>
      </c>
      <c r="S58" s="149">
        <v>1</v>
      </c>
      <c r="T58" s="149">
        <v>1</v>
      </c>
      <c r="U58" s="149">
        <v>0</v>
      </c>
      <c r="V58" s="149">
        <v>1</v>
      </c>
      <c r="W58" s="150" t="s">
        <v>193</v>
      </c>
      <c r="X58" s="153" t="s">
        <v>169</v>
      </c>
      <c r="Y58" s="106"/>
      <c r="Z58" s="106"/>
      <c r="AA58" s="106"/>
      <c r="AB58" s="106"/>
    </row>
    <row r="59" spans="1:28" s="24" customFormat="1" ht="15.75">
      <c r="A59" s="60">
        <v>50</v>
      </c>
      <c r="B59" s="64" t="s">
        <v>155</v>
      </c>
      <c r="C59" s="133" t="s">
        <v>121</v>
      </c>
      <c r="D59" s="61" t="s">
        <v>122</v>
      </c>
      <c r="E59" s="134" t="s">
        <v>123</v>
      </c>
      <c r="F59" s="62">
        <v>0</v>
      </c>
      <c r="G59" s="62">
        <v>0</v>
      </c>
      <c r="H59" s="62">
        <v>0</v>
      </c>
      <c r="I59" s="21">
        <v>1</v>
      </c>
      <c r="J59" s="135">
        <v>0.56999999999999995</v>
      </c>
      <c r="K59" s="135">
        <v>0</v>
      </c>
      <c r="L59" s="135">
        <v>0</v>
      </c>
      <c r="M59" s="135">
        <v>0</v>
      </c>
      <c r="N59" s="21">
        <v>5</v>
      </c>
      <c r="O59" s="136">
        <f>(J59/100)*P59</f>
        <v>0.34199999999999997</v>
      </c>
      <c r="P59" s="63">
        <v>60</v>
      </c>
      <c r="Q59" s="21">
        <v>2</v>
      </c>
      <c r="R59" s="21">
        <v>2</v>
      </c>
      <c r="S59" s="149">
        <v>3</v>
      </c>
      <c r="T59" s="149">
        <v>1</v>
      </c>
      <c r="U59" s="149">
        <v>0</v>
      </c>
      <c r="V59" s="149">
        <v>1</v>
      </c>
      <c r="W59" s="150" t="s">
        <v>193</v>
      </c>
      <c r="X59" s="153" t="s">
        <v>169</v>
      </c>
      <c r="Y59" s="106"/>
      <c r="Z59" s="106"/>
      <c r="AA59" s="106"/>
      <c r="AB59" s="106"/>
    </row>
    <row r="60" spans="1:28" s="24" customFormat="1" ht="15.75">
      <c r="A60" s="60">
        <v>51</v>
      </c>
      <c r="B60" s="64" t="s">
        <v>155</v>
      </c>
      <c r="C60" s="133" t="s">
        <v>124</v>
      </c>
      <c r="D60" s="61" t="s">
        <v>122</v>
      </c>
      <c r="E60" s="134" t="s">
        <v>123</v>
      </c>
      <c r="F60" s="62">
        <v>0</v>
      </c>
      <c r="G60" s="62">
        <v>0</v>
      </c>
      <c r="H60" s="62">
        <v>0</v>
      </c>
      <c r="I60" s="21">
        <v>1</v>
      </c>
      <c r="J60" s="135">
        <v>0</v>
      </c>
      <c r="K60" s="135">
        <v>3.86</v>
      </c>
      <c r="L60" s="135">
        <v>0</v>
      </c>
      <c r="M60" s="135">
        <v>0</v>
      </c>
      <c r="N60" s="21">
        <v>5</v>
      </c>
      <c r="O60" s="136">
        <f t="shared" si="3"/>
        <v>0</v>
      </c>
      <c r="P60" s="63">
        <v>0</v>
      </c>
      <c r="Q60" s="21">
        <v>2</v>
      </c>
      <c r="R60" s="21">
        <v>2</v>
      </c>
      <c r="S60" s="149"/>
      <c r="T60" s="149"/>
      <c r="U60" s="149"/>
      <c r="V60" s="149"/>
      <c r="W60" s="150"/>
      <c r="X60" s="153" t="s">
        <v>169</v>
      </c>
      <c r="Y60" s="106"/>
      <c r="Z60" s="106"/>
      <c r="AA60" s="106"/>
      <c r="AB60" s="106"/>
    </row>
    <row r="61" spans="1:28" s="24" customFormat="1" ht="15.75">
      <c r="A61" s="60">
        <v>52</v>
      </c>
      <c r="B61" s="64" t="s">
        <v>156</v>
      </c>
      <c r="C61" s="133" t="s">
        <v>121</v>
      </c>
      <c r="D61" s="61" t="s">
        <v>122</v>
      </c>
      <c r="E61" s="134" t="s">
        <v>123</v>
      </c>
      <c r="F61" s="62">
        <v>0</v>
      </c>
      <c r="G61" s="62">
        <v>0</v>
      </c>
      <c r="H61" s="62">
        <v>0</v>
      </c>
      <c r="I61" s="21">
        <v>1</v>
      </c>
      <c r="J61" s="135">
        <v>3.42</v>
      </c>
      <c r="K61" s="135">
        <v>0</v>
      </c>
      <c r="L61" s="135">
        <v>0</v>
      </c>
      <c r="M61" s="135">
        <v>0</v>
      </c>
      <c r="N61" s="21">
        <v>5</v>
      </c>
      <c r="O61" s="136">
        <f t="shared" si="3"/>
        <v>2.052</v>
      </c>
      <c r="P61" s="63">
        <v>60</v>
      </c>
      <c r="Q61" s="21">
        <v>2</v>
      </c>
      <c r="R61" s="21">
        <v>2</v>
      </c>
      <c r="S61" s="149">
        <v>1</v>
      </c>
      <c r="T61" s="149">
        <v>1</v>
      </c>
      <c r="U61" s="149">
        <v>0</v>
      </c>
      <c r="V61" s="149">
        <v>2</v>
      </c>
      <c r="W61" s="150" t="s">
        <v>193</v>
      </c>
      <c r="X61" s="153" t="s">
        <v>169</v>
      </c>
      <c r="Y61" s="106"/>
      <c r="Z61" s="106"/>
      <c r="AA61" s="106"/>
      <c r="AB61" s="106"/>
    </row>
    <row r="62" spans="1:28" s="24" customFormat="1" ht="15.75">
      <c r="A62" s="60">
        <v>53</v>
      </c>
      <c r="B62" s="64" t="s">
        <v>156</v>
      </c>
      <c r="C62" s="133" t="s">
        <v>124</v>
      </c>
      <c r="D62" s="61" t="s">
        <v>122</v>
      </c>
      <c r="E62" s="134" t="s">
        <v>123</v>
      </c>
      <c r="F62" s="62">
        <v>0</v>
      </c>
      <c r="G62" s="62">
        <v>0</v>
      </c>
      <c r="H62" s="62">
        <v>0</v>
      </c>
      <c r="I62" s="21">
        <v>1</v>
      </c>
      <c r="J62" s="135">
        <v>0</v>
      </c>
      <c r="K62" s="135">
        <v>5.77</v>
      </c>
      <c r="L62" s="135">
        <v>0</v>
      </c>
      <c r="M62" s="135">
        <v>0</v>
      </c>
      <c r="N62" s="21">
        <v>5</v>
      </c>
      <c r="O62" s="136">
        <f t="shared" si="3"/>
        <v>0</v>
      </c>
      <c r="P62" s="63">
        <v>0</v>
      </c>
      <c r="Q62" s="21">
        <v>2</v>
      </c>
      <c r="R62" s="21">
        <v>2</v>
      </c>
      <c r="S62" s="149"/>
      <c r="T62" s="149"/>
      <c r="U62" s="149"/>
      <c r="V62" s="149"/>
      <c r="W62" s="150"/>
      <c r="X62" s="153" t="s">
        <v>169</v>
      </c>
      <c r="Y62" s="106"/>
      <c r="Z62" s="106"/>
      <c r="AA62" s="106"/>
      <c r="AB62" s="106"/>
    </row>
    <row r="63" spans="1:28" s="24" customFormat="1" ht="15.75">
      <c r="A63" s="60">
        <v>54</v>
      </c>
      <c r="B63" s="64" t="s">
        <v>157</v>
      </c>
      <c r="C63" s="133" t="s">
        <v>44</v>
      </c>
      <c r="D63" s="61" t="s">
        <v>122</v>
      </c>
      <c r="E63" s="134" t="s">
        <v>123</v>
      </c>
      <c r="F63" s="62">
        <v>0</v>
      </c>
      <c r="G63" s="62">
        <v>0</v>
      </c>
      <c r="H63" s="62">
        <v>0</v>
      </c>
      <c r="I63" s="21">
        <v>1</v>
      </c>
      <c r="J63" s="135">
        <v>1.88</v>
      </c>
      <c r="K63" s="135">
        <v>0</v>
      </c>
      <c r="L63" s="135">
        <v>0</v>
      </c>
      <c r="M63" s="135">
        <v>0</v>
      </c>
      <c r="N63" s="21">
        <v>9</v>
      </c>
      <c r="O63" s="136">
        <f>(J63/100)*P63</f>
        <v>1.1279999999999999</v>
      </c>
      <c r="P63" s="63">
        <v>60</v>
      </c>
      <c r="Q63" s="21">
        <v>1</v>
      </c>
      <c r="R63" s="21">
        <v>3</v>
      </c>
      <c r="S63" s="149">
        <v>2</v>
      </c>
      <c r="T63" s="149">
        <v>2</v>
      </c>
      <c r="U63" s="149">
        <v>4</v>
      </c>
      <c r="V63" s="149">
        <v>1</v>
      </c>
      <c r="W63" s="150" t="s">
        <v>193</v>
      </c>
      <c r="X63" s="153" t="s">
        <v>169</v>
      </c>
      <c r="Y63" s="106"/>
      <c r="Z63" s="106"/>
      <c r="AA63" s="106"/>
      <c r="AB63" s="106"/>
    </row>
    <row r="64" spans="1:28" s="24" customFormat="1" ht="15.75">
      <c r="A64" s="60">
        <v>55</v>
      </c>
      <c r="B64" s="64" t="s">
        <v>158</v>
      </c>
      <c r="C64" s="133" t="s">
        <v>44</v>
      </c>
      <c r="D64" s="61" t="s">
        <v>122</v>
      </c>
      <c r="E64" s="134" t="s">
        <v>123</v>
      </c>
      <c r="F64" s="62">
        <v>0</v>
      </c>
      <c r="G64" s="62">
        <v>0</v>
      </c>
      <c r="H64" s="62">
        <v>0</v>
      </c>
      <c r="I64" s="21">
        <v>1</v>
      </c>
      <c r="J64" s="135">
        <v>6.22</v>
      </c>
      <c r="K64" s="135">
        <v>0</v>
      </c>
      <c r="L64" s="135">
        <v>0</v>
      </c>
      <c r="M64" s="135">
        <v>0</v>
      </c>
      <c r="N64" s="21">
        <v>2</v>
      </c>
      <c r="O64" s="136">
        <f t="shared" si="3"/>
        <v>6.22</v>
      </c>
      <c r="P64" s="63">
        <v>100</v>
      </c>
      <c r="Q64" s="21">
        <v>2</v>
      </c>
      <c r="R64" s="21">
        <v>2</v>
      </c>
      <c r="S64" s="149">
        <v>1</v>
      </c>
      <c r="T64" s="149">
        <v>1</v>
      </c>
      <c r="U64" s="149">
        <v>0</v>
      </c>
      <c r="V64" s="149">
        <v>1</v>
      </c>
      <c r="W64" s="149" t="s">
        <v>169</v>
      </c>
      <c r="X64" s="153" t="s">
        <v>169</v>
      </c>
      <c r="Y64" s="106"/>
      <c r="Z64" s="106"/>
      <c r="AA64" s="106"/>
      <c r="AB64" s="106"/>
    </row>
    <row r="65" spans="1:28" s="24" customFormat="1" ht="15.75">
      <c r="A65" s="60">
        <v>56</v>
      </c>
      <c r="B65" s="64" t="s">
        <v>159</v>
      </c>
      <c r="C65" s="133" t="s">
        <v>44</v>
      </c>
      <c r="D65" s="61" t="s">
        <v>122</v>
      </c>
      <c r="E65" s="134" t="s">
        <v>123</v>
      </c>
      <c r="F65" s="62">
        <v>0</v>
      </c>
      <c r="G65" s="62">
        <v>0</v>
      </c>
      <c r="H65" s="62">
        <v>0</v>
      </c>
      <c r="I65" s="21">
        <v>1</v>
      </c>
      <c r="J65" s="135">
        <v>16.100000000000001</v>
      </c>
      <c r="K65" s="135">
        <v>0</v>
      </c>
      <c r="L65" s="135">
        <v>0</v>
      </c>
      <c r="M65" s="135">
        <v>0</v>
      </c>
      <c r="N65" s="21">
        <v>4</v>
      </c>
      <c r="O65" s="136">
        <f t="shared" si="3"/>
        <v>9.66</v>
      </c>
      <c r="P65" s="63">
        <v>60</v>
      </c>
      <c r="Q65" s="21">
        <v>1</v>
      </c>
      <c r="R65" s="21">
        <v>3</v>
      </c>
      <c r="S65" s="149">
        <v>2</v>
      </c>
      <c r="T65" s="149">
        <v>1</v>
      </c>
      <c r="U65" s="149">
        <v>0</v>
      </c>
      <c r="V65" s="149">
        <v>1</v>
      </c>
      <c r="W65" s="149" t="s">
        <v>169</v>
      </c>
      <c r="X65" s="153" t="s">
        <v>169</v>
      </c>
      <c r="Y65" s="106"/>
      <c r="Z65" s="106"/>
      <c r="AA65" s="106"/>
      <c r="AB65" s="106"/>
    </row>
    <row r="66" spans="1:28" s="24" customFormat="1" ht="15.75">
      <c r="A66" s="60">
        <v>57</v>
      </c>
      <c r="B66" s="64" t="s">
        <v>160</v>
      </c>
      <c r="C66" s="133" t="s">
        <v>44</v>
      </c>
      <c r="D66" s="61" t="s">
        <v>122</v>
      </c>
      <c r="E66" s="134" t="s">
        <v>123</v>
      </c>
      <c r="F66" s="62">
        <v>0</v>
      </c>
      <c r="G66" s="62">
        <v>0</v>
      </c>
      <c r="H66" s="62">
        <v>0</v>
      </c>
      <c r="I66" s="21">
        <v>1</v>
      </c>
      <c r="J66" s="135">
        <v>6.17</v>
      </c>
      <c r="K66" s="135">
        <v>0</v>
      </c>
      <c r="L66" s="135">
        <v>0</v>
      </c>
      <c r="M66" s="135">
        <v>0</v>
      </c>
      <c r="N66" s="21">
        <v>5</v>
      </c>
      <c r="O66" s="136">
        <f t="shared" si="3"/>
        <v>3.702</v>
      </c>
      <c r="P66" s="63">
        <v>60</v>
      </c>
      <c r="Q66" s="21">
        <v>1</v>
      </c>
      <c r="R66" s="21">
        <v>3</v>
      </c>
      <c r="S66" s="149">
        <v>2</v>
      </c>
      <c r="T66" s="149">
        <v>1</v>
      </c>
      <c r="U66" s="149">
        <v>0</v>
      </c>
      <c r="V66" s="149">
        <v>1</v>
      </c>
      <c r="W66" s="149" t="s">
        <v>169</v>
      </c>
      <c r="X66" s="153" t="s">
        <v>169</v>
      </c>
      <c r="Y66" s="106"/>
      <c r="Z66" s="106"/>
      <c r="AA66" s="106"/>
      <c r="AB66" s="106"/>
    </row>
    <row r="67" spans="1:28" s="24" customFormat="1" ht="15.75">
      <c r="A67" s="60">
        <v>58</v>
      </c>
      <c r="B67" s="64" t="s">
        <v>161</v>
      </c>
      <c r="C67" s="133" t="s">
        <v>44</v>
      </c>
      <c r="D67" s="61" t="s">
        <v>122</v>
      </c>
      <c r="E67" s="134" t="s">
        <v>123</v>
      </c>
      <c r="F67" s="62">
        <v>0</v>
      </c>
      <c r="G67" s="62">
        <v>0</v>
      </c>
      <c r="H67" s="62">
        <v>0</v>
      </c>
      <c r="I67" s="21">
        <v>1</v>
      </c>
      <c r="J67" s="135">
        <v>3.2</v>
      </c>
      <c r="K67" s="135">
        <v>0</v>
      </c>
      <c r="L67" s="135">
        <v>0</v>
      </c>
      <c r="M67" s="135">
        <v>0</v>
      </c>
      <c r="N67" s="21">
        <v>5</v>
      </c>
      <c r="O67" s="136">
        <f>(J67/100)*P67</f>
        <v>1.92</v>
      </c>
      <c r="P67" s="63">
        <v>60</v>
      </c>
      <c r="Q67" s="21">
        <v>1</v>
      </c>
      <c r="R67" s="21">
        <v>3</v>
      </c>
      <c r="S67" s="149">
        <v>2</v>
      </c>
      <c r="T67" s="149">
        <v>1</v>
      </c>
      <c r="U67" s="149">
        <v>0</v>
      </c>
      <c r="V67" s="149">
        <v>1</v>
      </c>
      <c r="W67" s="149" t="s">
        <v>169</v>
      </c>
      <c r="X67" s="153" t="s">
        <v>169</v>
      </c>
      <c r="Y67" s="106"/>
      <c r="Z67" s="106"/>
      <c r="AA67" s="106"/>
      <c r="AB67" s="106"/>
    </row>
    <row r="68" spans="1:28" s="24" customFormat="1" ht="15.75">
      <c r="A68" s="60">
        <v>59</v>
      </c>
      <c r="B68" s="64" t="s">
        <v>162</v>
      </c>
      <c r="C68" s="133" t="s">
        <v>44</v>
      </c>
      <c r="D68" s="61" t="s">
        <v>122</v>
      </c>
      <c r="E68" s="134" t="s">
        <v>123</v>
      </c>
      <c r="F68" s="62">
        <v>0</v>
      </c>
      <c r="G68" s="62">
        <v>0</v>
      </c>
      <c r="H68" s="62">
        <v>0</v>
      </c>
      <c r="I68" s="21">
        <v>1</v>
      </c>
      <c r="J68" s="135">
        <v>7.05</v>
      </c>
      <c r="K68" s="135">
        <v>0</v>
      </c>
      <c r="L68" s="135">
        <v>0</v>
      </c>
      <c r="M68" s="135">
        <v>0</v>
      </c>
      <c r="N68" s="21">
        <v>3</v>
      </c>
      <c r="O68" s="136">
        <f t="shared" si="3"/>
        <v>7.0499999999999989</v>
      </c>
      <c r="P68" s="63">
        <v>100</v>
      </c>
      <c r="Q68" s="21">
        <v>2</v>
      </c>
      <c r="R68" s="21">
        <v>2</v>
      </c>
      <c r="S68" s="149">
        <v>3</v>
      </c>
      <c r="T68" s="149">
        <v>3</v>
      </c>
      <c r="U68" s="149">
        <v>0</v>
      </c>
      <c r="V68" s="149">
        <v>2</v>
      </c>
      <c r="W68" s="150" t="s">
        <v>193</v>
      </c>
      <c r="X68" s="153" t="s">
        <v>169</v>
      </c>
      <c r="Y68" s="106"/>
      <c r="Z68" s="106"/>
      <c r="AA68" s="106"/>
      <c r="AB68" s="106"/>
    </row>
    <row r="69" spans="1:28" s="24" customFormat="1">
      <c r="A69" s="151"/>
      <c r="B69" s="151"/>
      <c r="J69" s="130"/>
      <c r="K69" s="130"/>
      <c r="L69" s="130"/>
      <c r="M69" s="130"/>
      <c r="N69" s="151"/>
      <c r="S69" s="151"/>
      <c r="T69" s="151"/>
      <c r="U69" s="151"/>
      <c r="V69" s="151"/>
      <c r="X69" s="106"/>
      <c r="Y69" s="106"/>
      <c r="Z69" s="106"/>
      <c r="AA69" s="106"/>
      <c r="AB69" s="106"/>
    </row>
    <row r="70" spans="1:28" s="24" customFormat="1">
      <c r="A70" s="151"/>
      <c r="B70" s="151"/>
      <c r="J70" s="130"/>
      <c r="K70" s="130"/>
      <c r="L70" s="130"/>
      <c r="M70" s="130"/>
      <c r="N70" s="151"/>
      <c r="S70" s="151"/>
      <c r="T70" s="151"/>
      <c r="U70" s="151"/>
      <c r="V70" s="151"/>
      <c r="X70" s="106"/>
      <c r="Y70" s="106"/>
      <c r="Z70" s="106"/>
      <c r="AA70" s="106"/>
      <c r="AB70" s="106"/>
    </row>
    <row r="71" spans="1:28" s="24" customFormat="1">
      <c r="A71" s="151"/>
      <c r="B71" s="151"/>
      <c r="J71" s="130"/>
      <c r="K71" s="130"/>
      <c r="L71" s="130"/>
      <c r="M71" s="130"/>
      <c r="N71" s="151"/>
      <c r="S71" s="151"/>
      <c r="T71" s="151"/>
      <c r="U71" s="151"/>
      <c r="V71" s="151"/>
      <c r="X71" s="106"/>
      <c r="Y71" s="106"/>
      <c r="Z71" s="106"/>
      <c r="AA71" s="106"/>
      <c r="AB71" s="106"/>
    </row>
    <row r="72" spans="1:28" s="24" customFormat="1">
      <c r="A72" s="151"/>
      <c r="B72" s="151"/>
      <c r="J72" s="130"/>
      <c r="K72" s="130"/>
      <c r="L72" s="130"/>
      <c r="M72" s="130"/>
      <c r="N72" s="151"/>
      <c r="S72" s="151"/>
      <c r="T72" s="151"/>
      <c r="U72" s="151"/>
      <c r="V72" s="151"/>
      <c r="X72" s="106"/>
      <c r="Y72" s="106"/>
      <c r="Z72" s="106"/>
      <c r="AA72" s="106"/>
      <c r="AB72" s="106"/>
    </row>
    <row r="73" spans="1:28" s="24" customFormat="1">
      <c r="A73" s="151"/>
      <c r="B73" s="151"/>
      <c r="J73" s="130"/>
      <c r="K73" s="130"/>
      <c r="L73" s="130"/>
      <c r="M73" s="130"/>
      <c r="N73" s="151"/>
      <c r="S73" s="151"/>
      <c r="T73" s="151"/>
      <c r="U73" s="151"/>
      <c r="V73" s="151"/>
      <c r="X73" s="106"/>
      <c r="Y73" s="106"/>
      <c r="Z73" s="106"/>
      <c r="AA73" s="106"/>
      <c r="AB73" s="106"/>
    </row>
    <row r="74" spans="1:28" s="24" customFormat="1">
      <c r="A74" s="151"/>
      <c r="B74" s="151"/>
      <c r="J74" s="130"/>
      <c r="K74" s="130"/>
      <c r="L74" s="130"/>
      <c r="M74" s="130"/>
      <c r="N74" s="151"/>
      <c r="S74" s="151"/>
      <c r="T74" s="151"/>
      <c r="U74" s="151"/>
      <c r="V74" s="151"/>
      <c r="X74" s="106"/>
      <c r="Y74" s="106"/>
      <c r="Z74" s="106"/>
      <c r="AA74" s="106"/>
      <c r="AB74" s="106"/>
    </row>
    <row r="75" spans="1:28" s="24" customFormat="1">
      <c r="A75" s="151"/>
      <c r="B75" s="151"/>
      <c r="J75" s="130"/>
      <c r="K75" s="130"/>
      <c r="L75" s="130"/>
      <c r="M75" s="130"/>
      <c r="N75" s="151"/>
      <c r="S75" s="151"/>
      <c r="T75" s="151"/>
      <c r="U75" s="151"/>
      <c r="V75" s="151"/>
      <c r="X75" s="106"/>
      <c r="Y75" s="106"/>
      <c r="Z75" s="106"/>
      <c r="AA75" s="106"/>
      <c r="AB75" s="106"/>
    </row>
    <row r="76" spans="1:28" s="24" customFormat="1">
      <c r="A76" s="151"/>
      <c r="B76" s="151"/>
      <c r="J76" s="130"/>
      <c r="K76" s="130"/>
      <c r="L76" s="130"/>
      <c r="M76" s="130"/>
      <c r="N76" s="151"/>
      <c r="S76" s="151"/>
      <c r="T76" s="151"/>
      <c r="U76" s="151"/>
      <c r="V76" s="151"/>
      <c r="X76" s="106"/>
      <c r="Y76" s="106"/>
      <c r="Z76" s="106"/>
      <c r="AA76" s="106"/>
      <c r="AB76" s="106"/>
    </row>
    <row r="77" spans="1:28" s="24" customFormat="1">
      <c r="A77" s="151"/>
      <c r="B77" s="151"/>
      <c r="J77" s="130"/>
      <c r="K77" s="130"/>
      <c r="L77" s="130"/>
      <c r="M77" s="130"/>
      <c r="N77" s="151"/>
      <c r="S77" s="151"/>
      <c r="T77" s="151"/>
      <c r="U77" s="151"/>
      <c r="V77" s="151"/>
      <c r="X77" s="106"/>
      <c r="Y77" s="106"/>
      <c r="Z77" s="106"/>
      <c r="AA77" s="106"/>
      <c r="AB77" s="106"/>
    </row>
    <row r="78" spans="1:28" s="24" customFormat="1">
      <c r="A78" s="151"/>
      <c r="B78" s="151"/>
      <c r="J78" s="130"/>
      <c r="K78" s="130"/>
      <c r="L78" s="130"/>
      <c r="M78" s="130"/>
      <c r="N78" s="151"/>
      <c r="S78" s="151"/>
      <c r="T78" s="151"/>
      <c r="U78" s="151"/>
      <c r="V78" s="151"/>
      <c r="X78" s="106"/>
      <c r="Y78" s="106"/>
      <c r="Z78" s="106"/>
      <c r="AA78" s="106"/>
      <c r="AB78" s="106"/>
    </row>
    <row r="79" spans="1:28" s="24" customFormat="1">
      <c r="A79" s="151"/>
      <c r="B79" s="151"/>
      <c r="J79" s="130"/>
      <c r="K79" s="130"/>
      <c r="L79" s="130"/>
      <c r="M79" s="130"/>
      <c r="N79" s="151"/>
      <c r="S79" s="151"/>
      <c r="T79" s="151"/>
      <c r="U79" s="151"/>
      <c r="V79" s="151"/>
      <c r="X79" s="106"/>
      <c r="Y79" s="106"/>
      <c r="Z79" s="106"/>
      <c r="AA79" s="106"/>
      <c r="AB79" s="106"/>
    </row>
    <row r="80" spans="1:28" s="24" customFormat="1">
      <c r="A80" s="151"/>
      <c r="B80" s="151"/>
      <c r="J80" s="130"/>
      <c r="K80" s="130"/>
      <c r="L80" s="130"/>
      <c r="M80" s="130"/>
      <c r="N80" s="151"/>
      <c r="S80" s="151"/>
      <c r="T80" s="151"/>
      <c r="U80" s="151"/>
      <c r="V80" s="151"/>
      <c r="X80" s="106"/>
      <c r="Y80" s="106"/>
      <c r="Z80" s="106"/>
      <c r="AA80" s="106"/>
      <c r="AB80" s="106"/>
    </row>
    <row r="81" spans="1:28" s="24" customFormat="1">
      <c r="A81" s="151"/>
      <c r="B81" s="151"/>
      <c r="J81" s="130"/>
      <c r="K81" s="130"/>
      <c r="L81" s="130"/>
      <c r="M81" s="130"/>
      <c r="N81" s="151"/>
      <c r="S81" s="151"/>
      <c r="T81" s="151"/>
      <c r="U81" s="151"/>
      <c r="V81" s="151"/>
      <c r="X81" s="106"/>
      <c r="Y81" s="106"/>
      <c r="Z81" s="106"/>
      <c r="AA81" s="106"/>
      <c r="AB81" s="106"/>
    </row>
    <row r="82" spans="1:28" s="24" customFormat="1">
      <c r="A82" s="151"/>
      <c r="B82" s="151"/>
      <c r="J82" s="130"/>
      <c r="K82" s="130"/>
      <c r="L82" s="130"/>
      <c r="M82" s="130"/>
      <c r="N82" s="151"/>
      <c r="S82" s="151"/>
      <c r="T82" s="151"/>
      <c r="U82" s="151"/>
      <c r="V82" s="151"/>
      <c r="X82" s="106"/>
      <c r="Y82" s="106"/>
      <c r="Z82" s="106"/>
      <c r="AA82" s="106"/>
      <c r="AB82" s="106"/>
    </row>
    <row r="83" spans="1:28" s="24" customFormat="1">
      <c r="A83" s="151"/>
      <c r="B83" s="151"/>
      <c r="J83" s="130"/>
      <c r="K83" s="130"/>
      <c r="L83" s="130"/>
      <c r="M83" s="130"/>
      <c r="N83" s="151"/>
      <c r="S83" s="151"/>
      <c r="T83" s="151"/>
      <c r="U83" s="151"/>
      <c r="V83" s="151"/>
      <c r="X83" s="106"/>
      <c r="Y83" s="106"/>
      <c r="Z83" s="106"/>
      <c r="AA83" s="106"/>
      <c r="AB83" s="106"/>
    </row>
    <row r="84" spans="1:28" s="24" customFormat="1">
      <c r="A84" s="151"/>
      <c r="B84" s="151"/>
      <c r="J84" s="130"/>
      <c r="K84" s="130"/>
      <c r="L84" s="130"/>
      <c r="M84" s="130"/>
      <c r="N84" s="151"/>
      <c r="S84" s="151"/>
      <c r="T84" s="151"/>
      <c r="U84" s="151"/>
      <c r="V84" s="151"/>
      <c r="X84" s="106"/>
      <c r="Y84" s="106"/>
      <c r="Z84" s="106"/>
      <c r="AA84" s="106"/>
      <c r="AB84" s="106"/>
    </row>
    <row r="85" spans="1:28" s="24" customFormat="1">
      <c r="A85" s="151"/>
      <c r="B85" s="151"/>
      <c r="J85" s="130"/>
      <c r="K85" s="130"/>
      <c r="L85" s="130"/>
      <c r="M85" s="130"/>
      <c r="N85" s="151"/>
      <c r="S85" s="151"/>
      <c r="T85" s="151"/>
      <c r="U85" s="151"/>
      <c r="V85" s="151"/>
      <c r="X85" s="106"/>
      <c r="Y85" s="106"/>
      <c r="Z85" s="106"/>
      <c r="AA85" s="106"/>
      <c r="AB85" s="106"/>
    </row>
    <row r="86" spans="1:28" s="24" customFormat="1">
      <c r="A86" s="151"/>
      <c r="B86" s="151"/>
      <c r="J86" s="130"/>
      <c r="K86" s="130"/>
      <c r="L86" s="130"/>
      <c r="M86" s="130"/>
      <c r="N86" s="151"/>
      <c r="S86" s="151"/>
      <c r="T86" s="151"/>
      <c r="U86" s="151"/>
      <c r="V86" s="151"/>
      <c r="X86" s="106"/>
      <c r="Y86" s="106"/>
      <c r="Z86" s="106"/>
      <c r="AA86" s="106"/>
      <c r="AB86" s="106"/>
    </row>
    <row r="87" spans="1:28" s="24" customFormat="1">
      <c r="A87" s="151"/>
      <c r="B87" s="151"/>
      <c r="J87" s="130"/>
      <c r="K87" s="130"/>
      <c r="L87" s="130"/>
      <c r="M87" s="130"/>
      <c r="N87" s="151"/>
      <c r="S87" s="151"/>
      <c r="T87" s="151"/>
      <c r="U87" s="151"/>
      <c r="V87" s="151"/>
      <c r="X87" s="106"/>
      <c r="Y87" s="106"/>
      <c r="Z87" s="106"/>
      <c r="AA87" s="106"/>
      <c r="AB87" s="106"/>
    </row>
    <row r="88" spans="1:28" s="24" customFormat="1">
      <c r="A88" s="151"/>
      <c r="B88" s="151"/>
      <c r="J88" s="130"/>
      <c r="K88" s="130"/>
      <c r="L88" s="130"/>
      <c r="M88" s="130"/>
      <c r="N88" s="151"/>
      <c r="S88" s="151"/>
      <c r="T88" s="151"/>
      <c r="U88" s="151"/>
      <c r="V88" s="151"/>
      <c r="X88" s="106"/>
      <c r="Y88" s="106"/>
      <c r="Z88" s="106"/>
      <c r="AA88" s="106"/>
      <c r="AB88" s="106"/>
    </row>
    <row r="89" spans="1:28" s="24" customFormat="1">
      <c r="A89" s="151"/>
      <c r="B89" s="151"/>
      <c r="J89" s="130"/>
      <c r="K89" s="130"/>
      <c r="L89" s="130"/>
      <c r="M89" s="130"/>
      <c r="N89" s="151"/>
      <c r="S89" s="151"/>
      <c r="T89" s="151"/>
      <c r="U89" s="151"/>
      <c r="V89" s="151"/>
      <c r="X89" s="106"/>
      <c r="Y89" s="106"/>
      <c r="Z89" s="106"/>
      <c r="AA89" s="106"/>
      <c r="AB89" s="106"/>
    </row>
    <row r="90" spans="1:28" s="24" customFormat="1">
      <c r="A90" s="151"/>
      <c r="B90" s="151"/>
      <c r="J90" s="130"/>
      <c r="K90" s="130"/>
      <c r="L90" s="130"/>
      <c r="M90" s="130"/>
      <c r="N90" s="151"/>
      <c r="S90" s="151"/>
      <c r="T90" s="151"/>
      <c r="U90" s="151"/>
      <c r="V90" s="151"/>
      <c r="X90" s="106"/>
      <c r="Y90" s="106"/>
      <c r="Z90" s="106"/>
      <c r="AA90" s="106"/>
      <c r="AB90" s="106"/>
    </row>
    <row r="91" spans="1:28" s="24" customFormat="1">
      <c r="A91" s="151"/>
      <c r="B91" s="151"/>
      <c r="J91" s="130"/>
      <c r="K91" s="130"/>
      <c r="L91" s="130"/>
      <c r="M91" s="130"/>
      <c r="N91" s="151"/>
      <c r="S91" s="151"/>
      <c r="T91" s="151"/>
      <c r="U91" s="151"/>
      <c r="V91" s="151"/>
      <c r="X91" s="106"/>
      <c r="Y91" s="106"/>
      <c r="Z91" s="106"/>
      <c r="AA91" s="106"/>
      <c r="AB91" s="106"/>
    </row>
    <row r="92" spans="1:28" s="24" customFormat="1">
      <c r="A92" s="151"/>
      <c r="B92" s="151"/>
      <c r="J92" s="130"/>
      <c r="K92" s="130"/>
      <c r="L92" s="130"/>
      <c r="M92" s="130"/>
      <c r="N92" s="151"/>
      <c r="S92" s="151"/>
      <c r="T92" s="151"/>
      <c r="U92" s="151"/>
      <c r="V92" s="151"/>
      <c r="X92" s="106"/>
      <c r="Y92" s="106"/>
      <c r="Z92" s="106"/>
      <c r="AA92" s="106"/>
      <c r="AB92" s="106"/>
    </row>
    <row r="93" spans="1:28" s="24" customFormat="1">
      <c r="A93" s="151"/>
      <c r="B93" s="151"/>
      <c r="J93" s="130"/>
      <c r="K93" s="130"/>
      <c r="L93" s="130"/>
      <c r="M93" s="130"/>
      <c r="N93" s="151"/>
      <c r="S93" s="151"/>
      <c r="T93" s="151"/>
      <c r="U93" s="151"/>
      <c r="V93" s="151"/>
      <c r="X93" s="106"/>
      <c r="Y93" s="106"/>
      <c r="Z93" s="106"/>
      <c r="AA93" s="106"/>
      <c r="AB93" s="106"/>
    </row>
    <row r="94" spans="1:28" s="24" customFormat="1">
      <c r="A94" s="151"/>
      <c r="B94" s="151"/>
      <c r="J94" s="130"/>
      <c r="K94" s="130"/>
      <c r="L94" s="130"/>
      <c r="M94" s="130"/>
      <c r="N94" s="151"/>
      <c r="S94" s="151"/>
      <c r="T94" s="151"/>
      <c r="U94" s="151"/>
      <c r="V94" s="151"/>
      <c r="X94" s="106"/>
      <c r="Y94" s="106"/>
      <c r="Z94" s="106"/>
      <c r="AA94" s="106"/>
      <c r="AB94" s="106"/>
    </row>
    <row r="95" spans="1:28" s="24" customFormat="1">
      <c r="A95" s="151"/>
      <c r="B95" s="151"/>
      <c r="J95" s="130"/>
      <c r="K95" s="130"/>
      <c r="L95" s="130"/>
      <c r="M95" s="130"/>
      <c r="N95" s="151"/>
      <c r="S95" s="151"/>
      <c r="T95" s="151"/>
      <c r="U95" s="151"/>
      <c r="V95" s="151"/>
      <c r="X95" s="106"/>
      <c r="Y95" s="106"/>
      <c r="Z95" s="106"/>
      <c r="AA95" s="106"/>
      <c r="AB95" s="106"/>
    </row>
    <row r="96" spans="1:28" s="24" customFormat="1">
      <c r="A96" s="151"/>
      <c r="B96" s="151"/>
      <c r="J96" s="130"/>
      <c r="K96" s="130"/>
      <c r="L96" s="130"/>
      <c r="M96" s="130"/>
      <c r="N96" s="151"/>
      <c r="S96" s="151"/>
      <c r="T96" s="151"/>
      <c r="U96" s="151"/>
      <c r="V96" s="151"/>
      <c r="X96" s="106"/>
      <c r="Y96" s="106"/>
      <c r="Z96" s="106"/>
      <c r="AA96" s="106"/>
      <c r="AB96" s="106"/>
    </row>
    <row r="97" spans="1:28" s="24" customFormat="1">
      <c r="A97" s="151"/>
      <c r="B97" s="151"/>
      <c r="J97" s="130"/>
      <c r="K97" s="130"/>
      <c r="L97" s="130"/>
      <c r="M97" s="130"/>
      <c r="N97" s="151"/>
      <c r="S97" s="151"/>
      <c r="T97" s="151"/>
      <c r="U97" s="151"/>
      <c r="V97" s="151"/>
      <c r="X97" s="106"/>
      <c r="Y97" s="106"/>
      <c r="Z97" s="106"/>
      <c r="AA97" s="106"/>
      <c r="AB97" s="106"/>
    </row>
    <row r="98" spans="1:28" s="24" customFormat="1">
      <c r="A98" s="151"/>
      <c r="B98" s="151"/>
      <c r="J98" s="130"/>
      <c r="K98" s="130"/>
      <c r="L98" s="130"/>
      <c r="M98" s="130"/>
      <c r="N98" s="151"/>
      <c r="S98" s="151"/>
      <c r="T98" s="151"/>
      <c r="U98" s="151"/>
      <c r="V98" s="151"/>
      <c r="X98" s="106"/>
      <c r="Y98" s="106"/>
      <c r="Z98" s="106"/>
      <c r="AA98" s="106"/>
      <c r="AB98" s="106"/>
    </row>
    <row r="99" spans="1:28" s="24" customFormat="1">
      <c r="A99" s="151"/>
      <c r="B99" s="151"/>
      <c r="J99" s="130"/>
      <c r="K99" s="130"/>
      <c r="L99" s="130"/>
      <c r="M99" s="130"/>
      <c r="N99" s="151"/>
      <c r="S99" s="151"/>
      <c r="T99" s="151"/>
      <c r="U99" s="151"/>
      <c r="V99" s="151"/>
      <c r="X99" s="106"/>
      <c r="Y99" s="106"/>
      <c r="Z99" s="106"/>
      <c r="AA99" s="106"/>
      <c r="AB99" s="106"/>
    </row>
    <row r="100" spans="1:28" s="24" customFormat="1">
      <c r="A100" s="151"/>
      <c r="B100" s="151"/>
      <c r="J100" s="130"/>
      <c r="K100" s="130"/>
      <c r="L100" s="130"/>
      <c r="M100" s="130"/>
      <c r="N100" s="151"/>
      <c r="S100" s="151"/>
      <c r="T100" s="151"/>
      <c r="U100" s="151"/>
      <c r="V100" s="151"/>
      <c r="X100" s="106"/>
      <c r="Y100" s="106"/>
      <c r="Z100" s="106"/>
      <c r="AA100" s="106"/>
      <c r="AB100" s="106"/>
    </row>
    <row r="101" spans="1:28" s="24" customFormat="1">
      <c r="A101" s="151"/>
      <c r="B101" s="151"/>
      <c r="J101" s="130"/>
      <c r="K101" s="130"/>
      <c r="L101" s="130"/>
      <c r="M101" s="130"/>
      <c r="N101" s="151"/>
      <c r="S101" s="151"/>
      <c r="T101" s="151"/>
      <c r="U101" s="151"/>
      <c r="V101" s="151"/>
      <c r="X101" s="106"/>
      <c r="Y101" s="106"/>
      <c r="Z101" s="106"/>
      <c r="AA101" s="106"/>
      <c r="AB101" s="106"/>
    </row>
    <row r="102" spans="1:28" s="24" customFormat="1">
      <c r="A102" s="151"/>
      <c r="B102" s="151"/>
      <c r="J102" s="130"/>
      <c r="K102" s="130"/>
      <c r="L102" s="130"/>
      <c r="M102" s="130"/>
      <c r="N102" s="151"/>
      <c r="S102" s="151"/>
      <c r="T102" s="151"/>
      <c r="U102" s="151"/>
      <c r="V102" s="151"/>
      <c r="X102" s="106"/>
      <c r="Y102" s="106"/>
      <c r="Z102" s="106"/>
      <c r="AA102" s="106"/>
      <c r="AB102" s="106"/>
    </row>
    <row r="103" spans="1:28" s="24" customFormat="1">
      <c r="A103" s="151"/>
      <c r="B103" s="151"/>
      <c r="J103" s="130"/>
      <c r="K103" s="130"/>
      <c r="L103" s="130"/>
      <c r="M103" s="130"/>
      <c r="N103" s="151"/>
      <c r="S103" s="151"/>
      <c r="T103" s="151"/>
      <c r="U103" s="151"/>
      <c r="V103" s="151"/>
      <c r="X103" s="106"/>
      <c r="Y103" s="106"/>
      <c r="Z103" s="106"/>
      <c r="AA103" s="106"/>
      <c r="AB103" s="106"/>
    </row>
    <row r="104" spans="1:28" s="24" customFormat="1">
      <c r="A104" s="151"/>
      <c r="B104" s="151"/>
      <c r="J104" s="130"/>
      <c r="K104" s="130"/>
      <c r="L104" s="130"/>
      <c r="M104" s="130"/>
      <c r="N104" s="151"/>
      <c r="S104" s="151"/>
      <c r="T104" s="151"/>
      <c r="U104" s="151"/>
      <c r="V104" s="151"/>
      <c r="X104" s="106"/>
      <c r="Y104" s="106"/>
      <c r="Z104" s="106"/>
      <c r="AA104" s="106"/>
      <c r="AB104" s="106"/>
    </row>
    <row r="105" spans="1:28" s="24" customFormat="1">
      <c r="A105" s="151"/>
      <c r="B105" s="151"/>
      <c r="J105" s="130"/>
      <c r="K105" s="130"/>
      <c r="L105" s="130"/>
      <c r="M105" s="130"/>
      <c r="N105" s="151"/>
      <c r="S105" s="151"/>
      <c r="T105" s="151"/>
      <c r="U105" s="151"/>
      <c r="V105" s="151"/>
      <c r="X105" s="106"/>
      <c r="Y105" s="106"/>
      <c r="Z105" s="106"/>
      <c r="AA105" s="106"/>
      <c r="AB105" s="106"/>
    </row>
    <row r="106" spans="1:28" s="24" customFormat="1">
      <c r="A106" s="151"/>
      <c r="B106" s="151"/>
      <c r="J106" s="130"/>
      <c r="K106" s="130"/>
      <c r="L106" s="130"/>
      <c r="M106" s="130"/>
      <c r="N106" s="151"/>
      <c r="S106" s="151"/>
      <c r="T106" s="151"/>
      <c r="U106" s="151"/>
      <c r="V106" s="151"/>
      <c r="X106" s="106"/>
      <c r="Y106" s="106"/>
      <c r="Z106" s="106"/>
      <c r="AA106" s="106"/>
      <c r="AB106" s="106"/>
    </row>
    <row r="107" spans="1:28" s="24" customFormat="1">
      <c r="A107" s="151"/>
      <c r="B107" s="151"/>
      <c r="J107" s="130"/>
      <c r="K107" s="130"/>
      <c r="L107" s="130"/>
      <c r="M107" s="130"/>
      <c r="N107" s="151"/>
      <c r="S107" s="151"/>
      <c r="T107" s="151"/>
      <c r="U107" s="151"/>
      <c r="V107" s="151"/>
      <c r="X107" s="106"/>
      <c r="Y107" s="106"/>
      <c r="Z107" s="106"/>
      <c r="AA107" s="106"/>
      <c r="AB107" s="106"/>
    </row>
    <row r="108" spans="1:28" s="24" customFormat="1">
      <c r="A108" s="151"/>
      <c r="B108" s="151"/>
      <c r="J108" s="130"/>
      <c r="K108" s="130"/>
      <c r="L108" s="130"/>
      <c r="M108" s="130"/>
      <c r="N108" s="151"/>
      <c r="S108" s="151"/>
      <c r="T108" s="151"/>
      <c r="U108" s="151"/>
      <c r="V108" s="151"/>
      <c r="X108" s="106"/>
      <c r="Y108" s="106"/>
      <c r="Z108" s="106"/>
      <c r="AA108" s="106"/>
      <c r="AB108" s="106"/>
    </row>
    <row r="109" spans="1:28" s="24" customFormat="1">
      <c r="A109" s="151"/>
      <c r="B109" s="151"/>
      <c r="J109" s="130"/>
      <c r="K109" s="130"/>
      <c r="L109" s="130"/>
      <c r="M109" s="130"/>
      <c r="N109" s="151"/>
      <c r="S109" s="151"/>
      <c r="T109" s="151"/>
      <c r="U109" s="151"/>
      <c r="V109" s="151"/>
      <c r="X109" s="106"/>
      <c r="Y109" s="106"/>
      <c r="Z109" s="106"/>
      <c r="AA109" s="106"/>
      <c r="AB109" s="106"/>
    </row>
    <row r="110" spans="1:28" s="24" customFormat="1">
      <c r="A110" s="151"/>
      <c r="B110" s="151"/>
      <c r="J110" s="130"/>
      <c r="K110" s="130"/>
      <c r="L110" s="130"/>
      <c r="M110" s="130"/>
      <c r="N110" s="151"/>
      <c r="S110" s="151"/>
      <c r="T110" s="151"/>
      <c r="U110" s="151"/>
      <c r="V110" s="151"/>
      <c r="X110" s="106"/>
      <c r="Y110" s="106"/>
      <c r="Z110" s="106"/>
      <c r="AA110" s="106"/>
      <c r="AB110" s="106"/>
    </row>
    <row r="111" spans="1:28" s="24" customFormat="1">
      <c r="A111" s="151"/>
      <c r="B111" s="151"/>
      <c r="J111" s="130"/>
      <c r="K111" s="130"/>
      <c r="L111" s="130"/>
      <c r="M111" s="130"/>
      <c r="N111" s="151"/>
      <c r="S111" s="151"/>
      <c r="T111" s="151"/>
      <c r="U111" s="151"/>
      <c r="V111" s="151"/>
      <c r="X111" s="106"/>
      <c r="Y111" s="106"/>
      <c r="Z111" s="106"/>
      <c r="AA111" s="106"/>
      <c r="AB111" s="106"/>
    </row>
    <row r="112" spans="1:28" s="24" customFormat="1">
      <c r="A112" s="151"/>
      <c r="B112" s="151"/>
      <c r="J112" s="130"/>
      <c r="K112" s="130"/>
      <c r="L112" s="130"/>
      <c r="M112" s="130"/>
      <c r="N112" s="151"/>
      <c r="S112" s="151"/>
      <c r="T112" s="151"/>
      <c r="U112" s="151"/>
      <c r="V112" s="151"/>
      <c r="X112" s="106"/>
      <c r="Y112" s="106"/>
      <c r="Z112" s="106"/>
      <c r="AA112" s="106"/>
      <c r="AB112" s="106"/>
    </row>
    <row r="113" spans="1:28" s="24" customFormat="1">
      <c r="A113" s="151"/>
      <c r="B113" s="151"/>
      <c r="J113" s="130"/>
      <c r="K113" s="130"/>
      <c r="L113" s="130"/>
      <c r="M113" s="130"/>
      <c r="N113" s="151"/>
      <c r="S113" s="151"/>
      <c r="T113" s="151"/>
      <c r="U113" s="151"/>
      <c r="V113" s="151"/>
      <c r="X113" s="106"/>
      <c r="Y113" s="106"/>
      <c r="Z113" s="106"/>
      <c r="AA113" s="106"/>
      <c r="AB113" s="106"/>
    </row>
  </sheetData>
  <mergeCells count="29"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X6:X8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</mergeCells>
  <dataValidations count="4">
    <dataValidation type="whole" allowBlank="1" showInputMessage="1" showErrorMessage="1" error="กรอกเฉพาะ 0 1 2 3" sqref="R6:R8 R69:R1048576">
      <formula1>0</formula1>
      <formula2>3</formula2>
    </dataValidation>
    <dataValidation type="whole" allowBlank="1" showInputMessage="1" showErrorMessage="1" error="กรอกเฉพาะ 0 1 2" sqref="Q6:Q8 Q69:Q1048576">
      <formula1>0</formula1>
      <formula2>2</formula2>
    </dataValidation>
    <dataValidation type="whole" allowBlank="1" showInputMessage="1" showErrorMessage="1" error="กรอกเฉพาะจำนวนเต็ม" sqref="N6:N8 N69:N1048576">
      <formula1>0</formula1>
      <formula2>100</formula2>
    </dataValidation>
    <dataValidation type="whole" allowBlank="1" showInputMessage="1" showErrorMessage="1" error="กรอกเฉพาะ 0 1 2 3 9" sqref="I5:I8 I69:I1048576">
      <formula1>0</formula1>
      <formula2>9</formula2>
    </dataValidation>
  </dataValidations>
  <printOptions horizontalCentered="1"/>
  <pageMargins left="0.4" right="7.8740157480315001E-2" top="0.39370078740157499" bottom="0.64" header="0.26" footer="0.7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2"/>
  <sheetViews>
    <sheetView topLeftCell="A4" workbookViewId="0">
      <selection activeCell="N31" sqref="N31"/>
    </sheetView>
  </sheetViews>
  <sheetFormatPr defaultRowHeight="15"/>
  <sheetData>
    <row r="4" spans="4:9" ht="15.75">
      <c r="D4" s="133" t="s">
        <v>121</v>
      </c>
      <c r="E4" s="61" t="s">
        <v>122</v>
      </c>
      <c r="F4" s="134" t="s">
        <v>123</v>
      </c>
      <c r="G4" s="62">
        <v>52.866104478300002</v>
      </c>
      <c r="H4" s="62">
        <v>52.866104478300002</v>
      </c>
      <c r="I4" s="62">
        <v>0</v>
      </c>
    </row>
    <row r="5" spans="4:9" ht="15.75">
      <c r="D5" s="133" t="s">
        <v>124</v>
      </c>
      <c r="E5" s="61" t="s">
        <v>122</v>
      </c>
      <c r="F5" s="134" t="s">
        <v>123</v>
      </c>
      <c r="G5" s="135">
        <v>6.04</v>
      </c>
      <c r="H5" s="62">
        <v>0</v>
      </c>
      <c r="I5" s="135">
        <v>6.04</v>
      </c>
    </row>
    <row r="6" spans="4:9" ht="15.75">
      <c r="D6" s="133" t="s">
        <v>125</v>
      </c>
      <c r="E6" s="61" t="s">
        <v>122</v>
      </c>
      <c r="F6" s="134" t="s">
        <v>123</v>
      </c>
      <c r="G6" s="135">
        <v>0.57999999999999996</v>
      </c>
      <c r="H6" s="135">
        <v>0.57999999999999996</v>
      </c>
      <c r="I6" s="62">
        <v>0</v>
      </c>
    </row>
    <row r="7" spans="4:9" ht="15.75">
      <c r="D7" s="133" t="s">
        <v>127</v>
      </c>
      <c r="E7" s="61" t="s">
        <v>122</v>
      </c>
      <c r="F7" s="134" t="s">
        <v>123</v>
      </c>
      <c r="G7" s="135">
        <v>7.46</v>
      </c>
      <c r="H7" s="62">
        <v>0</v>
      </c>
      <c r="I7" s="135">
        <v>7.46</v>
      </c>
    </row>
    <row r="8" spans="4:9" ht="15.75">
      <c r="D8" s="133" t="s">
        <v>166</v>
      </c>
      <c r="E8" s="61" t="s">
        <v>122</v>
      </c>
      <c r="F8" s="134" t="s">
        <v>123</v>
      </c>
      <c r="G8" s="135">
        <v>13.02</v>
      </c>
      <c r="H8" s="135">
        <v>13.02</v>
      </c>
      <c r="I8" s="62">
        <v>0</v>
      </c>
    </row>
    <row r="9" spans="4:9" ht="15.75">
      <c r="D9" s="133" t="s">
        <v>167</v>
      </c>
      <c r="E9" s="61" t="s">
        <v>122</v>
      </c>
      <c r="F9" s="134" t="s">
        <v>123</v>
      </c>
      <c r="G9" s="135">
        <v>12.83</v>
      </c>
      <c r="H9" s="62">
        <v>0</v>
      </c>
      <c r="I9" s="135">
        <v>12.83</v>
      </c>
    </row>
    <row r="10" spans="4:9" ht="15.75">
      <c r="D10" s="133" t="s">
        <v>121</v>
      </c>
      <c r="E10" s="61" t="s">
        <v>122</v>
      </c>
      <c r="F10" s="134" t="s">
        <v>123</v>
      </c>
      <c r="G10" s="62">
        <v>37.556267398400003</v>
      </c>
      <c r="H10" s="62">
        <v>37.556267398400003</v>
      </c>
      <c r="I10" s="62">
        <v>0</v>
      </c>
    </row>
    <row r="11" spans="4:9" ht="15.75">
      <c r="D11" s="133" t="s">
        <v>124</v>
      </c>
      <c r="E11" s="61" t="s">
        <v>122</v>
      </c>
      <c r="F11" s="134" t="s">
        <v>123</v>
      </c>
      <c r="G11" s="135">
        <v>5.23</v>
      </c>
      <c r="H11" s="135">
        <v>5.23</v>
      </c>
      <c r="I11" s="62">
        <v>0</v>
      </c>
    </row>
    <row r="12" spans="4:9" ht="15.75">
      <c r="D12" s="133" t="s">
        <v>125</v>
      </c>
      <c r="E12" s="61" t="s">
        <v>122</v>
      </c>
      <c r="F12" s="134" t="s">
        <v>123</v>
      </c>
      <c r="G12" s="135">
        <v>2.59</v>
      </c>
      <c r="H12" s="135">
        <v>2.59</v>
      </c>
      <c r="I12" s="62">
        <v>0</v>
      </c>
    </row>
    <row r="13" spans="4:9" ht="15.75">
      <c r="D13" s="133" t="s">
        <v>127</v>
      </c>
      <c r="E13" s="61" t="s">
        <v>122</v>
      </c>
      <c r="F13" s="134" t="s">
        <v>123</v>
      </c>
      <c r="G13" s="135">
        <v>2.46</v>
      </c>
      <c r="H13" s="135">
        <v>2.46</v>
      </c>
      <c r="I13" s="62">
        <v>0</v>
      </c>
    </row>
    <row r="14" spans="4:9" ht="15.75">
      <c r="D14" s="133" t="s">
        <v>166</v>
      </c>
      <c r="E14" s="61" t="s">
        <v>122</v>
      </c>
      <c r="F14" s="134" t="s">
        <v>123</v>
      </c>
      <c r="G14" s="135">
        <v>2.1</v>
      </c>
      <c r="H14" s="62">
        <v>0</v>
      </c>
      <c r="I14" s="135">
        <v>2.1</v>
      </c>
    </row>
    <row r="15" spans="4:9" ht="15.75">
      <c r="D15" s="133" t="s">
        <v>121</v>
      </c>
      <c r="E15" s="61" t="s">
        <v>122</v>
      </c>
      <c r="F15" s="134" t="s">
        <v>123</v>
      </c>
      <c r="G15" s="62">
        <v>18.321509900399999</v>
      </c>
      <c r="H15" s="62">
        <v>18.321509900399999</v>
      </c>
      <c r="I15" s="62">
        <v>0</v>
      </c>
    </row>
    <row r="16" spans="4:9" ht="15.75">
      <c r="D16" s="133" t="s">
        <v>124</v>
      </c>
      <c r="E16" s="61" t="s">
        <v>122</v>
      </c>
      <c r="F16" s="134" t="s">
        <v>123</v>
      </c>
      <c r="G16" s="135">
        <v>0.63</v>
      </c>
      <c r="H16" s="62">
        <v>0</v>
      </c>
      <c r="I16" s="135">
        <v>0.63</v>
      </c>
    </row>
    <row r="17" spans="4:9" ht="15.75">
      <c r="D17" s="133" t="s">
        <v>44</v>
      </c>
      <c r="E17" s="61" t="s">
        <v>122</v>
      </c>
      <c r="F17" s="134" t="s">
        <v>123</v>
      </c>
      <c r="G17" s="62">
        <v>25.805830087499999</v>
      </c>
      <c r="H17" s="62">
        <v>25.805830087499999</v>
      </c>
      <c r="I17" s="62">
        <v>0</v>
      </c>
    </row>
    <row r="18" spans="4:9" ht="15.75">
      <c r="D18" s="133" t="s">
        <v>44</v>
      </c>
      <c r="E18" s="61" t="s">
        <v>122</v>
      </c>
      <c r="F18" s="134" t="s">
        <v>123</v>
      </c>
      <c r="G18" s="62">
        <v>27.889654845300001</v>
      </c>
      <c r="H18" s="62">
        <v>27.889654845300001</v>
      </c>
      <c r="I18" s="62">
        <v>0</v>
      </c>
    </row>
    <row r="19" spans="4:9" ht="15.75">
      <c r="D19" s="133" t="s">
        <v>44</v>
      </c>
      <c r="E19" s="61" t="s">
        <v>122</v>
      </c>
      <c r="F19" s="134" t="s">
        <v>123</v>
      </c>
      <c r="G19" s="62">
        <v>102.361977905</v>
      </c>
      <c r="H19" s="62">
        <v>102.361977905</v>
      </c>
      <c r="I19" s="62">
        <v>0</v>
      </c>
    </row>
    <row r="20" spans="4:9" ht="15.75">
      <c r="D20" s="133" t="s">
        <v>44</v>
      </c>
      <c r="E20" s="61" t="s">
        <v>122</v>
      </c>
      <c r="F20" s="134" t="s">
        <v>123</v>
      </c>
      <c r="G20" s="62">
        <v>24.126017427099999</v>
      </c>
      <c r="H20" s="62">
        <v>24.126017427099999</v>
      </c>
      <c r="I20" s="62">
        <v>0</v>
      </c>
    </row>
    <row r="21" spans="4:9" ht="15.75">
      <c r="D21" s="133" t="s">
        <v>44</v>
      </c>
      <c r="E21" s="61" t="s">
        <v>122</v>
      </c>
      <c r="F21" s="134" t="s">
        <v>123</v>
      </c>
      <c r="G21" s="62">
        <v>17.241799332399999</v>
      </c>
      <c r="H21" s="62">
        <v>17.241799332399999</v>
      </c>
      <c r="I21" s="62">
        <v>0</v>
      </c>
    </row>
    <row r="22" spans="4:9" ht="15.75">
      <c r="D22" s="133" t="s">
        <v>44</v>
      </c>
      <c r="E22" s="61" t="s">
        <v>122</v>
      </c>
      <c r="F22" s="134" t="s">
        <v>123</v>
      </c>
      <c r="G22" s="62">
        <v>24.677862086299999</v>
      </c>
      <c r="H22" s="62">
        <v>24.677862086299999</v>
      </c>
      <c r="I22" s="62">
        <v>0</v>
      </c>
    </row>
    <row r="23" spans="4:9" ht="15.75">
      <c r="D23" s="133" t="s">
        <v>44</v>
      </c>
      <c r="E23" s="61" t="s">
        <v>122</v>
      </c>
      <c r="F23" s="134" t="s">
        <v>123</v>
      </c>
      <c r="G23" s="135">
        <v>3.8</v>
      </c>
      <c r="H23" s="62">
        <v>0</v>
      </c>
      <c r="I23" s="135">
        <v>3.8</v>
      </c>
    </row>
    <row r="24" spans="4:9" ht="15.75">
      <c r="D24" s="133" t="s">
        <v>121</v>
      </c>
      <c r="E24" s="61" t="s">
        <v>122</v>
      </c>
      <c r="F24" s="134" t="s">
        <v>123</v>
      </c>
      <c r="G24" s="135">
        <v>1.99</v>
      </c>
      <c r="H24" s="135">
        <v>1.99</v>
      </c>
      <c r="I24" s="62">
        <v>0</v>
      </c>
    </row>
    <row r="25" spans="4:9" ht="15.75">
      <c r="D25" s="133" t="s">
        <v>124</v>
      </c>
      <c r="E25" s="61" t="s">
        <v>122</v>
      </c>
      <c r="F25" s="134" t="s">
        <v>123</v>
      </c>
      <c r="G25" s="135">
        <v>1.25</v>
      </c>
      <c r="H25" s="62">
        <v>0</v>
      </c>
      <c r="I25" s="135">
        <v>1.25</v>
      </c>
    </row>
    <row r="26" spans="4:9" ht="15.75">
      <c r="D26" s="133" t="s">
        <v>121</v>
      </c>
      <c r="E26" s="61" t="s">
        <v>122</v>
      </c>
      <c r="F26" s="134" t="s">
        <v>123</v>
      </c>
      <c r="G26" s="135">
        <v>5.08</v>
      </c>
      <c r="H26" s="135">
        <v>5.08</v>
      </c>
      <c r="I26" s="62">
        <v>0</v>
      </c>
    </row>
    <row r="27" spans="4:9" ht="15.75">
      <c r="D27" s="133" t="s">
        <v>124</v>
      </c>
      <c r="E27" s="61" t="s">
        <v>122</v>
      </c>
      <c r="F27" s="134" t="s">
        <v>123</v>
      </c>
      <c r="G27" s="135">
        <v>5.57</v>
      </c>
      <c r="H27" s="62">
        <v>0</v>
      </c>
      <c r="I27" s="135">
        <v>5.57</v>
      </c>
    </row>
    <row r="28" spans="4:9" ht="15.75">
      <c r="D28" s="133" t="s">
        <v>121</v>
      </c>
      <c r="E28" s="61" t="s">
        <v>122</v>
      </c>
      <c r="F28" s="134" t="s">
        <v>123</v>
      </c>
      <c r="G28" s="135">
        <v>6.65</v>
      </c>
      <c r="H28" s="135">
        <v>6.65</v>
      </c>
      <c r="I28" s="62">
        <v>0</v>
      </c>
    </row>
    <row r="29" spans="4:9" ht="15.75">
      <c r="D29" s="133" t="s">
        <v>124</v>
      </c>
      <c r="E29" s="61" t="s">
        <v>122</v>
      </c>
      <c r="F29" s="134" t="s">
        <v>123</v>
      </c>
      <c r="G29" s="135">
        <v>6.36</v>
      </c>
      <c r="H29" s="62">
        <v>0</v>
      </c>
      <c r="I29" s="135">
        <v>6.36</v>
      </c>
    </row>
    <row r="30" spans="4:9" ht="15.75">
      <c r="D30" s="133" t="s">
        <v>44</v>
      </c>
      <c r="E30" s="61" t="s">
        <v>122</v>
      </c>
      <c r="F30" s="134" t="s">
        <v>123</v>
      </c>
      <c r="G30" s="135">
        <v>21.62</v>
      </c>
      <c r="H30" s="135">
        <v>21.62</v>
      </c>
      <c r="I30" s="62">
        <v>0</v>
      </c>
    </row>
    <row r="31" spans="4:9" ht="15.75">
      <c r="D31" s="133" t="s">
        <v>44</v>
      </c>
      <c r="E31" s="61" t="s">
        <v>122</v>
      </c>
      <c r="F31" s="134" t="s">
        <v>123</v>
      </c>
      <c r="G31" s="135">
        <v>5.2</v>
      </c>
      <c r="H31" s="135">
        <v>5.2</v>
      </c>
      <c r="I31" s="62">
        <v>0</v>
      </c>
    </row>
    <row r="32" spans="4:9" ht="15.75">
      <c r="D32" s="133" t="s">
        <v>121</v>
      </c>
      <c r="E32" s="61" t="s">
        <v>122</v>
      </c>
      <c r="F32" s="134" t="s">
        <v>123</v>
      </c>
      <c r="G32" s="135">
        <v>9.18</v>
      </c>
      <c r="H32" s="135">
        <v>9.18</v>
      </c>
      <c r="I32" s="62">
        <v>0</v>
      </c>
    </row>
    <row r="33" spans="4:12" ht="15.75">
      <c r="D33" s="133" t="s">
        <v>124</v>
      </c>
      <c r="E33" s="61" t="s">
        <v>122</v>
      </c>
      <c r="F33" s="134" t="s">
        <v>123</v>
      </c>
      <c r="G33" s="135">
        <v>3.95</v>
      </c>
      <c r="H33" s="62">
        <v>0</v>
      </c>
      <c r="I33" s="135">
        <v>3.95</v>
      </c>
    </row>
    <row r="34" spans="4:12" ht="15.75">
      <c r="D34" s="133" t="s">
        <v>44</v>
      </c>
      <c r="E34" s="61" t="s">
        <v>122</v>
      </c>
      <c r="F34" s="134" t="s">
        <v>123</v>
      </c>
      <c r="G34" s="135">
        <v>16.32</v>
      </c>
      <c r="H34" s="135">
        <v>16.32</v>
      </c>
      <c r="I34" s="62">
        <v>0</v>
      </c>
    </row>
    <row r="35" spans="4:12" ht="15.75">
      <c r="D35" s="133" t="s">
        <v>44</v>
      </c>
      <c r="E35" s="61" t="s">
        <v>122</v>
      </c>
      <c r="F35" s="134" t="s">
        <v>123</v>
      </c>
      <c r="G35" s="135">
        <v>3.94</v>
      </c>
      <c r="H35" s="135">
        <v>3.94</v>
      </c>
      <c r="I35" s="62">
        <v>0</v>
      </c>
    </row>
    <row r="36" spans="4:12" ht="15.75">
      <c r="D36" s="133" t="s">
        <v>44</v>
      </c>
      <c r="E36" s="61" t="s">
        <v>122</v>
      </c>
      <c r="F36" s="134" t="s">
        <v>123</v>
      </c>
      <c r="G36" s="135">
        <v>2.82</v>
      </c>
      <c r="H36" s="135">
        <v>2.82</v>
      </c>
      <c r="I36" s="62">
        <v>0</v>
      </c>
    </row>
    <row r="37" spans="4:12" ht="15.75">
      <c r="D37" s="133" t="s">
        <v>121</v>
      </c>
      <c r="E37" s="61" t="s">
        <v>122</v>
      </c>
      <c r="F37" s="134" t="s">
        <v>123</v>
      </c>
      <c r="G37" s="135">
        <v>0.18</v>
      </c>
      <c r="H37" s="135">
        <v>0.18</v>
      </c>
      <c r="I37" s="62">
        <v>0</v>
      </c>
    </row>
    <row r="38" spans="4:12" ht="15.75">
      <c r="D38" s="133" t="s">
        <v>124</v>
      </c>
      <c r="E38" s="61" t="s">
        <v>122</v>
      </c>
      <c r="F38" s="134" t="s">
        <v>123</v>
      </c>
      <c r="G38" s="135">
        <v>3.34</v>
      </c>
      <c r="H38" s="62">
        <v>0</v>
      </c>
      <c r="I38" s="135">
        <v>3.34</v>
      </c>
    </row>
    <row r="39" spans="4:12" ht="15.75">
      <c r="D39" s="133" t="s">
        <v>121</v>
      </c>
      <c r="E39" s="61" t="s">
        <v>122</v>
      </c>
      <c r="F39" s="134" t="s">
        <v>123</v>
      </c>
      <c r="G39" s="135">
        <v>2.13</v>
      </c>
      <c r="H39" s="135">
        <v>2.13</v>
      </c>
      <c r="I39" s="62">
        <v>0</v>
      </c>
    </row>
    <row r="40" spans="4:12" ht="15.75">
      <c r="D40" s="133" t="s">
        <v>124</v>
      </c>
      <c r="E40" s="61" t="s">
        <v>122</v>
      </c>
      <c r="F40" s="134" t="s">
        <v>123</v>
      </c>
      <c r="G40" s="135">
        <v>8.0299999999999994</v>
      </c>
      <c r="H40" s="62">
        <v>0</v>
      </c>
      <c r="I40" s="135">
        <v>8.0299999999999994</v>
      </c>
    </row>
    <row r="41" spans="4:12" ht="15.75">
      <c r="D41" s="133" t="s">
        <v>44</v>
      </c>
      <c r="E41" s="61" t="s">
        <v>122</v>
      </c>
      <c r="F41" s="134" t="s">
        <v>123</v>
      </c>
      <c r="G41" s="135">
        <v>7.33</v>
      </c>
      <c r="H41" s="62">
        <v>0</v>
      </c>
      <c r="I41" s="135">
        <v>7.33</v>
      </c>
      <c r="L41" s="172">
        <f>SUM(L42:L46)</f>
        <v>69.259999999999991</v>
      </c>
    </row>
    <row r="42" spans="4:12" ht="15.75">
      <c r="D42" s="133" t="s">
        <v>121</v>
      </c>
      <c r="E42" s="61" t="s">
        <v>122</v>
      </c>
      <c r="F42" s="134" t="s">
        <v>123</v>
      </c>
      <c r="G42" s="135">
        <v>5.26</v>
      </c>
      <c r="H42" s="135">
        <v>5.26</v>
      </c>
      <c r="I42" s="62">
        <v>0</v>
      </c>
      <c r="L42" s="135">
        <v>4.8600000000000003</v>
      </c>
    </row>
    <row r="43" spans="4:12" ht="15.75">
      <c r="D43" s="133" t="s">
        <v>124</v>
      </c>
      <c r="E43" s="61" t="s">
        <v>122</v>
      </c>
      <c r="F43" s="134" t="s">
        <v>123</v>
      </c>
      <c r="G43" s="135">
        <v>0.5</v>
      </c>
      <c r="H43" s="62">
        <v>0</v>
      </c>
      <c r="I43" s="135">
        <v>0.5</v>
      </c>
      <c r="L43" s="135">
        <v>6.16</v>
      </c>
    </row>
    <row r="44" spans="4:12" ht="15.75">
      <c r="D44" s="133" t="s">
        <v>44</v>
      </c>
      <c r="E44" s="61" t="s">
        <v>122</v>
      </c>
      <c r="F44" s="134" t="s">
        <v>123</v>
      </c>
      <c r="G44" s="135">
        <v>3.44</v>
      </c>
      <c r="H44" s="135">
        <v>3.44</v>
      </c>
      <c r="I44" s="62">
        <v>0</v>
      </c>
      <c r="L44" s="135">
        <v>20.88</v>
      </c>
    </row>
    <row r="45" spans="4:12" ht="15.75">
      <c r="D45" s="133" t="s">
        <v>44</v>
      </c>
      <c r="E45" s="61" t="s">
        <v>122</v>
      </c>
      <c r="F45" s="134" t="s">
        <v>123</v>
      </c>
      <c r="G45" s="135">
        <v>5</v>
      </c>
      <c r="H45" s="135">
        <v>5</v>
      </c>
      <c r="I45" s="62">
        <v>0</v>
      </c>
      <c r="L45" s="135">
        <v>37.36</v>
      </c>
    </row>
    <row r="46" spans="4:12" ht="15.75">
      <c r="D46" s="133" t="s">
        <v>121</v>
      </c>
      <c r="E46" s="61" t="s">
        <v>122</v>
      </c>
      <c r="F46" s="134" t="s">
        <v>123</v>
      </c>
      <c r="G46" s="135">
        <v>6.48</v>
      </c>
      <c r="H46" s="135">
        <v>6.48</v>
      </c>
      <c r="I46" s="62">
        <v>0</v>
      </c>
    </row>
    <row r="47" spans="4:12" ht="15.75">
      <c r="D47" s="133" t="s">
        <v>124</v>
      </c>
      <c r="E47" s="61" t="s">
        <v>122</v>
      </c>
      <c r="F47" s="134" t="s">
        <v>123</v>
      </c>
      <c r="G47" s="135">
        <v>0.21</v>
      </c>
      <c r="H47" s="62">
        <v>0</v>
      </c>
      <c r="I47" s="135">
        <v>0.21</v>
      </c>
    </row>
    <row r="48" spans="4:12" ht="15.75">
      <c r="D48" s="133" t="s">
        <v>121</v>
      </c>
      <c r="E48" s="61" t="s">
        <v>122</v>
      </c>
      <c r="F48" s="134" t="s">
        <v>123</v>
      </c>
      <c r="G48" s="135">
        <v>10.72</v>
      </c>
      <c r="H48" s="135">
        <v>10.72</v>
      </c>
      <c r="I48" s="62">
        <v>0</v>
      </c>
    </row>
    <row r="49" spans="4:9" ht="15.75">
      <c r="D49" s="133" t="s">
        <v>124</v>
      </c>
      <c r="E49" s="61" t="s">
        <v>122</v>
      </c>
      <c r="F49" s="134" t="s">
        <v>123</v>
      </c>
      <c r="G49" s="135">
        <v>0.17</v>
      </c>
      <c r="H49" s="62">
        <v>0</v>
      </c>
      <c r="I49" s="135">
        <v>0.17</v>
      </c>
    </row>
    <row r="50" spans="4:9" ht="15.75">
      <c r="D50" s="133" t="s">
        <v>121</v>
      </c>
      <c r="E50" s="61" t="s">
        <v>122</v>
      </c>
      <c r="F50" s="134" t="s">
        <v>123</v>
      </c>
      <c r="G50" s="135">
        <v>1.1599999999999999</v>
      </c>
      <c r="H50" s="135">
        <v>1.1599999999999999</v>
      </c>
      <c r="I50" s="62">
        <v>0</v>
      </c>
    </row>
    <row r="51" spans="4:9" ht="15.75">
      <c r="D51" s="133" t="s">
        <v>124</v>
      </c>
      <c r="E51" s="61" t="s">
        <v>122</v>
      </c>
      <c r="F51" s="134" t="s">
        <v>123</v>
      </c>
      <c r="G51" s="135">
        <v>0.45</v>
      </c>
      <c r="H51" s="62">
        <v>0</v>
      </c>
      <c r="I51" s="135">
        <v>0.45</v>
      </c>
    </row>
    <row r="52" spans="4:9" ht="15.75">
      <c r="D52" s="133" t="s">
        <v>44</v>
      </c>
      <c r="E52" s="61" t="s">
        <v>122</v>
      </c>
      <c r="F52" s="134" t="s">
        <v>123</v>
      </c>
      <c r="G52" s="135">
        <v>5.52</v>
      </c>
      <c r="H52" s="135">
        <v>5.52</v>
      </c>
      <c r="I52" s="62">
        <v>0</v>
      </c>
    </row>
    <row r="53" spans="4:9" ht="15.75">
      <c r="D53" s="133" t="s">
        <v>121</v>
      </c>
      <c r="E53" s="61" t="s">
        <v>122</v>
      </c>
      <c r="F53" s="134" t="s">
        <v>123</v>
      </c>
      <c r="G53" s="135">
        <v>0.56999999999999995</v>
      </c>
      <c r="H53" s="135">
        <v>0.56999999999999995</v>
      </c>
      <c r="I53" s="62">
        <v>0</v>
      </c>
    </row>
    <row r="54" spans="4:9" ht="15.75">
      <c r="D54" s="133" t="s">
        <v>124</v>
      </c>
      <c r="E54" s="61" t="s">
        <v>122</v>
      </c>
      <c r="F54" s="134" t="s">
        <v>123</v>
      </c>
      <c r="G54" s="135">
        <v>3.86</v>
      </c>
      <c r="H54" s="62">
        <v>0</v>
      </c>
      <c r="I54" s="135">
        <v>3.86</v>
      </c>
    </row>
    <row r="55" spans="4:9" ht="15.75">
      <c r="D55" s="133" t="s">
        <v>121</v>
      </c>
      <c r="E55" s="61" t="s">
        <v>122</v>
      </c>
      <c r="F55" s="134" t="s">
        <v>123</v>
      </c>
      <c r="G55" s="135">
        <v>3.42</v>
      </c>
      <c r="H55" s="135">
        <v>3.42</v>
      </c>
      <c r="I55" s="62">
        <v>0</v>
      </c>
    </row>
    <row r="56" spans="4:9" ht="15.75">
      <c r="D56" s="133" t="s">
        <v>124</v>
      </c>
      <c r="E56" s="61" t="s">
        <v>122</v>
      </c>
      <c r="F56" s="134" t="s">
        <v>123</v>
      </c>
      <c r="G56" s="135">
        <v>5.77</v>
      </c>
      <c r="H56" s="62">
        <v>0</v>
      </c>
      <c r="I56" s="135">
        <v>5.77</v>
      </c>
    </row>
    <row r="57" spans="4:9" ht="15.75">
      <c r="D57" s="133" t="s">
        <v>44</v>
      </c>
      <c r="E57" s="61" t="s">
        <v>122</v>
      </c>
      <c r="F57" s="134" t="s">
        <v>123</v>
      </c>
      <c r="G57" s="135">
        <v>1.88</v>
      </c>
      <c r="H57" s="135">
        <v>1.88</v>
      </c>
      <c r="I57" s="62">
        <v>0</v>
      </c>
    </row>
    <row r="58" spans="4:9" ht="15.75">
      <c r="D58" s="133" t="s">
        <v>44</v>
      </c>
      <c r="E58" s="61" t="s">
        <v>122</v>
      </c>
      <c r="F58" s="134" t="s">
        <v>123</v>
      </c>
      <c r="G58" s="135">
        <v>6.22</v>
      </c>
      <c r="H58" s="135">
        <v>6.22</v>
      </c>
      <c r="I58" s="62">
        <v>0</v>
      </c>
    </row>
    <row r="59" spans="4:9" ht="15.75">
      <c r="D59" s="133" t="s">
        <v>44</v>
      </c>
      <c r="E59" s="61" t="s">
        <v>122</v>
      </c>
      <c r="F59" s="134" t="s">
        <v>123</v>
      </c>
      <c r="G59" s="135">
        <v>16.100000000000001</v>
      </c>
      <c r="H59" s="135">
        <v>16.100000000000001</v>
      </c>
      <c r="I59" s="62">
        <v>0</v>
      </c>
    </row>
    <row r="60" spans="4:9" ht="15.75">
      <c r="D60" s="133" t="s">
        <v>44</v>
      </c>
      <c r="E60" s="61" t="s">
        <v>122</v>
      </c>
      <c r="F60" s="134" t="s">
        <v>123</v>
      </c>
      <c r="G60" s="135">
        <v>6.17</v>
      </c>
      <c r="H60" s="135">
        <v>6.17</v>
      </c>
      <c r="I60" s="62">
        <v>0</v>
      </c>
    </row>
    <row r="61" spans="4:9" ht="15.75">
      <c r="D61" s="133" t="s">
        <v>44</v>
      </c>
      <c r="E61" s="61" t="s">
        <v>122</v>
      </c>
      <c r="F61" s="134" t="s">
        <v>123</v>
      </c>
      <c r="G61" s="135">
        <v>3.2</v>
      </c>
      <c r="H61" s="135">
        <v>3.2</v>
      </c>
      <c r="I61" s="62">
        <v>0</v>
      </c>
    </row>
    <row r="62" spans="4:9" ht="15.75">
      <c r="D62" s="133" t="s">
        <v>44</v>
      </c>
      <c r="E62" s="61" t="s">
        <v>122</v>
      </c>
      <c r="F62" s="134" t="s">
        <v>123</v>
      </c>
      <c r="G62" s="135">
        <v>7.05</v>
      </c>
      <c r="H62" s="135">
        <v>7.05</v>
      </c>
      <c r="I62" s="6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Sheet1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student</cp:lastModifiedBy>
  <cp:lastPrinted>2015-09-13T11:01:41Z</cp:lastPrinted>
  <dcterms:created xsi:type="dcterms:W3CDTF">2015-04-23T11:57:55Z</dcterms:created>
  <dcterms:modified xsi:type="dcterms:W3CDTF">2015-12-16T10:50:19Z</dcterms:modified>
</cp:coreProperties>
</file>