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52" windowWidth="15576" windowHeight="9432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A25" i="11" l="1"/>
  <c r="A24" i="11"/>
  <c r="A25" i="10"/>
  <c r="A24" i="10"/>
  <c r="A31" i="11"/>
  <c r="A30" i="11"/>
  <c r="A29" i="11"/>
  <c r="A28" i="11"/>
  <c r="A27" i="11"/>
  <c r="A26" i="11"/>
  <c r="A23" i="11"/>
  <c r="A22" i="11"/>
  <c r="A21" i="11"/>
  <c r="A20" i="11"/>
  <c r="A19" i="11"/>
  <c r="A18" i="11"/>
  <c r="A17" i="11"/>
  <c r="A31" i="10" l="1"/>
  <c r="A30" i="10"/>
  <c r="A29" i="10"/>
  <c r="A28" i="10"/>
  <c r="A27" i="10"/>
  <c r="A26" i="10"/>
  <c r="A23" i="10"/>
  <c r="A22" i="10"/>
  <c r="A21" i="10"/>
  <c r="A20" i="10"/>
  <c r="A19" i="10"/>
  <c r="A18" i="10"/>
  <c r="A17" i="10"/>
  <c r="AQ9" i="1"/>
  <c r="AP9" i="1"/>
  <c r="AO9" i="1"/>
  <c r="AN9" i="1"/>
  <c r="AM9" i="1"/>
  <c r="AL9" i="1"/>
  <c r="AK9" i="1"/>
  <c r="AJ9" i="1"/>
  <c r="AI9" i="1"/>
  <c r="AH9" i="1"/>
  <c r="AG9" i="1"/>
  <c r="AF9" i="1"/>
  <c r="A31" i="1"/>
  <c r="A30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O9" i="13"/>
  <c r="M9" i="13"/>
  <c r="L9" i="13"/>
  <c r="K9" i="13"/>
  <c r="J9" i="13"/>
  <c r="H9" i="13"/>
  <c r="G9" i="13"/>
  <c r="F9" i="13"/>
  <c r="A12" i="11" l="1"/>
  <c r="A12" i="10"/>
  <c r="A12" i="1"/>
  <c r="A11" i="10" l="1"/>
  <c r="A13" i="10"/>
  <c r="A14" i="10"/>
  <c r="A15" i="10"/>
  <c r="A16" i="10"/>
  <c r="A10" i="10"/>
  <c r="A11" i="11"/>
  <c r="A13" i="11"/>
  <c r="A14" i="11"/>
  <c r="A15" i="11"/>
  <c r="A16" i="11"/>
  <c r="A10" i="11"/>
  <c r="A11" i="1"/>
  <c r="A13" i="1"/>
  <c r="A14" i="1"/>
  <c r="A15" i="1"/>
  <c r="A16" i="1"/>
  <c r="A10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L9" i="11"/>
  <c r="K9" i="11"/>
  <c r="I9" i="11"/>
  <c r="H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L9" i="10"/>
  <c r="K9" i="10"/>
  <c r="I9" i="10"/>
  <c r="H9" i="10"/>
  <c r="AU9" i="1"/>
  <c r="AT9" i="1"/>
  <c r="AS9" i="1"/>
  <c r="AR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L9" i="1"/>
  <c r="K9" i="1"/>
  <c r="I9" i="1"/>
  <c r="H9" i="1"/>
  <c r="G9" i="10" l="1"/>
  <c r="G9" i="11"/>
  <c r="G9" i="1"/>
</calcChain>
</file>

<file path=xl/sharedStrings.xml><?xml version="1.0" encoding="utf-8"?>
<sst xmlns="http://schemas.openxmlformats.org/spreadsheetml/2006/main" count="880" uniqueCount="182">
  <si>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</si>
  <si>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</si>
  <si>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</si>
  <si>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</si>
  <si>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</si>
  <si>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</si>
  <si>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</si>
  <si>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</si>
  <si>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</si>
  <si>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</si>
  <si>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</si>
  <si>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</si>
  <si>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</si>
  <si>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</si>
  <si>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</si>
  <si>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</si>
  <si>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</si>
  <si>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</si>
  <si>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</si>
  <si>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</si>
  <si>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</si>
  <si>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</si>
  <si>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</si>
  <si>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</si>
  <si>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</si>
  <si>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</si>
  <si>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</si>
  <si>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</si>
  <si>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</si>
  <si>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</si>
  <si>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</si>
  <si>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</si>
  <si>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</si>
  <si>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</si>
  <si>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</si>
  <si>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</si>
  <si>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</si>
  <si>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</si>
  <si>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</si>
  <si>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</si>
  <si>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</si>
  <si>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</si>
  <si>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</si>
  <si>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</si>
  <si>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</si>
  <si>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</si>
  <si>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</si>
  <si>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</si>
  <si>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</si>
  <si>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</si>
  <si>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</si>
  <si>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</si>
  <si>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</si>
  <si>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</si>
  <si>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</si>
  <si>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</si>
  <si>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</si>
  <si>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</si>
  <si>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</si>
  <si>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</si>
  <si>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</si>
  <si>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</si>
  <si>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</si>
  <si>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</si>
  <si>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</si>
  <si>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</si>
  <si>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</si>
  <si>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</si>
  <si>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</si>
  <si>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</si>
  <si>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</si>
  <si>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</si>
  <si>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</si>
  <si>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</si>
  <si>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</si>
  <si>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</si>
  <si>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</si>
  <si>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</si>
  <si>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</si>
  <si>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</si>
  <si>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</si>
  <si>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</si>
  <si>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</si>
  <si>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</si>
  <si>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</si>
  <si>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</si>
  <si>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</si>
  <si>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</si>
  <si>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</si>
  <si>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</si>
  <si>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</si>
  <si>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</si>
  <si>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</si>
  <si>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</si>
  <si>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</si>
  <si>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</si>
  <si>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</si>
  <si>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</si>
  <si>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</si>
  <si>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</si>
  <si>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</si>
  <si>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</si>
  <si>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</si>
  <si>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</si>
  <si>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</si>
  <si>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</si>
  <si>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</si>
  <si>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</si>
  <si>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</si>
  <si>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</si>
  <si>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</si>
  <si>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</si>
  <si>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</si>
  <si>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</si>
  <si>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</si>
  <si>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</si>
  <si>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</si>
  <si>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</si>
  <si>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</si>
  <si>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เขตรักษาพันธุ์สัตว์ป่าลุ่มน้ำปาย</t>
  </si>
  <si>
    <t>R20060001</t>
  </si>
  <si>
    <t>จ.แม่ฮ่องสอน</t>
  </si>
  <si>
    <t>16B</t>
  </si>
  <si>
    <t>R20060002</t>
  </si>
  <si>
    <t>R20060003</t>
  </si>
  <si>
    <t>R20060004</t>
  </si>
  <si>
    <t>R20060005</t>
  </si>
  <si>
    <t>R20060006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</si>
  <si>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</si>
  <si>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</si>
  <si>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</si>
  <si>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เป็นพื้นที่ถูกไฟไหม้ไม่มีต้นยางพาราคงเหลือ</t>
  </si>
  <si>
    <t>อยู่ในพื้นที่  30  มิ.ย.  41</t>
  </si>
  <si>
    <t>เป็นพื้นที่ถูกไฟไหม้และมีการปรับพื้นที่ไม่พบต้นยางพารา</t>
  </si>
  <si>
    <t>0002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</si>
  <si>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</si>
  <si>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</si>
  <si>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</si>
  <si>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</si>
  <si>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</si>
  <si>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</si>
  <si>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</si>
  <si>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</si>
  <si>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</si>
  <si>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</si>
  <si>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</si>
  <si>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</si>
  <si>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</si>
  <si>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</si>
  <si>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</si>
  <si>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</si>
  <si>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</si>
  <si>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</si>
  <si>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</si>
  <si>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</si>
  <si>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 -</t>
  </si>
  <si>
    <t>R20060007</t>
  </si>
  <si>
    <t>R20060008</t>
  </si>
  <si>
    <t>R20060009</t>
  </si>
  <si>
    <t>R20060010</t>
  </si>
  <si>
    <t>R20060011</t>
  </si>
  <si>
    <t>R20060012</t>
  </si>
  <si>
    <t>R20060013</t>
  </si>
  <si>
    <t>R20060014</t>
  </si>
  <si>
    <t>R20060015</t>
  </si>
  <si>
    <t>R20060016</t>
  </si>
  <si>
    <t>R20060017</t>
  </si>
  <si>
    <t>R20060018</t>
  </si>
  <si>
    <t>R20060019</t>
  </si>
  <si>
    <t>R20060020</t>
  </si>
  <si>
    <t>R20060021</t>
  </si>
  <si>
    <t>อัยการแจ้งงดการสอบสวน  ตามหนังสือ ที่ อส.0042(มส)/282  ลว.  5  มีนาคม  58</t>
  </si>
  <si>
    <t>(ปจว.) อยู่ระหว่างการดำเนินคดี ตามเลขที่คดี 365/57 ลว.26 ต.ค. 57 ปจว. ข้อ 3 เวลา  20.20  น.</t>
  </si>
  <si>
    <t>(ปจว) ดำเนินคดี  364/2557  ลว. 25  ต.ค. 57 ปจว. ข้อ 3 เวลา 18.45</t>
  </si>
  <si>
    <t>1.  ครั้งที่  1   ตามเป้าหมายที่กรมกำหนด  7  แปลง  เนื้อที่    123.49  ไร่   ผลการดำเนินงานของ สบอ. 16  มร  ในพื้นที่เขตรักษาพันธุ์สัตว์ป่าลุ่มน้ำปาย  ดังนี้</t>
  </si>
  <si>
    <t xml:space="preserve"> -  อยู่ในแปลงมติคณะรัฐมนตรี  เมื่อวันที่  30  มิถุนายน  2541        จำนวน  6  แปลง          เนื้อที่   59.08  ไร่</t>
  </si>
  <si>
    <t xml:space="preserve"> -  อยู่นอกแปลงมติคณะรัฐมนตรี  เมื่อวันที่  30  มิถุนายน  2541     จำนวน  1  แปลง          เนื้อที่     6.48  ไร่</t>
  </si>
  <si>
    <t>2.  ครั้งที่  2   สำรวจพื้นที่ปลูกยางพาราเพิ่มเติมในพื้นที่เขตรักษาพันธุ์สัตว์ป่าลุ่มน้ำปาย    จำนวน  15  แปลง   เนื้อที่    104.04   ไร่   ดังนี้</t>
  </si>
  <si>
    <t xml:space="preserve"> -  อยู่นอกแปลงมติคณะรัฐมนตรี  เมื่อวันที่  30  มิถุนายน  2541     จำนวน    3  แปลง          เนื้อที่    31.92  ไร่</t>
  </si>
  <si>
    <t xml:space="preserve"> -  อยู่ในแปลงมติคณะรัฐมนตรี  เมื่อวันที่  30  มิถุนายน  2541        จำนวน  12  แปลง          เนื้อที่   72.12  ไร่</t>
  </si>
  <si>
    <t>คดีเลขที่  246/2558  ปจว.  ข้อ 7  ลงวันที่  14  สิงหาคม  2558  เวลา  20.30  น.</t>
  </si>
  <si>
    <t>คดีเลขที่  247/2558  ปจว.  ข้อ 8  ลงวันที่  14  สิงหาคม  2558  เวลา  20.35 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</si>
</sst>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B050"/>
      <name val="TH SarabunPSK"/>
      <family val="2"/>
    </font>
    <font>
      <sz val="16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3" fontId="10" fillId="0" borderId="0" xfId="1" applyFont="1" applyFill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0" fillId="0" borderId="5" xfId="0" applyFont="1" applyBorder="1"/>
    <xf numFmtId="2" fontId="11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4" fillId="0" borderId="5" xfId="0" quotePrefix="1" applyFont="1" applyFill="1" applyBorder="1" applyAlignment="1">
      <alignment horizontal="center"/>
    </xf>
    <xf numFmtId="0" fontId="23" fillId="0" borderId="0" xfId="0" applyFont="1" applyAlignment="1"/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24" fillId="0" borderId="0" xfId="0" applyFont="1" applyFill="1"/>
    <xf numFmtId="0" fontId="24" fillId="0" borderId="0" xfId="0" applyFont="1" applyFill="1" applyAlignment="1"/>
    <xf numFmtId="0" fontId="14" fillId="0" borderId="0" xfId="0" applyFont="1" applyAlignment="1">
      <alignment horizontal="left"/>
    </xf>
    <xf numFmtId="43" fontId="14" fillId="0" borderId="0" xfId="1" applyFont="1"/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C54" sqref="C54"/>
    </sheetView>
  </sheetViews>
  <sheetFormatPr defaultColWidth="9.09765625" defaultRowHeight="18" x14ac:dyDescent="0.35"/>
  <cols>
    <col min="1" max="1" width="3.3984375" style="33" customWidth="1"/>
    <col min="2" max="2" width="26.59765625" style="35" customWidth="1"/>
    <col min="3" max="3" width="20" style="35" customWidth="1"/>
    <col min="4" max="4" width="15.8984375" style="35" customWidth="1"/>
    <col min="5" max="14" width="9.09765625" style="35"/>
    <col min="15" max="15" width="13" style="35" customWidth="1"/>
    <col min="16" max="16384" width="9.09765625" style="35"/>
  </cols>
  <sheetData>
    <row r="1" spans="1:4" x14ac:dyDescent="0.35">
      <c r="B1" s="34" t="s">
        <v>49</v>
      </c>
    </row>
    <row r="2" spans="1:4" x14ac:dyDescent="0.35">
      <c r="A2" s="33">
        <v>1</v>
      </c>
      <c r="B2" s="35" t="s">
        <v>8</v>
      </c>
      <c r="C2" s="35" t="s">
        <v>52</v>
      </c>
    </row>
    <row r="3" spans="1:4" x14ac:dyDescent="0.35">
      <c r="C3" s="35" t="s">
        <v>111</v>
      </c>
    </row>
    <row r="4" spans="1:4" s="38" customFormat="1" x14ac:dyDescent="0.25">
      <c r="A4" s="36">
        <v>2</v>
      </c>
      <c r="B4" s="37" t="s">
        <v>9</v>
      </c>
      <c r="C4" s="38" t="s">
        <v>53</v>
      </c>
    </row>
    <row r="5" spans="1:4" x14ac:dyDescent="0.35">
      <c r="C5" s="35" t="s">
        <v>54</v>
      </c>
    </row>
    <row r="6" spans="1:4" x14ac:dyDescent="0.35">
      <c r="A6" s="33">
        <v>3</v>
      </c>
      <c r="B6" s="35" t="s">
        <v>10</v>
      </c>
      <c r="C6" s="35" t="s">
        <v>109</v>
      </c>
    </row>
    <row r="7" spans="1:4" x14ac:dyDescent="0.35">
      <c r="A7" s="33">
        <v>4</v>
      </c>
      <c r="B7" s="35" t="s">
        <v>55</v>
      </c>
      <c r="C7" s="35" t="s">
        <v>56</v>
      </c>
    </row>
    <row r="8" spans="1:4" s="38" customFormat="1" x14ac:dyDescent="0.25">
      <c r="A8" s="36">
        <v>5</v>
      </c>
      <c r="B8" s="39" t="s">
        <v>3</v>
      </c>
      <c r="C8" s="38" t="s">
        <v>57</v>
      </c>
    </row>
    <row r="9" spans="1:4" s="38" customFormat="1" x14ac:dyDescent="0.25">
      <c r="A9" s="36"/>
      <c r="B9" s="39"/>
      <c r="C9" s="40" t="s">
        <v>58</v>
      </c>
    </row>
    <row r="10" spans="1:4" s="38" customFormat="1" x14ac:dyDescent="0.25">
      <c r="A10" s="36"/>
      <c r="B10" s="39"/>
      <c r="C10" s="41" t="s">
        <v>59</v>
      </c>
    </row>
    <row r="11" spans="1:4" s="38" customFormat="1" x14ac:dyDescent="0.25">
      <c r="A11" s="36"/>
      <c r="B11" s="39"/>
      <c r="C11" s="40" t="s">
        <v>110</v>
      </c>
    </row>
    <row r="12" spans="1:4" x14ac:dyDescent="0.35">
      <c r="A12" s="33">
        <v>6</v>
      </c>
      <c r="B12" s="35" t="s">
        <v>60</v>
      </c>
    </row>
    <row r="13" spans="1:4" x14ac:dyDescent="0.35">
      <c r="C13" s="35" t="s">
        <v>22</v>
      </c>
      <c r="D13" s="35" t="s">
        <v>61</v>
      </c>
    </row>
    <row r="14" spans="1:4" x14ac:dyDescent="0.35">
      <c r="C14" s="35" t="s">
        <v>23</v>
      </c>
      <c r="D14" s="35" t="s">
        <v>62</v>
      </c>
    </row>
    <row r="15" spans="1:4" x14ac:dyDescent="0.35">
      <c r="A15" s="33">
        <v>7</v>
      </c>
      <c r="B15" s="35" t="s">
        <v>12</v>
      </c>
      <c r="C15" s="35" t="s">
        <v>63</v>
      </c>
    </row>
    <row r="16" spans="1:4" x14ac:dyDescent="0.35">
      <c r="C16" s="42" t="s">
        <v>64</v>
      </c>
    </row>
    <row r="17" spans="1:5" x14ac:dyDescent="0.35">
      <c r="C17" s="42" t="s">
        <v>65</v>
      </c>
    </row>
    <row r="18" spans="1:5" x14ac:dyDescent="0.35">
      <c r="C18" s="42" t="s">
        <v>66</v>
      </c>
    </row>
    <row r="19" spans="1:5" x14ac:dyDescent="0.35">
      <c r="C19" s="42" t="s">
        <v>67</v>
      </c>
    </row>
    <row r="20" spans="1:5" x14ac:dyDescent="0.35">
      <c r="C20" s="42" t="s">
        <v>68</v>
      </c>
    </row>
    <row r="21" spans="1:5" x14ac:dyDescent="0.35">
      <c r="A21" s="33">
        <v>8</v>
      </c>
      <c r="B21" s="35" t="s">
        <v>102</v>
      </c>
      <c r="E21" s="35" t="s">
        <v>69</v>
      </c>
    </row>
    <row r="22" spans="1:5" x14ac:dyDescent="0.35">
      <c r="C22" s="35" t="s">
        <v>40</v>
      </c>
      <c r="D22" s="35" t="s">
        <v>70</v>
      </c>
    </row>
    <row r="23" spans="1:5" x14ac:dyDescent="0.35">
      <c r="C23" s="43" t="s">
        <v>41</v>
      </c>
      <c r="D23" s="35" t="s">
        <v>71</v>
      </c>
    </row>
    <row r="24" spans="1:5" x14ac:dyDescent="0.35">
      <c r="C24" s="35" t="s">
        <v>72</v>
      </c>
      <c r="D24" s="35" t="s">
        <v>73</v>
      </c>
    </row>
    <row r="25" spans="1:5" x14ac:dyDescent="0.35">
      <c r="C25" s="35" t="s">
        <v>43</v>
      </c>
      <c r="D25" s="35" t="s">
        <v>74</v>
      </c>
    </row>
    <row r="26" spans="1:5" x14ac:dyDescent="0.35">
      <c r="C26" s="35" t="s">
        <v>13</v>
      </c>
      <c r="D26" s="35" t="s">
        <v>75</v>
      </c>
    </row>
    <row r="27" spans="1:5" x14ac:dyDescent="0.35">
      <c r="C27" s="35" t="s">
        <v>5</v>
      </c>
      <c r="D27" s="35" t="s">
        <v>76</v>
      </c>
    </row>
    <row r="28" spans="1:5" x14ac:dyDescent="0.35">
      <c r="C28" s="35" t="s">
        <v>31</v>
      </c>
      <c r="D28" s="35" t="s">
        <v>77</v>
      </c>
    </row>
    <row r="29" spans="1:5" x14ac:dyDescent="0.35">
      <c r="D29" s="44" t="s">
        <v>78</v>
      </c>
    </row>
    <row r="30" spans="1:5" x14ac:dyDescent="0.35">
      <c r="D30" s="44" t="s">
        <v>79</v>
      </c>
    </row>
    <row r="31" spans="1:5" x14ac:dyDescent="0.35">
      <c r="D31" s="44" t="s">
        <v>80</v>
      </c>
    </row>
    <row r="32" spans="1:5" x14ac:dyDescent="0.35">
      <c r="C32" s="35" t="s">
        <v>81</v>
      </c>
      <c r="D32" s="35" t="s">
        <v>82</v>
      </c>
    </row>
    <row r="33" spans="1:4" x14ac:dyDescent="0.35">
      <c r="D33" s="44" t="s">
        <v>83</v>
      </c>
    </row>
    <row r="34" spans="1:4" x14ac:dyDescent="0.35">
      <c r="D34" s="44" t="s">
        <v>84</v>
      </c>
    </row>
    <row r="35" spans="1:4" x14ac:dyDescent="0.35">
      <c r="C35" s="35" t="s">
        <v>85</v>
      </c>
      <c r="D35" s="35" t="s">
        <v>86</v>
      </c>
    </row>
    <row r="36" spans="1:4" x14ac:dyDescent="0.35">
      <c r="D36" s="44" t="s">
        <v>87</v>
      </c>
    </row>
    <row r="37" spans="1:4" x14ac:dyDescent="0.35">
      <c r="D37" s="44" t="s">
        <v>88</v>
      </c>
    </row>
    <row r="38" spans="1:4" x14ac:dyDescent="0.35">
      <c r="D38" s="44" t="s">
        <v>89</v>
      </c>
    </row>
    <row r="40" spans="1:4" x14ac:dyDescent="0.35">
      <c r="A40" s="33">
        <v>9</v>
      </c>
      <c r="B40" s="35" t="s">
        <v>14</v>
      </c>
      <c r="C40" s="35" t="s">
        <v>103</v>
      </c>
    </row>
    <row r="41" spans="1:4" x14ac:dyDescent="0.35">
      <c r="A41" s="33">
        <v>10</v>
      </c>
      <c r="B41" s="35" t="s">
        <v>90</v>
      </c>
    </row>
    <row r="42" spans="1:4" x14ac:dyDescent="0.35">
      <c r="C42" s="35" t="s">
        <v>33</v>
      </c>
      <c r="D42" s="35" t="s">
        <v>91</v>
      </c>
    </row>
    <row r="43" spans="1:4" x14ac:dyDescent="0.35">
      <c r="C43" s="35" t="s">
        <v>34</v>
      </c>
      <c r="D43" s="35" t="s">
        <v>92</v>
      </c>
    </row>
    <row r="44" spans="1:4" x14ac:dyDescent="0.35">
      <c r="C44" s="35" t="s">
        <v>35</v>
      </c>
      <c r="D44" s="35" t="s">
        <v>93</v>
      </c>
    </row>
    <row r="45" spans="1:4" x14ac:dyDescent="0.35">
      <c r="C45" s="35" t="s">
        <v>94</v>
      </c>
      <c r="D45" s="35" t="s">
        <v>95</v>
      </c>
    </row>
    <row r="46" spans="1:4" x14ac:dyDescent="0.35">
      <c r="A46" s="33">
        <v>11</v>
      </c>
      <c r="B46" s="35" t="s">
        <v>48</v>
      </c>
      <c r="C46" s="35" t="s">
        <v>96</v>
      </c>
    </row>
    <row r="47" spans="1:4" x14ac:dyDescent="0.35">
      <c r="C47" s="35" t="s">
        <v>97</v>
      </c>
    </row>
    <row r="48" spans="1:4" x14ac:dyDescent="0.35">
      <c r="C48" s="35" t="s">
        <v>98</v>
      </c>
    </row>
    <row r="49" spans="1:7" ht="13.5" customHeight="1" x14ac:dyDescent="0.35">
      <c r="B49" s="45" t="s">
        <v>99</v>
      </c>
    </row>
    <row r="50" spans="1:7" x14ac:dyDescent="0.35">
      <c r="A50" s="46" t="s">
        <v>100</v>
      </c>
      <c r="B50" s="35" t="s">
        <v>101</v>
      </c>
    </row>
    <row r="51" spans="1:7" x14ac:dyDescent="0.35">
      <c r="A51" s="33">
        <v>12</v>
      </c>
      <c r="B51" s="35" t="s">
        <v>50</v>
      </c>
      <c r="C51" s="35" t="s">
        <v>51</v>
      </c>
    </row>
    <row r="52" spans="1:7" x14ac:dyDescent="0.35">
      <c r="B52" s="84">
        <v>0</v>
      </c>
      <c r="C52" s="85" t="s">
        <v>104</v>
      </c>
    </row>
    <row r="53" spans="1:7" x14ac:dyDescent="0.35">
      <c r="B53" s="84">
        <v>11</v>
      </c>
      <c r="C53" s="85" t="s">
        <v>105</v>
      </c>
    </row>
    <row r="54" spans="1:7" x14ac:dyDescent="0.35">
      <c r="B54" s="84">
        <v>22</v>
      </c>
      <c r="C54" s="85" t="s">
        <v>107</v>
      </c>
    </row>
    <row r="55" spans="1:7" x14ac:dyDescent="0.35">
      <c r="B55" s="84">
        <v>33</v>
      </c>
      <c r="C55" s="85" t="s">
        <v>106</v>
      </c>
    </row>
    <row r="56" spans="1:7" x14ac:dyDescent="0.35">
      <c r="B56" s="84">
        <v>44</v>
      </c>
      <c r="C56" s="85" t="s">
        <v>108</v>
      </c>
    </row>
    <row r="57" spans="1:7" x14ac:dyDescent="0.35">
      <c r="B57" s="84">
        <v>55</v>
      </c>
      <c r="C57" s="85" t="s">
        <v>128</v>
      </c>
      <c r="E57" s="47"/>
      <c r="F57" s="48"/>
      <c r="G57" s="47"/>
    </row>
    <row r="58" spans="1:7" x14ac:dyDescent="0.35">
      <c r="B58" s="84">
        <v>66</v>
      </c>
      <c r="C58" s="85" t="s">
        <v>129</v>
      </c>
      <c r="E58" s="50"/>
      <c r="F58" s="49"/>
      <c r="G58" s="50"/>
    </row>
    <row r="59" spans="1:7" x14ac:dyDescent="0.35">
      <c r="B59" s="84">
        <v>77</v>
      </c>
      <c r="C59" s="85" t="s">
        <v>116</v>
      </c>
      <c r="E59" s="50"/>
      <c r="F59" s="51"/>
      <c r="G59" s="50"/>
    </row>
    <row r="60" spans="1:7" x14ac:dyDescent="0.35">
      <c r="B60" s="84">
        <v>88</v>
      </c>
      <c r="C60" s="85" t="s">
        <v>115</v>
      </c>
      <c r="F60" s="49"/>
      <c r="G60" s="50"/>
    </row>
    <row r="61" spans="1:7" x14ac:dyDescent="0.35">
      <c r="B61" s="84">
        <v>99</v>
      </c>
      <c r="C61" s="85" t="s">
        <v>114</v>
      </c>
      <c r="F61" s="52"/>
    </row>
    <row r="62" spans="1:7" x14ac:dyDescent="0.35">
      <c r="A62" s="35"/>
      <c r="B62" s="84" t="s">
        <v>113</v>
      </c>
      <c r="C62" s="85" t="s">
        <v>112</v>
      </c>
      <c r="F62" s="33"/>
    </row>
    <row r="63" spans="1:7" x14ac:dyDescent="0.35">
      <c r="A63" s="35"/>
      <c r="B63" s="84"/>
      <c r="C63" s="85"/>
      <c r="F63" s="33"/>
    </row>
    <row r="64" spans="1:7" x14ac:dyDescent="0.35">
      <c r="A64" s="35"/>
      <c r="B64" s="84"/>
      <c r="C64" s="85"/>
      <c r="F64" s="33"/>
    </row>
    <row r="65" spans="1:15" ht="18.600000000000001" thickBot="1" x14ac:dyDescent="0.4">
      <c r="A65" s="35"/>
      <c r="B65" s="45" t="s">
        <v>135</v>
      </c>
      <c r="F65" s="33"/>
    </row>
    <row r="66" spans="1:15" ht="18.75" customHeight="1" x14ac:dyDescent="0.35">
      <c r="B66" s="130" t="s">
        <v>136</v>
      </c>
      <c r="C66" s="131"/>
      <c r="D66" s="86"/>
      <c r="E66" s="86"/>
      <c r="F66" s="86"/>
      <c r="G66" s="86"/>
      <c r="H66" s="86"/>
      <c r="I66" s="86"/>
      <c r="J66" s="86"/>
      <c r="K66" s="86"/>
      <c r="L66" s="86"/>
      <c r="M66" s="87"/>
    </row>
    <row r="67" spans="1:15" ht="18.75" customHeight="1" x14ac:dyDescent="0.35">
      <c r="B67" s="88"/>
      <c r="C67" s="89" t="s">
        <v>137</v>
      </c>
      <c r="D67" s="90" t="s">
        <v>138</v>
      </c>
      <c r="E67" s="91"/>
      <c r="F67" s="91"/>
      <c r="G67" s="91"/>
      <c r="H67" s="91"/>
      <c r="I67" s="91"/>
      <c r="J67" s="91"/>
      <c r="K67" s="91"/>
      <c r="L67" s="91"/>
      <c r="M67" s="92"/>
    </row>
    <row r="68" spans="1:15" ht="18.75" customHeight="1" x14ac:dyDescent="0.35">
      <c r="B68" s="93"/>
      <c r="C68" s="91"/>
      <c r="D68" s="94" t="s">
        <v>139</v>
      </c>
      <c r="E68" s="91"/>
      <c r="F68" s="91"/>
      <c r="G68" s="91"/>
      <c r="H68" s="91"/>
      <c r="I68" s="91"/>
      <c r="J68" s="91"/>
      <c r="K68" s="91"/>
      <c r="L68" s="91"/>
      <c r="M68" s="92"/>
    </row>
    <row r="69" spans="1:15" x14ac:dyDescent="0.35">
      <c r="B69" s="93"/>
      <c r="C69" s="91"/>
      <c r="D69" s="94" t="s">
        <v>140</v>
      </c>
      <c r="E69" s="91"/>
      <c r="F69" s="91"/>
      <c r="G69" s="91"/>
      <c r="H69" s="91"/>
      <c r="I69" s="91"/>
      <c r="J69" s="91"/>
      <c r="K69" s="91"/>
      <c r="L69" s="91"/>
      <c r="M69" s="92"/>
    </row>
    <row r="70" spans="1:15" x14ac:dyDescent="0.35">
      <c r="B70" s="93"/>
      <c r="C70" s="91"/>
      <c r="D70" s="94" t="s">
        <v>141</v>
      </c>
      <c r="E70" s="91"/>
      <c r="F70" s="91"/>
      <c r="G70" s="91"/>
      <c r="H70" s="91"/>
      <c r="I70" s="91"/>
      <c r="J70" s="91"/>
      <c r="K70" s="91"/>
      <c r="L70" s="91"/>
      <c r="M70" s="92"/>
    </row>
    <row r="71" spans="1:15" x14ac:dyDescent="0.35">
      <c r="B71" s="93"/>
      <c r="C71" s="91" t="s">
        <v>142</v>
      </c>
      <c r="D71" s="91"/>
      <c r="E71" s="91"/>
      <c r="F71" s="91"/>
      <c r="G71" s="91"/>
      <c r="H71" s="91"/>
      <c r="I71" s="91"/>
      <c r="J71" s="91"/>
      <c r="K71" s="91"/>
      <c r="L71" s="91"/>
      <c r="M71" s="92"/>
    </row>
    <row r="72" spans="1:15" x14ac:dyDescent="0.35">
      <c r="B72" s="93"/>
      <c r="C72" s="95" t="s">
        <v>143</v>
      </c>
      <c r="D72" s="90" t="s">
        <v>144</v>
      </c>
      <c r="E72" s="91"/>
      <c r="F72" s="91"/>
      <c r="G72" s="91"/>
      <c r="H72" s="91"/>
      <c r="I72" s="91"/>
      <c r="J72" s="91"/>
      <c r="K72" s="91"/>
      <c r="L72" s="91"/>
      <c r="M72" s="92"/>
      <c r="O72" s="35" t="s">
        <v>69</v>
      </c>
    </row>
    <row r="73" spans="1:15" x14ac:dyDescent="0.35">
      <c r="B73" s="93"/>
      <c r="C73" s="95" t="s">
        <v>145</v>
      </c>
      <c r="D73" s="90" t="s">
        <v>146</v>
      </c>
      <c r="E73" s="91"/>
      <c r="F73" s="91"/>
      <c r="G73" s="91"/>
      <c r="H73" s="91"/>
      <c r="I73" s="91"/>
      <c r="J73" s="91"/>
      <c r="K73" s="91"/>
      <c r="L73" s="91"/>
      <c r="M73" s="92"/>
    </row>
    <row r="74" spans="1:15" x14ac:dyDescent="0.35">
      <c r="B74" s="132" t="s">
        <v>147</v>
      </c>
      <c r="C74" s="133"/>
      <c r="D74" s="90" t="s">
        <v>154</v>
      </c>
      <c r="E74" s="91"/>
      <c r="F74" s="91"/>
      <c r="G74" s="91"/>
      <c r="H74" s="91"/>
      <c r="I74" s="91"/>
      <c r="J74" s="91"/>
      <c r="K74" s="91"/>
      <c r="L74" s="91"/>
      <c r="M74" s="92"/>
    </row>
    <row r="75" spans="1:15" x14ac:dyDescent="0.35">
      <c r="B75" s="93"/>
      <c r="C75" s="91"/>
      <c r="D75" s="96" t="s">
        <v>148</v>
      </c>
      <c r="E75" s="91"/>
      <c r="F75" s="91"/>
      <c r="G75" s="91"/>
      <c r="H75" s="91"/>
      <c r="I75" s="91"/>
      <c r="J75" s="91"/>
      <c r="K75" s="91"/>
      <c r="L75" s="91"/>
      <c r="M75" s="92"/>
    </row>
    <row r="76" spans="1:15" x14ac:dyDescent="0.35">
      <c r="B76" s="93"/>
      <c r="C76" s="91"/>
      <c r="D76" s="96" t="s">
        <v>149</v>
      </c>
      <c r="E76" s="91"/>
      <c r="F76" s="91"/>
      <c r="G76" s="91"/>
      <c r="H76" s="91"/>
      <c r="I76" s="91"/>
      <c r="J76" s="91"/>
      <c r="K76" s="91"/>
      <c r="L76" s="91"/>
      <c r="M76" s="92"/>
    </row>
    <row r="77" spans="1:15" x14ac:dyDescent="0.35">
      <c r="B77" s="93"/>
      <c r="C77" s="91"/>
      <c r="D77" s="96" t="s">
        <v>150</v>
      </c>
      <c r="E77" s="91"/>
      <c r="F77" s="91"/>
      <c r="G77" s="91"/>
      <c r="H77" s="91"/>
      <c r="I77" s="91"/>
      <c r="J77" s="91"/>
      <c r="K77" s="91"/>
      <c r="L77" s="91"/>
      <c r="M77" s="92"/>
    </row>
    <row r="78" spans="1:15" x14ac:dyDescent="0.35">
      <c r="B78" s="132" t="s">
        <v>151</v>
      </c>
      <c r="C78" s="133"/>
      <c r="D78" s="90" t="s">
        <v>152</v>
      </c>
      <c r="E78" s="91"/>
      <c r="F78" s="91"/>
      <c r="G78" s="91"/>
      <c r="H78" s="91"/>
      <c r="I78" s="91"/>
      <c r="J78" s="91"/>
      <c r="K78" s="91"/>
      <c r="L78" s="91"/>
      <c r="M78" s="92"/>
    </row>
    <row r="79" spans="1:15" ht="18.600000000000001" thickBot="1" x14ac:dyDescent="0.4">
      <c r="B79" s="97"/>
      <c r="C79" s="98"/>
      <c r="D79" s="99"/>
      <c r="E79" s="98"/>
      <c r="F79" s="98"/>
      <c r="G79" s="98"/>
      <c r="H79" s="98"/>
      <c r="I79" s="98"/>
      <c r="J79" s="98"/>
      <c r="K79" s="98"/>
      <c r="L79" s="98"/>
      <c r="M79" s="100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4294967293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tabSelected="1" workbookViewId="0">
      <selection activeCell="T10" sqref="T10:AU31"/>
    </sheetView>
  </sheetViews>
  <sheetFormatPr defaultColWidth="8.8984375" defaultRowHeight="14.4" x14ac:dyDescent="0.3"/>
  <cols>
    <col min="1" max="1" width="6.69921875" style="11" customWidth="1"/>
    <col min="2" max="2" width="4.3984375" style="13" customWidth="1"/>
    <col min="3" max="3" width="9" style="13" bestFit="1" customWidth="1"/>
    <col min="4" max="4" width="6.3984375" style="11" customWidth="1"/>
    <col min="5" max="5" width="9.09765625" style="11" customWidth="1"/>
    <col min="6" max="6" width="4.59765625" style="11" customWidth="1"/>
    <col min="7" max="7" width="6.69921875" style="11" customWidth="1"/>
    <col min="8" max="8" width="7.3984375" style="11" customWidth="1"/>
    <col min="9" max="9" width="9.09765625" style="11" customWidth="1"/>
    <col min="10" max="10" width="4.3984375" style="11" customWidth="1"/>
    <col min="11" max="11" width="7.0976562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09765625" style="13" customWidth="1"/>
    <col min="16" max="16" width="6.69921875" style="11" customWidth="1"/>
    <col min="17" max="17" width="6.09765625" style="11" customWidth="1"/>
    <col min="18" max="18" width="8.3984375" style="11" customWidth="1"/>
    <col min="19" max="19" width="8.5" style="11" customWidth="1"/>
    <col min="20" max="26" width="3.69921875" style="11" customWidth="1"/>
    <col min="27" max="27" width="4.19921875" style="11" customWidth="1"/>
    <col min="28" max="28" width="6.5" style="11" customWidth="1"/>
    <col min="29" max="31" width="3.69921875" style="11" customWidth="1"/>
    <col min="32" max="43" width="4.09765625" style="11" customWidth="1"/>
    <col min="44" max="45" width="3.69921875" style="11" customWidth="1"/>
    <col min="46" max="46" width="4.8984375" style="11" customWidth="1"/>
    <col min="47" max="47" width="4.69921875" style="11" customWidth="1"/>
    <col min="48" max="48" width="6.69921875" style="11" bestFit="1" customWidth="1"/>
    <col min="49" max="16384" width="8.8984375" style="11"/>
  </cols>
  <sheetData>
    <row r="1" spans="1:50" customFormat="1" ht="28.8" x14ac:dyDescent="0.55000000000000004">
      <c r="C1" s="134" t="s">
        <v>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</row>
    <row r="2" spans="1:50" customFormat="1" ht="23.4" x14ac:dyDescent="0.45">
      <c r="B2" s="137" t="s">
        <v>1</v>
      </c>
      <c r="C2" s="137"/>
      <c r="D2" s="137"/>
      <c r="E2" s="137"/>
      <c r="F2" s="138" t="s">
        <v>119</v>
      </c>
      <c r="G2" s="138"/>
      <c r="H2" s="138"/>
      <c r="I2" s="138"/>
      <c r="J2" s="138"/>
      <c r="K2" s="56"/>
      <c r="L2" s="57"/>
      <c r="M2" s="57"/>
      <c r="N2" s="58"/>
      <c r="O2" s="58"/>
      <c r="P2" s="59"/>
      <c r="Q2" s="58"/>
      <c r="R2" s="58"/>
      <c r="S2" s="6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9" t="s">
        <v>2</v>
      </c>
      <c r="AM2" s="139"/>
      <c r="AN2" s="139"/>
      <c r="AO2" s="139"/>
      <c r="AP2" s="139"/>
      <c r="AQ2" s="139"/>
      <c r="AR2" s="140">
        <v>2006</v>
      </c>
      <c r="AS2" s="140"/>
      <c r="AT2" s="140"/>
      <c r="AU2" s="3"/>
      <c r="AV2" s="3"/>
    </row>
    <row r="3" spans="1:50" customFormat="1" ht="23.4" x14ac:dyDescent="0.45">
      <c r="B3" s="137"/>
      <c r="C3" s="137"/>
      <c r="D3" s="137"/>
      <c r="E3" s="137"/>
      <c r="F3" s="138"/>
      <c r="G3" s="138"/>
      <c r="H3" s="138"/>
      <c r="I3" s="138"/>
      <c r="J3" s="138"/>
      <c r="K3" s="56"/>
      <c r="L3" s="57"/>
      <c r="M3" s="57"/>
      <c r="N3" s="61"/>
      <c r="O3" s="61"/>
      <c r="P3" s="62"/>
      <c r="Q3" s="82"/>
      <c r="R3" s="82"/>
      <c r="S3" s="6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9" t="s">
        <v>117</v>
      </c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41">
        <v>123.4850881141636</v>
      </c>
      <c r="AS3" s="141"/>
      <c r="AT3" s="141"/>
      <c r="AU3" s="135" t="s">
        <v>4</v>
      </c>
      <c r="AV3" s="135"/>
    </row>
    <row r="4" spans="1:50" customFormat="1" ht="23.4" x14ac:dyDescent="0.45">
      <c r="B4" s="137"/>
      <c r="C4" s="137"/>
      <c r="D4" s="137"/>
      <c r="E4" s="137"/>
      <c r="F4" s="138"/>
      <c r="G4" s="138"/>
      <c r="H4" s="138"/>
      <c r="I4" s="138"/>
      <c r="J4" s="138"/>
      <c r="K4" s="56"/>
      <c r="L4" s="57"/>
      <c r="M4" s="57"/>
      <c r="N4" s="64"/>
      <c r="O4" s="64"/>
      <c r="P4" s="62"/>
      <c r="Q4" s="82"/>
      <c r="R4" s="82"/>
      <c r="S4" s="65"/>
      <c r="T4" s="66"/>
      <c r="U4" s="66"/>
      <c r="V4" s="5"/>
      <c r="W4" s="5"/>
      <c r="X4" s="5"/>
      <c r="Y4" s="5"/>
      <c r="Z4" s="5"/>
      <c r="AE4" s="116" t="s">
        <v>118</v>
      </c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36">
        <v>46.84386786548</v>
      </c>
      <c r="AS4" s="136"/>
      <c r="AT4" s="136"/>
      <c r="AU4" s="135" t="s">
        <v>4</v>
      </c>
      <c r="AV4" s="135"/>
    </row>
    <row r="5" spans="1:50" customFormat="1" ht="18.75" customHeight="1" x14ac:dyDescent="0.4">
      <c r="A5" s="27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4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20" t="s">
        <v>6</v>
      </c>
      <c r="AT5" s="170" t="s">
        <v>6</v>
      </c>
      <c r="AU5" s="170"/>
      <c r="AV5" s="170"/>
    </row>
    <row r="6" spans="1:50" ht="21" customHeight="1" x14ac:dyDescent="0.3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79" t="s">
        <v>48</v>
      </c>
    </row>
    <row r="7" spans="1:50" ht="18.75" customHeight="1" x14ac:dyDescent="0.3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79"/>
    </row>
    <row r="8" spans="1:50" ht="28.5" customHeight="1" x14ac:dyDescent="0.3">
      <c r="A8" s="146"/>
      <c r="B8" s="171"/>
      <c r="C8" s="171"/>
      <c r="D8" s="171"/>
      <c r="E8" s="171"/>
      <c r="F8" s="171"/>
      <c r="G8" s="152"/>
      <c r="H8" s="14" t="s">
        <v>22</v>
      </c>
      <c r="I8" s="15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78" t="s">
        <v>24</v>
      </c>
      <c r="U8" s="78" t="s">
        <v>25</v>
      </c>
      <c r="V8" s="78" t="s">
        <v>26</v>
      </c>
      <c r="W8" s="78" t="s">
        <v>27</v>
      </c>
      <c r="X8" s="79" t="s">
        <v>24</v>
      </c>
      <c r="Y8" s="79" t="s">
        <v>25</v>
      </c>
      <c r="Z8" s="79" t="s">
        <v>26</v>
      </c>
      <c r="AA8" s="79" t="s">
        <v>27</v>
      </c>
      <c r="AB8" s="80" t="s">
        <v>24</v>
      </c>
      <c r="AC8" s="80" t="s">
        <v>25</v>
      </c>
      <c r="AD8" s="80" t="s">
        <v>26</v>
      </c>
      <c r="AE8" s="80" t="s">
        <v>27</v>
      </c>
      <c r="AF8" s="119" t="s">
        <v>24</v>
      </c>
      <c r="AG8" s="119" t="s">
        <v>25</v>
      </c>
      <c r="AH8" s="119" t="s">
        <v>26</v>
      </c>
      <c r="AI8" s="119" t="s">
        <v>27</v>
      </c>
      <c r="AJ8" s="117" t="s">
        <v>24</v>
      </c>
      <c r="AK8" s="117" t="s">
        <v>25</v>
      </c>
      <c r="AL8" s="117" t="s">
        <v>26</v>
      </c>
      <c r="AM8" s="117" t="s">
        <v>27</v>
      </c>
      <c r="AN8" s="118" t="s">
        <v>24</v>
      </c>
      <c r="AO8" s="118" t="s">
        <v>25</v>
      </c>
      <c r="AP8" s="118" t="s">
        <v>26</v>
      </c>
      <c r="AQ8" s="118" t="s">
        <v>27</v>
      </c>
      <c r="AR8" s="77" t="s">
        <v>24</v>
      </c>
      <c r="AS8" s="77" t="s">
        <v>25</v>
      </c>
      <c r="AT8" s="77" t="s">
        <v>26</v>
      </c>
      <c r="AU8" s="77" t="s">
        <v>27</v>
      </c>
      <c r="AV8" s="179"/>
    </row>
    <row r="9" spans="1:50" x14ac:dyDescent="0.3">
      <c r="A9" s="147" t="s">
        <v>28</v>
      </c>
      <c r="B9" s="147"/>
      <c r="C9" s="147"/>
      <c r="D9" s="147"/>
      <c r="E9" s="147"/>
      <c r="F9" s="147"/>
      <c r="G9" s="16">
        <f>I9+H9</f>
        <v>169.59950648150001</v>
      </c>
      <c r="H9" s="17">
        <f>SUM(H10:H99800)</f>
        <v>38.399506481499998</v>
      </c>
      <c r="I9" s="17">
        <f>SUM(I10:I99800)</f>
        <v>131.20000000000002</v>
      </c>
      <c r="J9" s="17"/>
      <c r="K9" s="17">
        <f>SUM(K10:K99800)</f>
        <v>38.400000000000006</v>
      </c>
      <c r="L9" s="17">
        <f>SUM(L10:L99800)</f>
        <v>131.20000000000002</v>
      </c>
      <c r="M9" s="17"/>
      <c r="N9" s="17">
        <f>SUM(N10:N99800)</f>
        <v>0</v>
      </c>
      <c r="O9" s="17"/>
      <c r="P9" s="17">
        <f>SUM(P10:P99800)</f>
        <v>38.400000000000006</v>
      </c>
      <c r="Q9" s="17"/>
      <c r="R9" s="17"/>
      <c r="S9" s="17"/>
      <c r="T9" s="17">
        <f>SUM(T10:T99800)</f>
        <v>0</v>
      </c>
      <c r="U9" s="17">
        <f>SUM(U10:U99800)</f>
        <v>0</v>
      </c>
      <c r="V9" s="17">
        <f>SUM(V10:V99800)</f>
        <v>0</v>
      </c>
      <c r="W9" s="17">
        <f>SUM(W10:W99800)</f>
        <v>0</v>
      </c>
      <c r="X9" s="17">
        <f>SUM(X10:X99800)</f>
        <v>0</v>
      </c>
      <c r="Y9" s="17">
        <f>SUM(Y10:Y99800)</f>
        <v>0</v>
      </c>
      <c r="Z9" s="17">
        <f>SUM(Z10:Z99800)</f>
        <v>0</v>
      </c>
      <c r="AA9" s="17">
        <f>SUM(AA10:AA99800)</f>
        <v>0</v>
      </c>
      <c r="AB9" s="17">
        <f>SUM(AB10:AB99800)</f>
        <v>0</v>
      </c>
      <c r="AC9" s="17">
        <f>SUM(AC10:AC99800)</f>
        <v>0</v>
      </c>
      <c r="AD9" s="17">
        <f>SUM(AD10:AD99800)</f>
        <v>0</v>
      </c>
      <c r="AE9" s="17">
        <f>SUM(AE10:AE99800)</f>
        <v>0</v>
      </c>
      <c r="AF9" s="17">
        <f>SUM(AF10:AF99802)</f>
        <v>0</v>
      </c>
      <c r="AG9" s="17">
        <f>SUM(AG10:AG99802)</f>
        <v>0</v>
      </c>
      <c r="AH9" s="17">
        <f>SUM(AH10:AH99802)</f>
        <v>0</v>
      </c>
      <c r="AI9" s="17">
        <f>SUM(AI10:AI99802)</f>
        <v>0</v>
      </c>
      <c r="AJ9" s="17">
        <f>SUM(AJ10:AJ99802)</f>
        <v>0</v>
      </c>
      <c r="AK9" s="17">
        <f>SUM(AK10:AK99802)</f>
        <v>0</v>
      </c>
      <c r="AL9" s="17">
        <f>SUM(AL10:AL99802)</f>
        <v>0</v>
      </c>
      <c r="AM9" s="17">
        <f>SUM(AM10:AM99802)</f>
        <v>0</v>
      </c>
      <c r="AN9" s="17">
        <f>SUM(AN10:AN99802)</f>
        <v>0</v>
      </c>
      <c r="AO9" s="17">
        <f>SUM(AO10:AO99802)</f>
        <v>0</v>
      </c>
      <c r="AP9" s="17">
        <f>SUM(AP10:AP99802)</f>
        <v>0</v>
      </c>
      <c r="AQ9" s="17">
        <f>SUM(AQ10:AQ99802)</f>
        <v>0</v>
      </c>
      <c r="AR9" s="17">
        <f>SUM(AR10:AR99800)</f>
        <v>0</v>
      </c>
      <c r="AS9" s="17">
        <f>SUM(AS10:AS99800)</f>
        <v>0</v>
      </c>
      <c r="AT9" s="17">
        <f>SUM(AT10:AT99800)</f>
        <v>0</v>
      </c>
      <c r="AU9" s="17">
        <f>SUM(AU10:AU99800)</f>
        <v>0</v>
      </c>
      <c r="AV9" s="18"/>
    </row>
    <row r="10" spans="1:50" s="19" customFormat="1" ht="18" x14ac:dyDescent="0.35">
      <c r="A10" s="5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7">
        <v>1</v>
      </c>
      <c r="C10" s="68" t="s">
        <v>120</v>
      </c>
      <c r="D10" s="67" t="s">
        <v>44</v>
      </c>
      <c r="E10" s="69" t="s">
        <v>121</v>
      </c>
      <c r="F10" s="73" t="s">
        <v>122</v>
      </c>
      <c r="G10" s="70">
        <v>0</v>
      </c>
      <c r="H10" s="71">
        <v>0</v>
      </c>
      <c r="I10" s="71">
        <v>0</v>
      </c>
      <c r="J10" s="25">
        <v>2</v>
      </c>
      <c r="K10" s="70">
        <v>0</v>
      </c>
      <c r="L10" s="70">
        <v>0</v>
      </c>
      <c r="M10" s="70">
        <v>0</v>
      </c>
      <c r="N10" s="70">
        <v>0</v>
      </c>
      <c r="O10" s="25">
        <v>0</v>
      </c>
      <c r="P10" s="70">
        <v>0</v>
      </c>
      <c r="Q10" s="72">
        <v>0</v>
      </c>
      <c r="R10" s="25">
        <v>2</v>
      </c>
      <c r="S10" s="25">
        <v>2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70">
        <v>0</v>
      </c>
      <c r="AS10" s="70">
        <v>0</v>
      </c>
      <c r="AT10" s="70">
        <v>0</v>
      </c>
      <c r="AU10" s="70">
        <v>0</v>
      </c>
      <c r="AV10" s="71" t="s">
        <v>131</v>
      </c>
      <c r="AW10" s="20"/>
      <c r="AX10" s="20"/>
    </row>
    <row r="11" spans="1:50" ht="18" x14ac:dyDescent="0.35">
      <c r="A11" s="53" t="str">
        <f t="shared" ref="A11:A16" si="0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7">
        <v>2</v>
      </c>
      <c r="C11" s="68" t="s">
        <v>123</v>
      </c>
      <c r="D11" s="67" t="s">
        <v>130</v>
      </c>
      <c r="E11" s="69" t="s">
        <v>121</v>
      </c>
      <c r="F11" s="73" t="s">
        <v>122</v>
      </c>
      <c r="G11" s="70">
        <v>15.77</v>
      </c>
      <c r="H11" s="71">
        <v>0</v>
      </c>
      <c r="I11" s="71">
        <v>15.77</v>
      </c>
      <c r="J11" s="25">
        <v>1</v>
      </c>
      <c r="K11" s="70">
        <v>0</v>
      </c>
      <c r="L11" s="70">
        <v>15.77</v>
      </c>
      <c r="M11" s="70">
        <v>0</v>
      </c>
      <c r="N11" s="70">
        <v>0</v>
      </c>
      <c r="O11" s="25">
        <v>8</v>
      </c>
      <c r="P11" s="70">
        <v>0</v>
      </c>
      <c r="Q11" s="72">
        <v>0</v>
      </c>
      <c r="R11" s="25">
        <v>2</v>
      </c>
      <c r="S11" s="25">
        <v>2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70">
        <v>0</v>
      </c>
      <c r="AS11" s="70">
        <v>0</v>
      </c>
      <c r="AT11" s="70">
        <v>0</v>
      </c>
      <c r="AU11" s="70">
        <v>0</v>
      </c>
      <c r="AV11" s="71" t="s">
        <v>132</v>
      </c>
    </row>
    <row r="12" spans="1:50" ht="18" x14ac:dyDescent="0.35">
      <c r="A12" s="53" t="str">
        <f t="shared" ref="A12" si="1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</f>
        <v xml:space="preserve">   </v>
      </c>
      <c r="B12" s="67">
        <v>3</v>
      </c>
      <c r="C12" s="68" t="s">
        <v>123</v>
      </c>
      <c r="D12" s="67" t="s">
        <v>134</v>
      </c>
      <c r="E12" s="69" t="s">
        <v>121</v>
      </c>
      <c r="F12" s="73" t="s">
        <v>122</v>
      </c>
      <c r="G12" s="70">
        <v>6.48</v>
      </c>
      <c r="H12" s="71">
        <v>6.4795064814999996</v>
      </c>
      <c r="I12" s="71">
        <v>0</v>
      </c>
      <c r="J12" s="25">
        <v>1</v>
      </c>
      <c r="K12" s="70">
        <v>6.48</v>
      </c>
      <c r="L12" s="70">
        <v>0</v>
      </c>
      <c r="M12" s="70">
        <v>0</v>
      </c>
      <c r="N12" s="70">
        <v>0</v>
      </c>
      <c r="O12" s="25">
        <v>8</v>
      </c>
      <c r="P12" s="70">
        <v>6.48</v>
      </c>
      <c r="Q12" s="72">
        <v>60</v>
      </c>
      <c r="R12" s="25">
        <v>2</v>
      </c>
      <c r="S12" s="25">
        <v>2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70">
        <v>0</v>
      </c>
      <c r="AS12" s="70">
        <v>0</v>
      </c>
      <c r="AT12" s="70">
        <v>0</v>
      </c>
      <c r="AU12" s="70">
        <v>0</v>
      </c>
      <c r="AV12" s="71" t="s">
        <v>172</v>
      </c>
    </row>
    <row r="13" spans="1:50" ht="18" x14ac:dyDescent="0.35">
      <c r="A13" s="53" t="str">
        <f t="shared" si="0"/>
        <v xml:space="preserve">   </v>
      </c>
      <c r="B13" s="67">
        <v>4</v>
      </c>
      <c r="C13" s="68" t="s">
        <v>124</v>
      </c>
      <c r="D13" s="67" t="s">
        <v>44</v>
      </c>
      <c r="E13" s="69" t="s">
        <v>121</v>
      </c>
      <c r="F13" s="73" t="s">
        <v>122</v>
      </c>
      <c r="G13" s="70">
        <v>6.75</v>
      </c>
      <c r="H13" s="71">
        <v>0</v>
      </c>
      <c r="I13" s="71">
        <v>6.75</v>
      </c>
      <c r="J13" s="25">
        <v>1</v>
      </c>
      <c r="K13" s="70">
        <v>0</v>
      </c>
      <c r="L13" s="70">
        <v>6.75</v>
      </c>
      <c r="M13" s="70">
        <v>0</v>
      </c>
      <c r="N13" s="70">
        <v>0</v>
      </c>
      <c r="O13" s="25">
        <v>7</v>
      </c>
      <c r="P13" s="70">
        <v>0</v>
      </c>
      <c r="Q13" s="72">
        <v>0</v>
      </c>
      <c r="R13" s="25">
        <v>2</v>
      </c>
      <c r="S13" s="25">
        <v>2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70">
        <v>0</v>
      </c>
      <c r="AS13" s="70">
        <v>0</v>
      </c>
      <c r="AT13" s="70">
        <v>0</v>
      </c>
      <c r="AU13" s="70">
        <v>0</v>
      </c>
      <c r="AV13" s="71" t="s">
        <v>132</v>
      </c>
    </row>
    <row r="14" spans="1:50" ht="18" x14ac:dyDescent="0.35">
      <c r="A14" s="53" t="str">
        <f t="shared" si="0"/>
        <v xml:space="preserve">   </v>
      </c>
      <c r="B14" s="67">
        <v>5</v>
      </c>
      <c r="C14" s="68" t="s">
        <v>125</v>
      </c>
      <c r="D14" s="67" t="s">
        <v>44</v>
      </c>
      <c r="E14" s="69" t="s">
        <v>121</v>
      </c>
      <c r="F14" s="73" t="s">
        <v>122</v>
      </c>
      <c r="G14" s="70">
        <v>33.950000000000003</v>
      </c>
      <c r="H14" s="71">
        <v>0</v>
      </c>
      <c r="I14" s="71">
        <v>33.950000000000003</v>
      </c>
      <c r="J14" s="25">
        <v>1</v>
      </c>
      <c r="K14" s="70">
        <v>0</v>
      </c>
      <c r="L14" s="70">
        <v>33.950000000000003</v>
      </c>
      <c r="M14" s="70">
        <v>0</v>
      </c>
      <c r="N14" s="70">
        <v>0</v>
      </c>
      <c r="O14" s="25">
        <v>7</v>
      </c>
      <c r="P14" s="70">
        <v>0</v>
      </c>
      <c r="Q14" s="72">
        <v>0</v>
      </c>
      <c r="R14" s="25">
        <v>2</v>
      </c>
      <c r="S14" s="25">
        <v>2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70">
        <v>0</v>
      </c>
      <c r="AS14" s="70">
        <v>0</v>
      </c>
      <c r="AT14" s="70">
        <v>0</v>
      </c>
      <c r="AU14" s="70">
        <v>0</v>
      </c>
      <c r="AV14" s="71" t="s">
        <v>132</v>
      </c>
    </row>
    <row r="15" spans="1:50" ht="18" x14ac:dyDescent="0.35">
      <c r="A15" s="53" t="str">
        <f t="shared" si="0"/>
        <v xml:space="preserve">   </v>
      </c>
      <c r="B15" s="67">
        <v>6</v>
      </c>
      <c r="C15" s="68" t="s">
        <v>126</v>
      </c>
      <c r="D15" s="67" t="s">
        <v>44</v>
      </c>
      <c r="E15" s="69" t="s">
        <v>121</v>
      </c>
      <c r="F15" s="73" t="s">
        <v>122</v>
      </c>
      <c r="G15" s="70">
        <v>0</v>
      </c>
      <c r="H15" s="71">
        <v>0</v>
      </c>
      <c r="I15" s="71">
        <v>0</v>
      </c>
      <c r="J15" s="25">
        <v>2</v>
      </c>
      <c r="K15" s="70">
        <v>0</v>
      </c>
      <c r="L15" s="70">
        <v>0</v>
      </c>
      <c r="M15" s="70">
        <v>0</v>
      </c>
      <c r="N15" s="70">
        <v>0</v>
      </c>
      <c r="O15" s="25">
        <v>0</v>
      </c>
      <c r="P15" s="70">
        <v>0</v>
      </c>
      <c r="Q15" s="72">
        <v>0</v>
      </c>
      <c r="R15" s="25">
        <v>2</v>
      </c>
      <c r="S15" s="25">
        <v>2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70">
        <v>0</v>
      </c>
      <c r="AS15" s="70">
        <v>0</v>
      </c>
      <c r="AT15" s="70">
        <v>0</v>
      </c>
      <c r="AU15" s="70">
        <v>0</v>
      </c>
      <c r="AV15" s="71" t="s">
        <v>133</v>
      </c>
    </row>
    <row r="16" spans="1:50" s="28" customFormat="1" ht="18" x14ac:dyDescent="0.35">
      <c r="A16" s="121" t="str">
        <f t="shared" si="0"/>
        <v xml:space="preserve">   </v>
      </c>
      <c r="B16" s="67">
        <v>7</v>
      </c>
      <c r="C16" s="68" t="s">
        <v>127</v>
      </c>
      <c r="D16" s="67" t="s">
        <v>44</v>
      </c>
      <c r="E16" s="69" t="s">
        <v>121</v>
      </c>
      <c r="F16" s="73" t="s">
        <v>122</v>
      </c>
      <c r="G16" s="70">
        <v>2.61</v>
      </c>
      <c r="H16" s="71">
        <v>0</v>
      </c>
      <c r="I16" s="71">
        <v>2.61</v>
      </c>
      <c r="J16" s="25">
        <v>1</v>
      </c>
      <c r="K16" s="70">
        <v>0</v>
      </c>
      <c r="L16" s="70">
        <v>2.61</v>
      </c>
      <c r="M16" s="70">
        <v>0</v>
      </c>
      <c r="N16" s="70">
        <v>0</v>
      </c>
      <c r="O16" s="25">
        <v>1</v>
      </c>
      <c r="P16" s="70">
        <v>0</v>
      </c>
      <c r="Q16" s="72">
        <v>0</v>
      </c>
      <c r="R16" s="25">
        <v>2</v>
      </c>
      <c r="S16" s="25">
        <v>2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70">
        <v>0</v>
      </c>
      <c r="AS16" s="70">
        <v>0</v>
      </c>
      <c r="AT16" s="70">
        <v>0</v>
      </c>
      <c r="AU16" s="70">
        <v>0</v>
      </c>
      <c r="AV16" s="71" t="s">
        <v>132</v>
      </c>
    </row>
    <row r="17" spans="1:49" s="28" customFormat="1" ht="18" x14ac:dyDescent="0.35">
      <c r="A17" s="121" t="str">
        <f t="shared" ref="A17:A30" si="2"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"&amp;IF(J17=1,IF(K17&gt;0,IF(P17&gt;0,IF(O17&lt;=7,IF(Q17=100,"","33"),IF(O17&lt;=25,IF(Q17&gt;0,IF(Q17&lt;100,"",33),IF(Q17=0,"","33")),IF(Q17=0,"",33))),IF(O17&gt;25,"",33)),""),IF(J17&gt;1,IF(P17&gt;0,"55",""),IF(J17=0,IF(P17&gt;0,"55","00"))))&amp;" "&amp;IF(P17&gt;0,IF(R17&gt;0,IF(S17&gt;0,"",88),77),"")</f>
        <v xml:space="preserve">   </v>
      </c>
      <c r="B17" s="67">
        <v>8</v>
      </c>
      <c r="C17" s="68" t="s">
        <v>156</v>
      </c>
      <c r="D17" s="67" t="s">
        <v>44</v>
      </c>
      <c r="E17" s="69" t="s">
        <v>121</v>
      </c>
      <c r="F17" s="73" t="s">
        <v>122</v>
      </c>
      <c r="G17" s="70">
        <v>2.54</v>
      </c>
      <c r="H17" s="71">
        <v>0</v>
      </c>
      <c r="I17" s="70">
        <v>2.54</v>
      </c>
      <c r="J17" s="25">
        <v>1</v>
      </c>
      <c r="K17" s="70">
        <v>0</v>
      </c>
      <c r="L17" s="70">
        <v>2.54</v>
      </c>
      <c r="M17" s="70">
        <v>0</v>
      </c>
      <c r="N17" s="70">
        <v>0</v>
      </c>
      <c r="O17" s="25">
        <v>3</v>
      </c>
      <c r="P17" s="70">
        <v>0</v>
      </c>
      <c r="Q17" s="72">
        <v>0</v>
      </c>
      <c r="R17" s="25">
        <v>2</v>
      </c>
      <c r="S17" s="25">
        <v>2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70">
        <v>0</v>
      </c>
      <c r="AS17" s="70">
        <v>0</v>
      </c>
      <c r="AT17" s="70">
        <v>0</v>
      </c>
      <c r="AU17" s="70">
        <v>0</v>
      </c>
      <c r="AV17" s="71" t="s">
        <v>132</v>
      </c>
    </row>
    <row r="18" spans="1:49" s="28" customFormat="1" ht="18" x14ac:dyDescent="0.35">
      <c r="A18" s="121" t="str">
        <f t="shared" si="2"/>
        <v xml:space="preserve">   </v>
      </c>
      <c r="B18" s="67">
        <v>9</v>
      </c>
      <c r="C18" s="68" t="s">
        <v>157</v>
      </c>
      <c r="D18" s="67" t="s">
        <v>44</v>
      </c>
      <c r="E18" s="69" t="s">
        <v>121</v>
      </c>
      <c r="F18" s="73" t="s">
        <v>122</v>
      </c>
      <c r="G18" s="70">
        <v>4.22</v>
      </c>
      <c r="H18" s="71">
        <v>0</v>
      </c>
      <c r="I18" s="70">
        <v>4.22</v>
      </c>
      <c r="J18" s="25">
        <v>1</v>
      </c>
      <c r="K18" s="70">
        <v>0</v>
      </c>
      <c r="L18" s="70">
        <v>4.22</v>
      </c>
      <c r="M18" s="70">
        <v>0</v>
      </c>
      <c r="N18" s="70">
        <v>0</v>
      </c>
      <c r="O18" s="25">
        <v>7</v>
      </c>
      <c r="P18" s="70">
        <v>0</v>
      </c>
      <c r="Q18" s="72">
        <v>0</v>
      </c>
      <c r="R18" s="25">
        <v>2</v>
      </c>
      <c r="S18" s="25">
        <v>2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70">
        <v>0</v>
      </c>
      <c r="AS18" s="70">
        <v>0</v>
      </c>
      <c r="AT18" s="70">
        <v>0</v>
      </c>
      <c r="AU18" s="70">
        <v>0</v>
      </c>
      <c r="AV18" s="71" t="s">
        <v>132</v>
      </c>
    </row>
    <row r="19" spans="1:49" s="28" customFormat="1" ht="18" x14ac:dyDescent="0.35">
      <c r="A19" s="121" t="str">
        <f t="shared" si="2"/>
        <v xml:space="preserve">   </v>
      </c>
      <c r="B19" s="67">
        <v>10</v>
      </c>
      <c r="C19" s="68" t="s">
        <v>158</v>
      </c>
      <c r="D19" s="67" t="s">
        <v>44</v>
      </c>
      <c r="E19" s="69" t="s">
        <v>121</v>
      </c>
      <c r="F19" s="73" t="s">
        <v>122</v>
      </c>
      <c r="G19" s="70">
        <v>4.97</v>
      </c>
      <c r="H19" s="71">
        <v>0</v>
      </c>
      <c r="I19" s="70">
        <v>4.97</v>
      </c>
      <c r="J19" s="25">
        <v>1</v>
      </c>
      <c r="K19" s="70">
        <v>0</v>
      </c>
      <c r="L19" s="70">
        <v>4.97</v>
      </c>
      <c r="M19" s="70">
        <v>0</v>
      </c>
      <c r="N19" s="70">
        <v>0</v>
      </c>
      <c r="O19" s="25">
        <v>3</v>
      </c>
      <c r="P19" s="70">
        <v>0</v>
      </c>
      <c r="Q19" s="72">
        <v>0</v>
      </c>
      <c r="R19" s="25">
        <v>2</v>
      </c>
      <c r="S19" s="25">
        <v>2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70">
        <v>0</v>
      </c>
      <c r="AS19" s="70">
        <v>0</v>
      </c>
      <c r="AT19" s="70">
        <v>0</v>
      </c>
      <c r="AU19" s="70">
        <v>0</v>
      </c>
      <c r="AV19" s="71" t="s">
        <v>132</v>
      </c>
    </row>
    <row r="20" spans="1:49" s="28" customFormat="1" ht="18" x14ac:dyDescent="0.35">
      <c r="A20" s="121" t="str">
        <f t="shared" si="2"/>
        <v xml:space="preserve">   </v>
      </c>
      <c r="B20" s="67">
        <v>11</v>
      </c>
      <c r="C20" s="68" t="s">
        <v>159</v>
      </c>
      <c r="D20" s="67" t="s">
        <v>44</v>
      </c>
      <c r="E20" s="69" t="s">
        <v>121</v>
      </c>
      <c r="F20" s="73" t="s">
        <v>122</v>
      </c>
      <c r="G20" s="70">
        <v>4.22</v>
      </c>
      <c r="H20" s="71">
        <v>0</v>
      </c>
      <c r="I20" s="70">
        <v>4.22</v>
      </c>
      <c r="J20" s="25">
        <v>1</v>
      </c>
      <c r="K20" s="70">
        <v>0</v>
      </c>
      <c r="L20" s="70">
        <v>4.22</v>
      </c>
      <c r="M20" s="70">
        <v>0</v>
      </c>
      <c r="N20" s="70">
        <v>0</v>
      </c>
      <c r="O20" s="25">
        <v>7</v>
      </c>
      <c r="P20" s="70">
        <v>0</v>
      </c>
      <c r="Q20" s="72">
        <v>0</v>
      </c>
      <c r="R20" s="25">
        <v>2</v>
      </c>
      <c r="S20" s="25">
        <v>2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70">
        <v>0</v>
      </c>
      <c r="AS20" s="70">
        <v>0</v>
      </c>
      <c r="AT20" s="70">
        <v>0</v>
      </c>
      <c r="AU20" s="70">
        <v>0</v>
      </c>
      <c r="AV20" s="71" t="s">
        <v>132</v>
      </c>
    </row>
    <row r="21" spans="1:49" s="28" customFormat="1" ht="18" x14ac:dyDescent="0.35">
      <c r="A21" s="121" t="str">
        <f t="shared" si="2"/>
        <v xml:space="preserve">   </v>
      </c>
      <c r="B21" s="67">
        <v>12</v>
      </c>
      <c r="C21" s="68" t="s">
        <v>160</v>
      </c>
      <c r="D21" s="67" t="s">
        <v>44</v>
      </c>
      <c r="E21" s="69" t="s">
        <v>121</v>
      </c>
      <c r="F21" s="73" t="s">
        <v>122</v>
      </c>
      <c r="G21" s="70">
        <v>5.57</v>
      </c>
      <c r="H21" s="71">
        <v>0</v>
      </c>
      <c r="I21" s="70">
        <v>5.57</v>
      </c>
      <c r="J21" s="25">
        <v>1</v>
      </c>
      <c r="K21" s="70">
        <v>0</v>
      </c>
      <c r="L21" s="70">
        <v>5.57</v>
      </c>
      <c r="M21" s="70">
        <v>0</v>
      </c>
      <c r="N21" s="70">
        <v>0</v>
      </c>
      <c r="O21" s="25">
        <v>2</v>
      </c>
      <c r="P21" s="70">
        <v>0</v>
      </c>
      <c r="Q21" s="72">
        <v>0</v>
      </c>
      <c r="R21" s="25">
        <v>2</v>
      </c>
      <c r="S21" s="25">
        <v>2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70">
        <v>0</v>
      </c>
      <c r="AS21" s="70">
        <v>0</v>
      </c>
      <c r="AT21" s="70">
        <v>0</v>
      </c>
      <c r="AU21" s="70">
        <v>0</v>
      </c>
      <c r="AV21" s="71" t="s">
        <v>132</v>
      </c>
    </row>
    <row r="22" spans="1:49" s="28" customFormat="1" ht="18" x14ac:dyDescent="0.35">
      <c r="A22" s="121" t="str">
        <f t="shared" si="2"/>
        <v xml:space="preserve">   </v>
      </c>
      <c r="B22" s="67">
        <v>13</v>
      </c>
      <c r="C22" s="68" t="s">
        <v>161</v>
      </c>
      <c r="D22" s="67" t="s">
        <v>44</v>
      </c>
      <c r="E22" s="69" t="s">
        <v>121</v>
      </c>
      <c r="F22" s="73" t="s">
        <v>122</v>
      </c>
      <c r="G22" s="70">
        <v>5.17</v>
      </c>
      <c r="H22" s="71">
        <v>0</v>
      </c>
      <c r="I22" s="70">
        <v>5.17</v>
      </c>
      <c r="J22" s="25">
        <v>1</v>
      </c>
      <c r="K22" s="70">
        <v>0</v>
      </c>
      <c r="L22" s="70">
        <v>5.17</v>
      </c>
      <c r="M22" s="70">
        <v>0</v>
      </c>
      <c r="N22" s="70">
        <v>0</v>
      </c>
      <c r="O22" s="25">
        <v>4</v>
      </c>
      <c r="P22" s="70">
        <v>0</v>
      </c>
      <c r="Q22" s="72">
        <v>0</v>
      </c>
      <c r="R22" s="25">
        <v>2</v>
      </c>
      <c r="S22" s="25">
        <v>2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70">
        <v>0</v>
      </c>
      <c r="AS22" s="70">
        <v>0</v>
      </c>
      <c r="AT22" s="70">
        <v>0</v>
      </c>
      <c r="AU22" s="70">
        <v>0</v>
      </c>
      <c r="AV22" s="71" t="s">
        <v>132</v>
      </c>
    </row>
    <row r="23" spans="1:49" s="28" customFormat="1" ht="18" x14ac:dyDescent="0.35">
      <c r="A23" s="121" t="str">
        <f t="shared" si="2"/>
        <v xml:space="preserve">   </v>
      </c>
      <c r="B23" s="67">
        <v>14</v>
      </c>
      <c r="C23" s="68" t="s">
        <v>162</v>
      </c>
      <c r="D23" s="67" t="s">
        <v>44</v>
      </c>
      <c r="E23" s="69" t="s">
        <v>121</v>
      </c>
      <c r="F23" s="73" t="s">
        <v>122</v>
      </c>
      <c r="G23" s="70">
        <v>7.12</v>
      </c>
      <c r="H23" s="70">
        <v>7.12</v>
      </c>
      <c r="I23" s="71">
        <v>0</v>
      </c>
      <c r="J23" s="25">
        <v>1</v>
      </c>
      <c r="K23" s="70">
        <v>7.12</v>
      </c>
      <c r="L23" s="70">
        <v>0</v>
      </c>
      <c r="M23" s="70">
        <v>0</v>
      </c>
      <c r="N23" s="70">
        <v>0</v>
      </c>
      <c r="O23" s="25">
        <v>4</v>
      </c>
      <c r="P23" s="70">
        <v>7.12</v>
      </c>
      <c r="Q23" s="72">
        <v>100</v>
      </c>
      <c r="R23" s="25">
        <v>2</v>
      </c>
      <c r="S23" s="25">
        <v>2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70">
        <v>0</v>
      </c>
      <c r="AS23" s="70">
        <v>0</v>
      </c>
      <c r="AT23" s="70">
        <v>0</v>
      </c>
      <c r="AU23" s="70">
        <v>0</v>
      </c>
      <c r="AV23" s="71" t="s">
        <v>173</v>
      </c>
      <c r="AW23" s="71" t="s">
        <v>171</v>
      </c>
    </row>
    <row r="24" spans="1:49" s="28" customFormat="1" ht="18" x14ac:dyDescent="0.35">
      <c r="A24" s="121" t="str">
        <f t="shared" si="2"/>
        <v xml:space="preserve">   </v>
      </c>
      <c r="B24" s="67">
        <v>15</v>
      </c>
      <c r="C24" s="68" t="s">
        <v>163</v>
      </c>
      <c r="D24" s="67" t="s">
        <v>44</v>
      </c>
      <c r="E24" s="69" t="s">
        <v>121</v>
      </c>
      <c r="F24" s="73" t="s">
        <v>122</v>
      </c>
      <c r="G24" s="70">
        <v>7.32</v>
      </c>
      <c r="H24" s="70">
        <v>7.32</v>
      </c>
      <c r="I24" s="71">
        <v>0</v>
      </c>
      <c r="J24" s="25">
        <v>1</v>
      </c>
      <c r="K24" s="70">
        <v>7.32</v>
      </c>
      <c r="L24" s="70">
        <v>0</v>
      </c>
      <c r="M24" s="70">
        <v>0</v>
      </c>
      <c r="N24" s="70">
        <v>0</v>
      </c>
      <c r="O24" s="25">
        <v>4</v>
      </c>
      <c r="P24" s="70">
        <v>7.32</v>
      </c>
      <c r="Q24" s="72">
        <v>100</v>
      </c>
      <c r="R24" s="25">
        <v>2</v>
      </c>
      <c r="S24" s="25">
        <v>2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70">
        <v>0</v>
      </c>
      <c r="AS24" s="70">
        <v>0</v>
      </c>
      <c r="AT24" s="70">
        <v>0</v>
      </c>
      <c r="AU24" s="70">
        <v>0</v>
      </c>
      <c r="AV24" s="71" t="s">
        <v>180</v>
      </c>
    </row>
    <row r="25" spans="1:49" s="28" customFormat="1" ht="18" x14ac:dyDescent="0.35">
      <c r="A25" s="121" t="str">
        <f t="shared" si="2"/>
        <v xml:space="preserve">   </v>
      </c>
      <c r="B25" s="67">
        <v>16</v>
      </c>
      <c r="C25" s="68" t="s">
        <v>164</v>
      </c>
      <c r="D25" s="67" t="s">
        <v>44</v>
      </c>
      <c r="E25" s="69" t="s">
        <v>121</v>
      </c>
      <c r="F25" s="73" t="s">
        <v>122</v>
      </c>
      <c r="G25" s="70">
        <v>17.48</v>
      </c>
      <c r="H25" s="70">
        <v>17.48</v>
      </c>
      <c r="I25" s="71">
        <v>0</v>
      </c>
      <c r="J25" s="25">
        <v>1</v>
      </c>
      <c r="K25" s="70">
        <v>17.48</v>
      </c>
      <c r="L25" s="70">
        <v>0</v>
      </c>
      <c r="M25" s="70">
        <v>0</v>
      </c>
      <c r="N25" s="70">
        <v>0</v>
      </c>
      <c r="O25" s="25">
        <v>4</v>
      </c>
      <c r="P25" s="70">
        <v>17.48</v>
      </c>
      <c r="Q25" s="72">
        <v>100</v>
      </c>
      <c r="R25" s="25">
        <v>2</v>
      </c>
      <c r="S25" s="25">
        <v>2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70">
        <v>0</v>
      </c>
      <c r="AS25" s="70">
        <v>0</v>
      </c>
      <c r="AT25" s="70">
        <v>0</v>
      </c>
      <c r="AU25" s="70">
        <v>0</v>
      </c>
      <c r="AV25" s="71" t="s">
        <v>181</v>
      </c>
    </row>
    <row r="26" spans="1:49" s="28" customFormat="1" ht="18" x14ac:dyDescent="0.35">
      <c r="A26" s="121" t="str">
        <f t="shared" si="2"/>
        <v xml:space="preserve">   </v>
      </c>
      <c r="B26" s="67">
        <v>17</v>
      </c>
      <c r="C26" s="68" t="s">
        <v>165</v>
      </c>
      <c r="D26" s="67" t="s">
        <v>44</v>
      </c>
      <c r="E26" s="69" t="s">
        <v>121</v>
      </c>
      <c r="F26" s="73" t="s">
        <v>122</v>
      </c>
      <c r="G26" s="70">
        <v>1.06</v>
      </c>
      <c r="H26" s="71">
        <v>0</v>
      </c>
      <c r="I26" s="70">
        <v>1.06</v>
      </c>
      <c r="J26" s="25">
        <v>1</v>
      </c>
      <c r="K26" s="70">
        <v>0</v>
      </c>
      <c r="L26" s="70">
        <v>1.06</v>
      </c>
      <c r="M26" s="70">
        <v>0</v>
      </c>
      <c r="N26" s="70">
        <v>0</v>
      </c>
      <c r="O26" s="25">
        <v>5</v>
      </c>
      <c r="P26" s="70">
        <v>0</v>
      </c>
      <c r="Q26" s="72">
        <v>0</v>
      </c>
      <c r="R26" s="25">
        <v>2</v>
      </c>
      <c r="S26" s="25">
        <v>2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70">
        <v>0</v>
      </c>
      <c r="AS26" s="70">
        <v>0</v>
      </c>
      <c r="AT26" s="70">
        <v>0</v>
      </c>
      <c r="AU26" s="70">
        <v>0</v>
      </c>
      <c r="AV26" s="71" t="s">
        <v>132</v>
      </c>
    </row>
    <row r="27" spans="1:49" s="28" customFormat="1" ht="18" x14ac:dyDescent="0.35">
      <c r="A27" s="121" t="str">
        <f t="shared" si="2"/>
        <v xml:space="preserve">   </v>
      </c>
      <c r="B27" s="67">
        <v>18</v>
      </c>
      <c r="C27" s="68" t="s">
        <v>166</v>
      </c>
      <c r="D27" s="67" t="s">
        <v>44</v>
      </c>
      <c r="E27" s="69" t="s">
        <v>121</v>
      </c>
      <c r="F27" s="73" t="s">
        <v>122</v>
      </c>
      <c r="G27" s="70">
        <v>5.47</v>
      </c>
      <c r="H27" s="71">
        <v>0</v>
      </c>
      <c r="I27" s="70">
        <v>5.47</v>
      </c>
      <c r="J27" s="25">
        <v>1</v>
      </c>
      <c r="K27" s="70">
        <v>0</v>
      </c>
      <c r="L27" s="70">
        <v>5.47</v>
      </c>
      <c r="M27" s="70">
        <v>0</v>
      </c>
      <c r="N27" s="70">
        <v>0</v>
      </c>
      <c r="O27" s="25">
        <v>5</v>
      </c>
      <c r="P27" s="70">
        <v>0</v>
      </c>
      <c r="Q27" s="72">
        <v>0</v>
      </c>
      <c r="R27" s="25">
        <v>2</v>
      </c>
      <c r="S27" s="25">
        <v>2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70">
        <v>0</v>
      </c>
      <c r="AS27" s="70">
        <v>0</v>
      </c>
      <c r="AT27" s="70">
        <v>0</v>
      </c>
      <c r="AU27" s="70">
        <v>0</v>
      </c>
      <c r="AV27" s="71" t="s">
        <v>132</v>
      </c>
    </row>
    <row r="28" spans="1:49" s="28" customFormat="1" ht="18" x14ac:dyDescent="0.35">
      <c r="A28" s="121" t="str">
        <f t="shared" si="2"/>
        <v xml:space="preserve">   </v>
      </c>
      <c r="B28" s="67">
        <v>19</v>
      </c>
      <c r="C28" s="68" t="s">
        <v>167</v>
      </c>
      <c r="D28" s="67" t="s">
        <v>44</v>
      </c>
      <c r="E28" s="69" t="s">
        <v>121</v>
      </c>
      <c r="F28" s="73" t="s">
        <v>122</v>
      </c>
      <c r="G28" s="70">
        <v>9.57</v>
      </c>
      <c r="H28" s="71">
        <v>0</v>
      </c>
      <c r="I28" s="70">
        <v>9.57</v>
      </c>
      <c r="J28" s="25">
        <v>1</v>
      </c>
      <c r="K28" s="70">
        <v>0</v>
      </c>
      <c r="L28" s="70">
        <v>9.57</v>
      </c>
      <c r="M28" s="70">
        <v>0</v>
      </c>
      <c r="N28" s="70">
        <v>0</v>
      </c>
      <c r="O28" s="25">
        <v>4</v>
      </c>
      <c r="P28" s="70">
        <v>0</v>
      </c>
      <c r="Q28" s="72">
        <v>0</v>
      </c>
      <c r="R28" s="25">
        <v>2</v>
      </c>
      <c r="S28" s="25">
        <v>2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70">
        <v>0</v>
      </c>
      <c r="AS28" s="70">
        <v>0</v>
      </c>
      <c r="AT28" s="70">
        <v>0</v>
      </c>
      <c r="AU28" s="70">
        <v>0</v>
      </c>
      <c r="AV28" s="71" t="s">
        <v>132</v>
      </c>
    </row>
    <row r="29" spans="1:49" s="28" customFormat="1" ht="18" x14ac:dyDescent="0.35">
      <c r="A29" s="121" t="str">
        <f t="shared" si="2"/>
        <v xml:space="preserve">   </v>
      </c>
      <c r="B29" s="67">
        <v>20</v>
      </c>
      <c r="C29" s="68" t="s">
        <v>168</v>
      </c>
      <c r="D29" s="67" t="s">
        <v>44</v>
      </c>
      <c r="E29" s="69" t="s">
        <v>121</v>
      </c>
      <c r="F29" s="73" t="s">
        <v>122</v>
      </c>
      <c r="G29" s="70">
        <v>10.42</v>
      </c>
      <c r="H29" s="71">
        <v>0</v>
      </c>
      <c r="I29" s="70">
        <v>10.42</v>
      </c>
      <c r="J29" s="25">
        <v>1</v>
      </c>
      <c r="K29" s="70">
        <v>0</v>
      </c>
      <c r="L29" s="70">
        <v>10.42</v>
      </c>
      <c r="M29" s="70">
        <v>0</v>
      </c>
      <c r="N29" s="70">
        <v>0</v>
      </c>
      <c r="O29" s="25">
        <v>4</v>
      </c>
      <c r="P29" s="70">
        <v>0</v>
      </c>
      <c r="Q29" s="72">
        <v>0</v>
      </c>
      <c r="R29" s="25">
        <v>2</v>
      </c>
      <c r="S29" s="25">
        <v>2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70">
        <v>0</v>
      </c>
      <c r="AS29" s="70">
        <v>0</v>
      </c>
      <c r="AT29" s="70">
        <v>0</v>
      </c>
      <c r="AU29" s="70">
        <v>0</v>
      </c>
      <c r="AV29" s="71" t="s">
        <v>132</v>
      </c>
    </row>
    <row r="30" spans="1:49" s="28" customFormat="1" ht="18" x14ac:dyDescent="0.35">
      <c r="A30" s="121" t="str">
        <f t="shared" si="2"/>
        <v xml:space="preserve">   </v>
      </c>
      <c r="B30" s="67">
        <v>21</v>
      </c>
      <c r="C30" s="68" t="s">
        <v>169</v>
      </c>
      <c r="D30" s="67" t="s">
        <v>44</v>
      </c>
      <c r="E30" s="69" t="s">
        <v>121</v>
      </c>
      <c r="F30" s="73" t="s">
        <v>122</v>
      </c>
      <c r="G30" s="70">
        <v>6.64</v>
      </c>
      <c r="H30" s="71">
        <v>0</v>
      </c>
      <c r="I30" s="70">
        <v>6.64</v>
      </c>
      <c r="J30" s="25">
        <v>1</v>
      </c>
      <c r="K30" s="70">
        <v>0</v>
      </c>
      <c r="L30" s="70">
        <v>6.64</v>
      </c>
      <c r="M30" s="70">
        <v>0</v>
      </c>
      <c r="N30" s="70">
        <v>0</v>
      </c>
      <c r="O30" s="25">
        <v>2</v>
      </c>
      <c r="P30" s="70">
        <v>0</v>
      </c>
      <c r="Q30" s="72">
        <v>0</v>
      </c>
      <c r="R30" s="25">
        <v>2</v>
      </c>
      <c r="S30" s="25">
        <v>2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70">
        <v>0</v>
      </c>
      <c r="AS30" s="70">
        <v>0</v>
      </c>
      <c r="AT30" s="70">
        <v>0</v>
      </c>
      <c r="AU30" s="70">
        <v>0</v>
      </c>
      <c r="AV30" s="71" t="s">
        <v>132</v>
      </c>
    </row>
    <row r="31" spans="1:49" s="28" customFormat="1" ht="18" x14ac:dyDescent="0.35">
      <c r="A31" s="121" t="str">
        <f t="shared" ref="A31" si="3">IF(J31=1,IF(K31&gt;0,IF(L31&gt;0,IF(N31&gt;0,11,11),IF(N31&gt;0,11,"")),IF(L31&gt;0,IF(N31&gt;0,11,""),IF(N31=0,22,""))),IF(L31&gt;0,IF(N31&gt;0,IF(P31&gt;0,66,""),IF(P31&gt;0,66,"")),IF(P31&gt;0,66,"")))&amp;" "&amp;IF(J31=1,IF(K31=0,IF(L31&gt;0,IF(N31&gt;0,IF(P31&gt;0,66,""),IF(P31&gt;0,66,"")),IF(P31&gt;0,66,"")),""),IF(P31&gt;0,66,""))&amp;" "&amp;IF(J31=1,IF(K31&gt;0,IF(P31&gt;0,IF(O31&lt;=7,IF(Q31=100,"","33"),IF(O31&lt;=25,IF(Q31&gt;0,IF(Q31&lt;100,"",33),IF(Q31=0,"","33")),IF(Q31=0,"",33))),IF(O31&gt;25,"",33)),""),IF(J31&gt;1,IF(P31&gt;0,"55",""),IF(J31=0,IF(P31&gt;0,"55","00"))))&amp;" "&amp;IF(P31&gt;0,IF(R31&gt;0,IF(S31&gt;0,"",88),77),"")</f>
        <v xml:space="preserve">   </v>
      </c>
      <c r="B31" s="67">
        <v>22</v>
      </c>
      <c r="C31" s="68" t="s">
        <v>170</v>
      </c>
      <c r="D31" s="67" t="s">
        <v>44</v>
      </c>
      <c r="E31" s="69" t="s">
        <v>121</v>
      </c>
      <c r="F31" s="73" t="s">
        <v>122</v>
      </c>
      <c r="G31" s="70">
        <v>12.27</v>
      </c>
      <c r="H31" s="71">
        <v>0</v>
      </c>
      <c r="I31" s="70">
        <v>12.27</v>
      </c>
      <c r="J31" s="25">
        <v>1</v>
      </c>
      <c r="K31" s="70">
        <v>0</v>
      </c>
      <c r="L31" s="70">
        <v>12.27</v>
      </c>
      <c r="M31" s="70">
        <v>0</v>
      </c>
      <c r="N31" s="70">
        <v>0</v>
      </c>
      <c r="O31" s="25">
        <v>2</v>
      </c>
      <c r="P31" s="70">
        <v>0</v>
      </c>
      <c r="Q31" s="72">
        <v>0</v>
      </c>
      <c r="R31" s="25">
        <v>2</v>
      </c>
      <c r="S31" s="25">
        <v>2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70">
        <v>0</v>
      </c>
      <c r="AS31" s="70">
        <v>0</v>
      </c>
      <c r="AT31" s="70">
        <v>0</v>
      </c>
      <c r="AU31" s="70">
        <v>0</v>
      </c>
      <c r="AV31" s="71" t="s">
        <v>132</v>
      </c>
    </row>
    <row r="33" spans="1:13" ht="18" x14ac:dyDescent="0.35">
      <c r="A33" s="35" t="s">
        <v>48</v>
      </c>
      <c r="B33" s="33"/>
      <c r="C33" s="128" t="s">
        <v>174</v>
      </c>
      <c r="D33" s="35"/>
      <c r="E33" s="35"/>
      <c r="F33" s="35"/>
      <c r="G33" s="35"/>
      <c r="H33" s="35"/>
      <c r="I33" s="35"/>
      <c r="J33" s="35"/>
      <c r="K33" s="129"/>
      <c r="L33" s="129"/>
      <c r="M33" s="129"/>
    </row>
    <row r="34" spans="1:13" ht="18" x14ac:dyDescent="0.35">
      <c r="A34" s="35"/>
      <c r="B34" s="33"/>
      <c r="C34" s="128" t="s">
        <v>175</v>
      </c>
      <c r="D34" s="35"/>
      <c r="E34" s="35"/>
      <c r="F34" s="35"/>
      <c r="G34" s="35"/>
      <c r="H34" s="35"/>
      <c r="I34" s="35"/>
      <c r="J34" s="35"/>
      <c r="K34" s="129"/>
      <c r="L34" s="129"/>
      <c r="M34" s="129"/>
    </row>
    <row r="35" spans="1:13" ht="18" x14ac:dyDescent="0.35">
      <c r="A35" s="35"/>
      <c r="B35" s="33"/>
      <c r="C35" s="128" t="s">
        <v>176</v>
      </c>
      <c r="D35" s="35"/>
      <c r="E35" s="35"/>
      <c r="F35" s="35"/>
      <c r="G35" s="35"/>
      <c r="H35" s="35"/>
      <c r="I35" s="35"/>
      <c r="J35" s="35"/>
      <c r="K35" s="129"/>
      <c r="L35" s="129"/>
      <c r="M35" s="129"/>
    </row>
    <row r="36" spans="1:13" ht="18" x14ac:dyDescent="0.35">
      <c r="A36" s="35"/>
      <c r="B36" s="33"/>
      <c r="C36" s="128" t="s">
        <v>177</v>
      </c>
      <c r="D36" s="35"/>
      <c r="E36" s="35"/>
      <c r="F36" s="35"/>
      <c r="G36" s="35"/>
      <c r="H36" s="35"/>
      <c r="I36" s="35"/>
      <c r="J36" s="35"/>
      <c r="K36" s="129"/>
      <c r="L36" s="129"/>
      <c r="M36" s="129"/>
    </row>
    <row r="37" spans="1:13" ht="18" x14ac:dyDescent="0.35">
      <c r="A37" s="35"/>
      <c r="B37" s="33"/>
      <c r="C37" s="128" t="s">
        <v>179</v>
      </c>
      <c r="D37" s="35"/>
      <c r="E37" s="35"/>
      <c r="F37" s="35"/>
      <c r="G37" s="35"/>
      <c r="H37" s="35"/>
      <c r="I37" s="35"/>
      <c r="J37" s="35"/>
      <c r="K37" s="129"/>
      <c r="L37" s="129"/>
      <c r="M37" s="129"/>
    </row>
    <row r="38" spans="1:13" ht="18" x14ac:dyDescent="0.35">
      <c r="A38" s="35"/>
      <c r="B38" s="33"/>
      <c r="C38" s="128" t="s">
        <v>178</v>
      </c>
      <c r="D38" s="35"/>
      <c r="E38" s="35"/>
      <c r="F38" s="35"/>
      <c r="G38" s="35"/>
      <c r="H38" s="35"/>
      <c r="I38" s="35"/>
      <c r="J38" s="35"/>
      <c r="K38" s="129"/>
      <c r="L38" s="129"/>
      <c r="M38" s="129"/>
    </row>
    <row r="39" spans="1:13" ht="18" x14ac:dyDescent="0.35">
      <c r="A39" s="35"/>
      <c r="B39" s="33"/>
      <c r="C39" s="33"/>
      <c r="D39" s="35"/>
      <c r="E39" s="35"/>
      <c r="F39" s="35"/>
      <c r="G39" s="35"/>
      <c r="H39" s="35"/>
      <c r="I39" s="35"/>
      <c r="J39" s="35"/>
      <c r="K39" s="129"/>
      <c r="L39" s="129"/>
      <c r="M39" s="129"/>
    </row>
    <row r="40" spans="1:13" ht="18" x14ac:dyDescent="0.35">
      <c r="A40" s="35"/>
      <c r="B40" s="33"/>
      <c r="C40" s="33"/>
      <c r="D40" s="35"/>
      <c r="E40" s="35"/>
      <c r="F40" s="35"/>
      <c r="G40" s="35"/>
      <c r="H40" s="35"/>
      <c r="I40" s="35"/>
      <c r="J40" s="35"/>
      <c r="K40" s="129"/>
      <c r="L40" s="129"/>
      <c r="M40" s="129"/>
    </row>
    <row r="42" spans="1:13" ht="21" x14ac:dyDescent="0.25">
      <c r="A42" s="126"/>
    </row>
    <row r="43" spans="1:13" ht="21" x14ac:dyDescent="0.4">
      <c r="A43" s="127"/>
      <c r="B43" s="122"/>
      <c r="C43" s="122"/>
      <c r="D43" s="122"/>
      <c r="E43" s="122"/>
      <c r="F43" s="122"/>
      <c r="G43" s="122"/>
      <c r="H43" s="122"/>
    </row>
  </sheetData>
  <sheetProtection selectLockedCells="1"/>
  <mergeCells count="41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R4:AT4"/>
    <mergeCell ref="AU4:AV4"/>
    <mergeCell ref="B2:E4"/>
    <mergeCell ref="F2:J4"/>
    <mergeCell ref="AL2:AQ2"/>
    <mergeCell ref="AR2:AT2"/>
    <mergeCell ref="AG3:AQ3"/>
    <mergeCell ref="AR3:AT3"/>
  </mergeCells>
  <conditionalFormatting sqref="AF10:AQ31">
    <cfRule type="cellIs" dxfId="4" priority="1" operator="greaterThan">
      <formula>0</formula>
    </cfRule>
  </conditionalFormatting>
  <dataValidations count="7"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="กรอกเฉพาะ 0 1 2 3" sqref="S5:S1048576">
      <formula1>0</formula1>
      <formula2>3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zoomScalePageLayoutView="40" workbookViewId="0">
      <selection activeCell="W24" sqref="A24:XFD24"/>
    </sheetView>
  </sheetViews>
  <sheetFormatPr defaultColWidth="8.8984375" defaultRowHeight="14.4" x14ac:dyDescent="0.3"/>
  <cols>
    <col min="1" max="1" width="5.5" style="1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6.3984375" style="11" customWidth="1"/>
    <col min="8" max="8" width="7.3984375" style="11" customWidth="1"/>
    <col min="9" max="9" width="7.69921875" style="11" customWidth="1"/>
    <col min="10" max="10" width="5.69921875" style="11" customWidth="1"/>
    <col min="11" max="11" width="7.09765625" style="8" customWidth="1"/>
    <col min="12" max="12" width="8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8.09765625" style="11" customWidth="1"/>
    <col min="17" max="17" width="6.69921875" style="11" customWidth="1"/>
    <col min="18" max="18" width="8" style="11" customWidth="1"/>
    <col min="19" max="19" width="10.8984375" style="11" customWidth="1"/>
    <col min="20" max="27" width="4.09765625" style="11" customWidth="1"/>
    <col min="28" max="28" width="4.8984375" style="11" customWidth="1"/>
    <col min="29" max="47" width="4.09765625" style="11" customWidth="1"/>
    <col min="48" max="49" width="5.3984375" style="11" customWidth="1"/>
    <col min="50" max="50" width="6.59765625" style="11" customWidth="1"/>
    <col min="51" max="51" width="5.3984375" style="11" customWidth="1"/>
    <col min="52" max="52" width="6.69921875" style="11" bestFit="1" customWidth="1"/>
    <col min="53" max="16384" width="8.8984375" style="11"/>
  </cols>
  <sheetData>
    <row r="1" spans="1:54" s="1" customFormat="1" ht="28.8" x14ac:dyDescent="0.55000000000000004">
      <c r="B1" s="134" t="s">
        <v>29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21"/>
      <c r="AW1" s="21"/>
      <c r="AX1" s="21"/>
      <c r="AY1" s="21"/>
    </row>
    <row r="2" spans="1:54" customFormat="1" ht="23.4" x14ac:dyDescent="0.45">
      <c r="B2" s="137" t="s">
        <v>1</v>
      </c>
      <c r="C2" s="137"/>
      <c r="D2" s="137"/>
      <c r="E2" s="137"/>
      <c r="F2" s="138" t="s">
        <v>119</v>
      </c>
      <c r="G2" s="138"/>
      <c r="H2" s="138"/>
      <c r="I2" s="138"/>
      <c r="J2" s="138"/>
      <c r="K2" s="56"/>
      <c r="L2" s="57"/>
      <c r="M2" s="57"/>
      <c r="N2" s="58"/>
      <c r="O2" s="58"/>
      <c r="P2" s="59"/>
      <c r="Q2" s="58"/>
      <c r="R2" s="58"/>
      <c r="S2" s="6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9" t="s">
        <v>2</v>
      </c>
      <c r="AM2" s="139"/>
      <c r="AN2" s="139"/>
      <c r="AO2" s="139"/>
      <c r="AP2" s="139"/>
      <c r="AQ2" s="139"/>
      <c r="AR2" s="140">
        <v>2006</v>
      </c>
      <c r="AS2" s="140"/>
      <c r="AT2" s="140"/>
      <c r="AU2" s="3"/>
      <c r="AV2" s="3"/>
    </row>
    <row r="3" spans="1:54" customFormat="1" ht="23.4" x14ac:dyDescent="0.45">
      <c r="B3" s="137"/>
      <c r="C3" s="137"/>
      <c r="D3" s="137"/>
      <c r="E3" s="137"/>
      <c r="F3" s="138"/>
      <c r="G3" s="138"/>
      <c r="H3" s="138"/>
      <c r="I3" s="138"/>
      <c r="J3" s="138"/>
      <c r="K3" s="56"/>
      <c r="L3" s="57"/>
      <c r="M3" s="57"/>
      <c r="N3" s="61"/>
      <c r="O3" s="61"/>
      <c r="P3" s="62"/>
      <c r="Q3" s="82"/>
      <c r="R3" s="82"/>
      <c r="S3" s="6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9" t="s">
        <v>117</v>
      </c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41">
        <v>123.4850881141636</v>
      </c>
      <c r="AS3" s="141"/>
      <c r="AT3" s="141"/>
      <c r="AU3" s="135" t="s">
        <v>4</v>
      </c>
      <c r="AV3" s="135"/>
    </row>
    <row r="4" spans="1:54" customFormat="1" ht="23.4" x14ac:dyDescent="0.45">
      <c r="B4" s="137"/>
      <c r="C4" s="137"/>
      <c r="D4" s="137"/>
      <c r="E4" s="137"/>
      <c r="F4" s="138"/>
      <c r="G4" s="138"/>
      <c r="H4" s="138"/>
      <c r="I4" s="138"/>
      <c r="J4" s="138"/>
      <c r="K4" s="56"/>
      <c r="L4" s="57"/>
      <c r="M4" s="57"/>
      <c r="N4" s="64"/>
      <c r="O4" s="64"/>
      <c r="P4" s="62"/>
      <c r="Q4" s="82"/>
      <c r="R4" s="82"/>
      <c r="S4" s="65"/>
      <c r="T4" s="66"/>
      <c r="U4" s="66"/>
      <c r="V4" s="5"/>
      <c r="W4" s="5"/>
      <c r="X4" s="5"/>
      <c r="Y4" s="5"/>
      <c r="Z4" s="5"/>
      <c r="AE4" s="139" t="s">
        <v>118</v>
      </c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6">
        <v>46.84386786548</v>
      </c>
      <c r="AS4" s="136"/>
      <c r="AT4" s="136"/>
      <c r="AU4" s="135" t="s">
        <v>4</v>
      </c>
      <c r="AV4" s="135"/>
    </row>
    <row r="5" spans="1:54" customFormat="1" ht="18.75" customHeight="1" x14ac:dyDescent="0.4">
      <c r="A5" s="27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80" t="s">
        <v>6</v>
      </c>
      <c r="AR5" s="180"/>
      <c r="AS5" s="180"/>
      <c r="AT5" s="180"/>
      <c r="AU5" s="180"/>
      <c r="AV5" s="11"/>
      <c r="AW5" s="11"/>
      <c r="AX5" s="11"/>
      <c r="AY5" s="11"/>
      <c r="AZ5" s="11"/>
    </row>
    <row r="6" spans="1:54" ht="21" customHeight="1" x14ac:dyDescent="0.3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81" t="s">
        <v>32</v>
      </c>
      <c r="AW6" s="182"/>
      <c r="AX6" s="182"/>
      <c r="AY6" s="183"/>
      <c r="AZ6" s="179" t="s">
        <v>48</v>
      </c>
    </row>
    <row r="7" spans="1:54" ht="18.75" customHeight="1" x14ac:dyDescent="0.3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84"/>
      <c r="AW7" s="185"/>
      <c r="AX7" s="185"/>
      <c r="AY7" s="186"/>
      <c r="AZ7" s="179"/>
    </row>
    <row r="8" spans="1:54" ht="28.5" customHeight="1" x14ac:dyDescent="0.3">
      <c r="A8" s="146"/>
      <c r="B8" s="171"/>
      <c r="C8" s="171"/>
      <c r="D8" s="171"/>
      <c r="E8" s="171"/>
      <c r="F8" s="171"/>
      <c r="G8" s="152"/>
      <c r="H8" s="14" t="s">
        <v>22</v>
      </c>
      <c r="I8" s="15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78" t="s">
        <v>24</v>
      </c>
      <c r="U8" s="78" t="s">
        <v>25</v>
      </c>
      <c r="V8" s="78" t="s">
        <v>26</v>
      </c>
      <c r="W8" s="78" t="s">
        <v>27</v>
      </c>
      <c r="X8" s="79" t="s">
        <v>24</v>
      </c>
      <c r="Y8" s="79" t="s">
        <v>25</v>
      </c>
      <c r="Z8" s="79" t="s">
        <v>26</v>
      </c>
      <c r="AA8" s="79" t="s">
        <v>27</v>
      </c>
      <c r="AB8" s="80" t="s">
        <v>24</v>
      </c>
      <c r="AC8" s="80" t="s">
        <v>25</v>
      </c>
      <c r="AD8" s="80" t="s">
        <v>26</v>
      </c>
      <c r="AE8" s="80" t="s">
        <v>27</v>
      </c>
      <c r="AF8" s="81" t="s">
        <v>24</v>
      </c>
      <c r="AG8" s="81" t="s">
        <v>25</v>
      </c>
      <c r="AH8" s="81" t="s">
        <v>26</v>
      </c>
      <c r="AI8" s="81" t="s">
        <v>27</v>
      </c>
      <c r="AJ8" s="75" t="s">
        <v>24</v>
      </c>
      <c r="AK8" s="75" t="s">
        <v>25</v>
      </c>
      <c r="AL8" s="75" t="s">
        <v>26</v>
      </c>
      <c r="AM8" s="75" t="s">
        <v>27</v>
      </c>
      <c r="AN8" s="76" t="s">
        <v>24</v>
      </c>
      <c r="AO8" s="76" t="s">
        <v>25</v>
      </c>
      <c r="AP8" s="76" t="s">
        <v>26</v>
      </c>
      <c r="AQ8" s="76" t="s">
        <v>27</v>
      </c>
      <c r="AR8" s="77" t="s">
        <v>24</v>
      </c>
      <c r="AS8" s="77" t="s">
        <v>25</v>
      </c>
      <c r="AT8" s="77" t="s">
        <v>26</v>
      </c>
      <c r="AU8" s="77" t="s">
        <v>27</v>
      </c>
      <c r="AV8" s="12" t="s">
        <v>33</v>
      </c>
      <c r="AW8" s="24" t="s">
        <v>34</v>
      </c>
      <c r="AX8" s="22" t="s">
        <v>35</v>
      </c>
      <c r="AY8" s="23" t="s">
        <v>36</v>
      </c>
      <c r="AZ8" s="179"/>
    </row>
    <row r="9" spans="1:54" x14ac:dyDescent="0.3">
      <c r="A9" s="147" t="s">
        <v>28</v>
      </c>
      <c r="B9" s="147"/>
      <c r="C9" s="147"/>
      <c r="D9" s="147"/>
      <c r="E9" s="147"/>
      <c r="F9" s="147"/>
      <c r="G9" s="16">
        <f>I9+H9</f>
        <v>169.59950648150001</v>
      </c>
      <c r="H9" s="17">
        <f>SUM(H10:H99794)</f>
        <v>38.399506481499998</v>
      </c>
      <c r="I9" s="17">
        <f>SUM(I10:I99794)</f>
        <v>131.20000000000002</v>
      </c>
      <c r="J9" s="17"/>
      <c r="K9" s="17">
        <f>SUM(K10:K99794)</f>
        <v>38.400000000000006</v>
      </c>
      <c r="L9" s="17">
        <f>SUM(L10:L99794)</f>
        <v>131.20000000000002</v>
      </c>
      <c r="M9" s="17"/>
      <c r="N9" s="17">
        <f>SUM(N10:N99794)</f>
        <v>0</v>
      </c>
      <c r="O9" s="17"/>
      <c r="P9" s="17">
        <f>SUM(P10:P99794)</f>
        <v>38.400000000000006</v>
      </c>
      <c r="Q9" s="17"/>
      <c r="R9" s="17"/>
      <c r="S9" s="17"/>
      <c r="T9" s="17">
        <f>SUM(T10:T99794)</f>
        <v>0</v>
      </c>
      <c r="U9" s="17">
        <f>SUM(U10:U99794)</f>
        <v>0</v>
      </c>
      <c r="V9" s="17">
        <f>SUM(V10:V99794)</f>
        <v>0</v>
      </c>
      <c r="W9" s="17">
        <f>SUM(W10:W99794)</f>
        <v>0</v>
      </c>
      <c r="X9" s="17">
        <f>SUM(X10:X99794)</f>
        <v>0</v>
      </c>
      <c r="Y9" s="17">
        <f>SUM(Y10:Y99794)</f>
        <v>0</v>
      </c>
      <c r="Z9" s="17">
        <f>SUM(Z10:Z99794)</f>
        <v>0</v>
      </c>
      <c r="AA9" s="17">
        <f>SUM(AA10:AA99794)</f>
        <v>0</v>
      </c>
      <c r="AB9" s="17">
        <f>SUM(AB10:AB99794)</f>
        <v>0</v>
      </c>
      <c r="AC9" s="17">
        <f>SUM(AC10:AC99794)</f>
        <v>0</v>
      </c>
      <c r="AD9" s="17">
        <f>SUM(AD10:AD99794)</f>
        <v>0</v>
      </c>
      <c r="AE9" s="17">
        <f>SUM(AE10:AE99794)</f>
        <v>0</v>
      </c>
      <c r="AF9" s="17">
        <f>SUM(AF10:AF99794)</f>
        <v>0</v>
      </c>
      <c r="AG9" s="17">
        <f>SUM(AG10:AG99794)</f>
        <v>0</v>
      </c>
      <c r="AH9" s="17">
        <f>SUM(AH10:AH99794)</f>
        <v>0</v>
      </c>
      <c r="AI9" s="17">
        <f>SUM(AI10:AI99794)</f>
        <v>0</v>
      </c>
      <c r="AJ9" s="17">
        <f>SUM(AJ10:AJ99794)</f>
        <v>0</v>
      </c>
      <c r="AK9" s="17">
        <f>SUM(AK10:AK99794)</f>
        <v>0</v>
      </c>
      <c r="AL9" s="17">
        <f>SUM(AL10:AL99794)</f>
        <v>0</v>
      </c>
      <c r="AM9" s="17">
        <f>SUM(AM10:AM99794)</f>
        <v>0</v>
      </c>
      <c r="AN9" s="17">
        <f>SUM(AN10:AN99794)</f>
        <v>0</v>
      </c>
      <c r="AO9" s="17">
        <f>SUM(AO10:AO99794)</f>
        <v>0</v>
      </c>
      <c r="AP9" s="17">
        <f>SUM(AP10:AP99794)</f>
        <v>0</v>
      </c>
      <c r="AQ9" s="17">
        <f>SUM(AQ10:AQ99794)</f>
        <v>0</v>
      </c>
      <c r="AR9" s="17">
        <f>SUM(AR10:AR99794)</f>
        <v>0</v>
      </c>
      <c r="AS9" s="17">
        <f>SUM(AS10:AS99794)</f>
        <v>0</v>
      </c>
      <c r="AT9" s="17">
        <f>SUM(AT10:AT99794)</f>
        <v>0</v>
      </c>
      <c r="AU9" s="17">
        <f>SUM(AU10:AU99794)</f>
        <v>0</v>
      </c>
      <c r="AV9" s="17"/>
      <c r="AW9" s="17"/>
      <c r="AX9" s="17"/>
      <c r="AY9" s="17"/>
      <c r="AZ9" s="18"/>
    </row>
    <row r="10" spans="1:54" s="19" customFormat="1" ht="18" x14ac:dyDescent="0.35">
      <c r="A10" s="53" t="str">
        <f t="shared" ref="A10:A16" si="0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7">
        <v>1</v>
      </c>
      <c r="C10" s="68" t="s">
        <v>120</v>
      </c>
      <c r="D10" s="67" t="s">
        <v>44</v>
      </c>
      <c r="E10" s="69" t="s">
        <v>121</v>
      </c>
      <c r="F10" s="73" t="s">
        <v>122</v>
      </c>
      <c r="G10" s="70">
        <v>0</v>
      </c>
      <c r="H10" s="71">
        <v>0</v>
      </c>
      <c r="I10" s="71">
        <v>0</v>
      </c>
      <c r="J10" s="25">
        <v>2</v>
      </c>
      <c r="K10" s="70">
        <v>0</v>
      </c>
      <c r="L10" s="70">
        <v>0</v>
      </c>
      <c r="M10" s="70">
        <v>0</v>
      </c>
      <c r="N10" s="70">
        <v>0</v>
      </c>
      <c r="O10" s="25">
        <v>0</v>
      </c>
      <c r="P10" s="70">
        <v>0</v>
      </c>
      <c r="Q10" s="25">
        <v>0</v>
      </c>
      <c r="R10" s="25">
        <v>2</v>
      </c>
      <c r="S10" s="25">
        <v>2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115">
        <v>0</v>
      </c>
      <c r="AV10" s="74">
        <v>0</v>
      </c>
      <c r="AW10" s="74">
        <v>0</v>
      </c>
      <c r="AX10" s="74">
        <v>0</v>
      </c>
      <c r="AY10" s="74">
        <v>0</v>
      </c>
      <c r="AZ10" s="71" t="s">
        <v>131</v>
      </c>
      <c r="BA10" s="20"/>
      <c r="BB10" s="20"/>
    </row>
    <row r="11" spans="1:54" ht="18" x14ac:dyDescent="0.35">
      <c r="A11" s="53" t="str">
        <f t="shared" si="0"/>
        <v xml:space="preserve">    </v>
      </c>
      <c r="B11" s="67">
        <v>2</v>
      </c>
      <c r="C11" s="68" t="s">
        <v>123</v>
      </c>
      <c r="D11" s="67" t="s">
        <v>130</v>
      </c>
      <c r="E11" s="69" t="s">
        <v>121</v>
      </c>
      <c r="F11" s="73" t="s">
        <v>122</v>
      </c>
      <c r="G11" s="70">
        <v>15.77</v>
      </c>
      <c r="H11" s="71">
        <v>0</v>
      </c>
      <c r="I11" s="71">
        <v>15.77</v>
      </c>
      <c r="J11" s="25">
        <v>1</v>
      </c>
      <c r="K11" s="70">
        <v>0</v>
      </c>
      <c r="L11" s="70">
        <v>15.77</v>
      </c>
      <c r="M11" s="70">
        <v>0</v>
      </c>
      <c r="N11" s="70">
        <v>0</v>
      </c>
      <c r="O11" s="25">
        <v>8</v>
      </c>
      <c r="P11" s="70">
        <v>0</v>
      </c>
      <c r="Q11" s="25">
        <v>0</v>
      </c>
      <c r="R11" s="25">
        <v>2</v>
      </c>
      <c r="S11" s="25">
        <v>2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0</v>
      </c>
      <c r="AT11" s="115">
        <v>0</v>
      </c>
      <c r="AU11" s="115">
        <v>0</v>
      </c>
      <c r="AV11" s="74">
        <v>0</v>
      </c>
      <c r="AW11" s="74">
        <v>0</v>
      </c>
      <c r="AX11" s="74">
        <v>0</v>
      </c>
      <c r="AY11" s="74">
        <v>0</v>
      </c>
      <c r="AZ11" s="71" t="s">
        <v>132</v>
      </c>
      <c r="BA11" s="26"/>
    </row>
    <row r="12" spans="1:54" ht="18" x14ac:dyDescent="0.35">
      <c r="A12" s="53" t="str">
        <f t="shared" si="0"/>
        <v xml:space="preserve">    99</v>
      </c>
      <c r="B12" s="67">
        <v>3</v>
      </c>
      <c r="C12" s="68" t="s">
        <v>123</v>
      </c>
      <c r="D12" s="67" t="s">
        <v>134</v>
      </c>
      <c r="E12" s="69" t="s">
        <v>121</v>
      </c>
      <c r="F12" s="73" t="s">
        <v>122</v>
      </c>
      <c r="G12" s="70">
        <v>6.48</v>
      </c>
      <c r="H12" s="71">
        <v>6.4795064814999996</v>
      </c>
      <c r="I12" s="71">
        <v>0</v>
      </c>
      <c r="J12" s="25">
        <v>1</v>
      </c>
      <c r="K12" s="70">
        <v>6.48</v>
      </c>
      <c r="L12" s="70">
        <v>0</v>
      </c>
      <c r="M12" s="70">
        <v>0</v>
      </c>
      <c r="N12" s="70">
        <v>0</v>
      </c>
      <c r="O12" s="25">
        <v>8</v>
      </c>
      <c r="P12" s="70">
        <v>6.48</v>
      </c>
      <c r="Q12" s="25">
        <v>60</v>
      </c>
      <c r="R12" s="25">
        <v>2</v>
      </c>
      <c r="S12" s="25">
        <v>2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115">
        <v>0</v>
      </c>
      <c r="AV12" s="74">
        <v>0</v>
      </c>
      <c r="AW12" s="74">
        <v>0</v>
      </c>
      <c r="AX12" s="74">
        <v>0</v>
      </c>
      <c r="AY12" s="74">
        <v>0</v>
      </c>
      <c r="AZ12" s="71" t="s">
        <v>172</v>
      </c>
      <c r="BA12" s="26"/>
    </row>
    <row r="13" spans="1:54" ht="18" x14ac:dyDescent="0.35">
      <c r="A13" s="53" t="str">
        <f t="shared" si="0"/>
        <v xml:space="preserve">    </v>
      </c>
      <c r="B13" s="67">
        <v>4</v>
      </c>
      <c r="C13" s="68" t="s">
        <v>124</v>
      </c>
      <c r="D13" s="67" t="s">
        <v>44</v>
      </c>
      <c r="E13" s="69" t="s">
        <v>121</v>
      </c>
      <c r="F13" s="73" t="s">
        <v>122</v>
      </c>
      <c r="G13" s="70">
        <v>6.75</v>
      </c>
      <c r="H13" s="71">
        <v>0</v>
      </c>
      <c r="I13" s="71">
        <v>6.75</v>
      </c>
      <c r="J13" s="25">
        <v>1</v>
      </c>
      <c r="K13" s="70">
        <v>0</v>
      </c>
      <c r="L13" s="70">
        <v>6.75</v>
      </c>
      <c r="M13" s="70">
        <v>0</v>
      </c>
      <c r="N13" s="70">
        <v>0</v>
      </c>
      <c r="O13" s="25">
        <v>7</v>
      </c>
      <c r="P13" s="70">
        <v>0</v>
      </c>
      <c r="Q13" s="25">
        <v>0</v>
      </c>
      <c r="R13" s="25">
        <v>2</v>
      </c>
      <c r="S13" s="25">
        <v>2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115">
        <v>0</v>
      </c>
      <c r="AV13" s="74">
        <v>0</v>
      </c>
      <c r="AW13" s="74">
        <v>0</v>
      </c>
      <c r="AX13" s="74">
        <v>0</v>
      </c>
      <c r="AY13" s="74">
        <v>0</v>
      </c>
      <c r="AZ13" s="71" t="s">
        <v>132</v>
      </c>
      <c r="BA13" s="26"/>
    </row>
    <row r="14" spans="1:54" ht="18" x14ac:dyDescent="0.35">
      <c r="A14" s="53" t="str">
        <f t="shared" si="0"/>
        <v xml:space="preserve">    </v>
      </c>
      <c r="B14" s="67">
        <v>5</v>
      </c>
      <c r="C14" s="68" t="s">
        <v>125</v>
      </c>
      <c r="D14" s="67" t="s">
        <v>44</v>
      </c>
      <c r="E14" s="69" t="s">
        <v>121</v>
      </c>
      <c r="F14" s="73" t="s">
        <v>122</v>
      </c>
      <c r="G14" s="70">
        <v>33.950000000000003</v>
      </c>
      <c r="H14" s="71">
        <v>0</v>
      </c>
      <c r="I14" s="71">
        <v>33.950000000000003</v>
      </c>
      <c r="J14" s="25">
        <v>1</v>
      </c>
      <c r="K14" s="70">
        <v>0</v>
      </c>
      <c r="L14" s="70">
        <v>33.950000000000003</v>
      </c>
      <c r="M14" s="70">
        <v>0</v>
      </c>
      <c r="N14" s="70">
        <v>0</v>
      </c>
      <c r="O14" s="25">
        <v>7</v>
      </c>
      <c r="P14" s="70">
        <v>0</v>
      </c>
      <c r="Q14" s="25">
        <v>0</v>
      </c>
      <c r="R14" s="25">
        <v>2</v>
      </c>
      <c r="S14" s="25">
        <v>2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115">
        <v>0</v>
      </c>
      <c r="AV14" s="74">
        <v>0</v>
      </c>
      <c r="AW14" s="74">
        <v>0</v>
      </c>
      <c r="AX14" s="74">
        <v>0</v>
      </c>
      <c r="AY14" s="74">
        <v>0</v>
      </c>
      <c r="AZ14" s="71" t="s">
        <v>132</v>
      </c>
      <c r="BA14" s="26"/>
    </row>
    <row r="15" spans="1:54" ht="18" x14ac:dyDescent="0.35">
      <c r="A15" s="53" t="str">
        <f t="shared" si="0"/>
        <v xml:space="preserve">    </v>
      </c>
      <c r="B15" s="67">
        <v>6</v>
      </c>
      <c r="C15" s="68" t="s">
        <v>126</v>
      </c>
      <c r="D15" s="67" t="s">
        <v>44</v>
      </c>
      <c r="E15" s="69" t="s">
        <v>121</v>
      </c>
      <c r="F15" s="73" t="s">
        <v>122</v>
      </c>
      <c r="G15" s="70">
        <v>0</v>
      </c>
      <c r="H15" s="71">
        <v>0</v>
      </c>
      <c r="I15" s="71">
        <v>0</v>
      </c>
      <c r="J15" s="25">
        <v>2</v>
      </c>
      <c r="K15" s="70">
        <v>0</v>
      </c>
      <c r="L15" s="70">
        <v>0</v>
      </c>
      <c r="M15" s="70">
        <v>0</v>
      </c>
      <c r="N15" s="70">
        <v>0</v>
      </c>
      <c r="O15" s="25">
        <v>0</v>
      </c>
      <c r="P15" s="70">
        <v>0</v>
      </c>
      <c r="Q15" s="25">
        <v>0</v>
      </c>
      <c r="R15" s="25">
        <v>2</v>
      </c>
      <c r="S15" s="25">
        <v>2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115">
        <v>0</v>
      </c>
      <c r="AV15" s="74">
        <v>0</v>
      </c>
      <c r="AW15" s="74">
        <v>0</v>
      </c>
      <c r="AX15" s="74">
        <v>0</v>
      </c>
      <c r="AY15" s="74">
        <v>0</v>
      </c>
      <c r="AZ15" s="71" t="s">
        <v>133</v>
      </c>
      <c r="BA15" s="26"/>
    </row>
    <row r="16" spans="1:54" ht="18" x14ac:dyDescent="0.35">
      <c r="A16" s="53" t="str">
        <f t="shared" si="0"/>
        <v xml:space="preserve">    </v>
      </c>
      <c r="B16" s="67">
        <v>7</v>
      </c>
      <c r="C16" s="68" t="s">
        <v>127</v>
      </c>
      <c r="D16" s="67" t="s">
        <v>44</v>
      </c>
      <c r="E16" s="69" t="s">
        <v>121</v>
      </c>
      <c r="F16" s="73" t="s">
        <v>122</v>
      </c>
      <c r="G16" s="70">
        <v>2.61</v>
      </c>
      <c r="H16" s="71">
        <v>0</v>
      </c>
      <c r="I16" s="71">
        <v>2.61</v>
      </c>
      <c r="J16" s="25">
        <v>1</v>
      </c>
      <c r="K16" s="70">
        <v>0</v>
      </c>
      <c r="L16" s="70">
        <v>2.61</v>
      </c>
      <c r="M16" s="70">
        <v>0</v>
      </c>
      <c r="N16" s="70">
        <v>0</v>
      </c>
      <c r="O16" s="25">
        <v>1</v>
      </c>
      <c r="P16" s="70">
        <v>0</v>
      </c>
      <c r="Q16" s="25">
        <v>0</v>
      </c>
      <c r="R16" s="25">
        <v>2</v>
      </c>
      <c r="S16" s="25">
        <v>2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0</v>
      </c>
      <c r="AV16" s="74">
        <v>0</v>
      </c>
      <c r="AW16" s="74">
        <v>0</v>
      </c>
      <c r="AX16" s="74">
        <v>0</v>
      </c>
      <c r="AY16" s="74">
        <v>0</v>
      </c>
      <c r="AZ16" s="71" t="s">
        <v>132</v>
      </c>
      <c r="BA16" s="26"/>
    </row>
    <row r="17" spans="1:53" s="28" customFormat="1" ht="18" x14ac:dyDescent="0.35">
      <c r="A17" s="121" t="str">
        <f t="shared" ref="A17:A31" si="1"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"&amp;IF(J17=1,IF(K17&gt;0,IF(P17&gt;0,IF(O17&lt;=7,IF(Q17=100,"","33"),IF(O17&lt;=25,IF(Q17&gt;0,IF(Q17&lt;100,"",33),IF(Q17=0,"","33")),IF(Q17=0,"",33))),IF(O17&gt;25,"",33)),""),IF(J17&gt;1,IF(P17&gt;0,"55",""),IF(J17=0,IF(P17&gt;0,"55","00"))))&amp;" "&amp;IF(P17&gt;0,IF(R17&gt;0,IF(S17&gt;0,"",88),77),"")</f>
        <v xml:space="preserve">   </v>
      </c>
      <c r="B17" s="67">
        <v>8</v>
      </c>
      <c r="C17" s="68" t="s">
        <v>156</v>
      </c>
      <c r="D17" s="67" t="s">
        <v>44</v>
      </c>
      <c r="E17" s="69" t="s">
        <v>121</v>
      </c>
      <c r="F17" s="73" t="s">
        <v>122</v>
      </c>
      <c r="G17" s="70">
        <v>2.54</v>
      </c>
      <c r="H17" s="71">
        <v>0</v>
      </c>
      <c r="I17" s="70">
        <v>2.54</v>
      </c>
      <c r="J17" s="25">
        <v>1</v>
      </c>
      <c r="K17" s="70">
        <v>0</v>
      </c>
      <c r="L17" s="70">
        <v>2.54</v>
      </c>
      <c r="M17" s="70">
        <v>0</v>
      </c>
      <c r="N17" s="70">
        <v>0</v>
      </c>
      <c r="O17" s="25">
        <v>3</v>
      </c>
      <c r="P17" s="70">
        <v>0</v>
      </c>
      <c r="Q17" s="25">
        <v>0</v>
      </c>
      <c r="R17" s="25">
        <v>2</v>
      </c>
      <c r="S17" s="25">
        <v>2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AV17" s="70">
        <v>0</v>
      </c>
      <c r="AW17" s="70">
        <v>0</v>
      </c>
      <c r="AX17" s="70">
        <v>0</v>
      </c>
      <c r="AY17" s="70">
        <v>0</v>
      </c>
      <c r="AZ17" s="71" t="s">
        <v>132</v>
      </c>
    </row>
    <row r="18" spans="1:53" s="28" customFormat="1" ht="18" x14ac:dyDescent="0.35">
      <c r="A18" s="121" t="str">
        <f t="shared" si="1"/>
        <v xml:space="preserve">   </v>
      </c>
      <c r="B18" s="67">
        <v>9</v>
      </c>
      <c r="C18" s="68" t="s">
        <v>157</v>
      </c>
      <c r="D18" s="67" t="s">
        <v>44</v>
      </c>
      <c r="E18" s="69" t="s">
        <v>121</v>
      </c>
      <c r="F18" s="73" t="s">
        <v>122</v>
      </c>
      <c r="G18" s="70">
        <v>4.22</v>
      </c>
      <c r="H18" s="71">
        <v>0</v>
      </c>
      <c r="I18" s="70">
        <v>4.22</v>
      </c>
      <c r="J18" s="25">
        <v>1</v>
      </c>
      <c r="K18" s="70">
        <v>0</v>
      </c>
      <c r="L18" s="70">
        <v>4.22</v>
      </c>
      <c r="M18" s="70">
        <v>0</v>
      </c>
      <c r="N18" s="70">
        <v>0</v>
      </c>
      <c r="O18" s="25">
        <v>7</v>
      </c>
      <c r="P18" s="70">
        <v>0</v>
      </c>
      <c r="Q18" s="25">
        <v>0</v>
      </c>
      <c r="R18" s="25">
        <v>2</v>
      </c>
      <c r="S18" s="25">
        <v>2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115">
        <v>0</v>
      </c>
      <c r="AV18" s="70">
        <v>0</v>
      </c>
      <c r="AW18" s="70">
        <v>0</v>
      </c>
      <c r="AX18" s="70">
        <v>0</v>
      </c>
      <c r="AY18" s="70">
        <v>0</v>
      </c>
      <c r="AZ18" s="71" t="s">
        <v>132</v>
      </c>
    </row>
    <row r="19" spans="1:53" s="28" customFormat="1" ht="18" x14ac:dyDescent="0.35">
      <c r="A19" s="121" t="str">
        <f t="shared" si="1"/>
        <v xml:space="preserve">   </v>
      </c>
      <c r="B19" s="67">
        <v>10</v>
      </c>
      <c r="C19" s="68" t="s">
        <v>158</v>
      </c>
      <c r="D19" s="67" t="s">
        <v>44</v>
      </c>
      <c r="E19" s="69" t="s">
        <v>121</v>
      </c>
      <c r="F19" s="73" t="s">
        <v>122</v>
      </c>
      <c r="G19" s="70">
        <v>4.97</v>
      </c>
      <c r="H19" s="71">
        <v>0</v>
      </c>
      <c r="I19" s="70">
        <v>4.97</v>
      </c>
      <c r="J19" s="25">
        <v>1</v>
      </c>
      <c r="K19" s="70">
        <v>0</v>
      </c>
      <c r="L19" s="70">
        <v>4.97</v>
      </c>
      <c r="M19" s="70">
        <v>0</v>
      </c>
      <c r="N19" s="70">
        <v>0</v>
      </c>
      <c r="O19" s="25">
        <v>3</v>
      </c>
      <c r="P19" s="70">
        <v>0</v>
      </c>
      <c r="Q19" s="25">
        <v>0</v>
      </c>
      <c r="R19" s="25">
        <v>2</v>
      </c>
      <c r="S19" s="25">
        <v>2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70">
        <v>0</v>
      </c>
      <c r="AW19" s="70">
        <v>0</v>
      </c>
      <c r="AX19" s="70">
        <v>0</v>
      </c>
      <c r="AY19" s="70">
        <v>0</v>
      </c>
      <c r="AZ19" s="71" t="s">
        <v>132</v>
      </c>
    </row>
    <row r="20" spans="1:53" s="28" customFormat="1" ht="18" x14ac:dyDescent="0.35">
      <c r="A20" s="121" t="str">
        <f t="shared" si="1"/>
        <v xml:space="preserve">   </v>
      </c>
      <c r="B20" s="67">
        <v>11</v>
      </c>
      <c r="C20" s="68" t="s">
        <v>159</v>
      </c>
      <c r="D20" s="67" t="s">
        <v>44</v>
      </c>
      <c r="E20" s="69" t="s">
        <v>121</v>
      </c>
      <c r="F20" s="73" t="s">
        <v>122</v>
      </c>
      <c r="G20" s="70">
        <v>4.22</v>
      </c>
      <c r="H20" s="71">
        <v>0</v>
      </c>
      <c r="I20" s="70">
        <v>4.22</v>
      </c>
      <c r="J20" s="25">
        <v>1</v>
      </c>
      <c r="K20" s="70">
        <v>0</v>
      </c>
      <c r="L20" s="70">
        <v>4.22</v>
      </c>
      <c r="M20" s="70">
        <v>0</v>
      </c>
      <c r="N20" s="70">
        <v>0</v>
      </c>
      <c r="O20" s="25">
        <v>7</v>
      </c>
      <c r="P20" s="70">
        <v>0</v>
      </c>
      <c r="Q20" s="25">
        <v>0</v>
      </c>
      <c r="R20" s="25">
        <v>2</v>
      </c>
      <c r="S20" s="25">
        <v>2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115">
        <v>0</v>
      </c>
      <c r="AV20" s="70">
        <v>0</v>
      </c>
      <c r="AW20" s="70">
        <v>0</v>
      </c>
      <c r="AX20" s="70">
        <v>0</v>
      </c>
      <c r="AY20" s="70">
        <v>0</v>
      </c>
      <c r="AZ20" s="71" t="s">
        <v>132</v>
      </c>
    </row>
    <row r="21" spans="1:53" s="28" customFormat="1" ht="18" x14ac:dyDescent="0.35">
      <c r="A21" s="121" t="str">
        <f t="shared" si="1"/>
        <v xml:space="preserve">   </v>
      </c>
      <c r="B21" s="67">
        <v>12</v>
      </c>
      <c r="C21" s="68" t="s">
        <v>160</v>
      </c>
      <c r="D21" s="67" t="s">
        <v>44</v>
      </c>
      <c r="E21" s="69" t="s">
        <v>121</v>
      </c>
      <c r="F21" s="73" t="s">
        <v>122</v>
      </c>
      <c r="G21" s="70">
        <v>5.57</v>
      </c>
      <c r="H21" s="71">
        <v>0</v>
      </c>
      <c r="I21" s="70">
        <v>5.57</v>
      </c>
      <c r="J21" s="25">
        <v>1</v>
      </c>
      <c r="K21" s="70">
        <v>0</v>
      </c>
      <c r="L21" s="70">
        <v>5.57</v>
      </c>
      <c r="M21" s="70">
        <v>0</v>
      </c>
      <c r="N21" s="70">
        <v>0</v>
      </c>
      <c r="O21" s="25">
        <v>2</v>
      </c>
      <c r="P21" s="70">
        <v>0</v>
      </c>
      <c r="Q21" s="25">
        <v>0</v>
      </c>
      <c r="R21" s="25">
        <v>2</v>
      </c>
      <c r="S21" s="25">
        <v>2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70">
        <v>0</v>
      </c>
      <c r="AW21" s="70">
        <v>0</v>
      </c>
      <c r="AX21" s="70">
        <v>0</v>
      </c>
      <c r="AY21" s="70">
        <v>0</v>
      </c>
      <c r="AZ21" s="71" t="s">
        <v>132</v>
      </c>
    </row>
    <row r="22" spans="1:53" s="28" customFormat="1" ht="18" x14ac:dyDescent="0.35">
      <c r="A22" s="121" t="str">
        <f t="shared" si="1"/>
        <v xml:space="preserve">   </v>
      </c>
      <c r="B22" s="67">
        <v>13</v>
      </c>
      <c r="C22" s="68" t="s">
        <v>161</v>
      </c>
      <c r="D22" s="67" t="s">
        <v>44</v>
      </c>
      <c r="E22" s="69" t="s">
        <v>121</v>
      </c>
      <c r="F22" s="73" t="s">
        <v>122</v>
      </c>
      <c r="G22" s="70">
        <v>5.17</v>
      </c>
      <c r="H22" s="71">
        <v>0</v>
      </c>
      <c r="I22" s="70">
        <v>5.17</v>
      </c>
      <c r="J22" s="25">
        <v>1</v>
      </c>
      <c r="K22" s="70">
        <v>0</v>
      </c>
      <c r="L22" s="70">
        <v>5.17</v>
      </c>
      <c r="M22" s="70">
        <v>0</v>
      </c>
      <c r="N22" s="70">
        <v>0</v>
      </c>
      <c r="O22" s="25">
        <v>4</v>
      </c>
      <c r="P22" s="70">
        <v>0</v>
      </c>
      <c r="Q22" s="25">
        <v>0</v>
      </c>
      <c r="R22" s="25">
        <v>2</v>
      </c>
      <c r="S22" s="25">
        <v>2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70">
        <v>0</v>
      </c>
      <c r="AW22" s="70">
        <v>0</v>
      </c>
      <c r="AX22" s="70">
        <v>0</v>
      </c>
      <c r="AY22" s="70">
        <v>0</v>
      </c>
      <c r="AZ22" s="71" t="s">
        <v>132</v>
      </c>
    </row>
    <row r="23" spans="1:53" s="28" customFormat="1" ht="18" x14ac:dyDescent="0.35">
      <c r="A23" s="121" t="str">
        <f t="shared" si="1"/>
        <v xml:space="preserve">   </v>
      </c>
      <c r="B23" s="67">
        <v>14</v>
      </c>
      <c r="C23" s="68" t="s">
        <v>162</v>
      </c>
      <c r="D23" s="67" t="s">
        <v>44</v>
      </c>
      <c r="E23" s="69" t="s">
        <v>121</v>
      </c>
      <c r="F23" s="73" t="s">
        <v>122</v>
      </c>
      <c r="G23" s="70">
        <v>7.12</v>
      </c>
      <c r="H23" s="70">
        <v>7.12</v>
      </c>
      <c r="I23" s="71">
        <v>0</v>
      </c>
      <c r="J23" s="25">
        <v>1</v>
      </c>
      <c r="K23" s="70">
        <v>7.12</v>
      </c>
      <c r="L23" s="70">
        <v>0</v>
      </c>
      <c r="M23" s="70">
        <v>0</v>
      </c>
      <c r="N23" s="70">
        <v>0</v>
      </c>
      <c r="O23" s="25">
        <v>4</v>
      </c>
      <c r="P23" s="70">
        <v>7.12</v>
      </c>
      <c r="Q23" s="25">
        <v>100</v>
      </c>
      <c r="R23" s="25">
        <v>2</v>
      </c>
      <c r="S23" s="25">
        <v>2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70">
        <v>0</v>
      </c>
      <c r="AW23" s="70">
        <v>0</v>
      </c>
      <c r="AX23" s="70">
        <v>0</v>
      </c>
      <c r="AY23" s="70">
        <v>0</v>
      </c>
      <c r="AZ23" s="71" t="s">
        <v>173</v>
      </c>
      <c r="BA23" s="71" t="s">
        <v>171</v>
      </c>
    </row>
    <row r="24" spans="1:53" s="28" customFormat="1" ht="18" x14ac:dyDescent="0.35">
      <c r="A24" s="121" t="str">
        <f t="shared" ref="A24:A25" si="2">IF(J24=1,IF(K24&gt;0,IF(L24&gt;0,IF(N24&gt;0,11,11),IF(N24&gt;0,11,"")),IF(L24&gt;0,IF(N24&gt;0,11,""),IF(N24=0,22,""))),IF(L24&gt;0,IF(N24&gt;0,IF(P24&gt;0,66,""),IF(P24&gt;0,66,"")),IF(P24&gt;0,66,"")))&amp;" "&amp;IF(J24=1,IF(K24=0,IF(L24&gt;0,IF(N24&gt;0,IF(P24&gt;0,66,""),IF(P24&gt;0,66,"")),IF(P24&gt;0,66,"")),""),IF(P24&gt;0,66,""))&amp;" "&amp;IF(J24=1,IF(K24&gt;0,IF(P24&gt;0,IF(O24&lt;=7,IF(Q24=100,"","33"),IF(O24&lt;=25,IF(Q24&gt;0,IF(Q24&lt;100,"",33),IF(Q24=0,"","33")),IF(Q24=0,"",33))),IF(O24&gt;25,"",33)),""),IF(J24&gt;1,IF(P24&gt;0,"55",""),IF(J24=0,IF(P24&gt;0,"55","00"))))&amp;" "&amp;IF(P24&gt;0,IF(R24&gt;0,IF(S24&gt;0,"",88),77),"")</f>
        <v xml:space="preserve">   </v>
      </c>
      <c r="B24" s="67">
        <v>15</v>
      </c>
      <c r="C24" s="68" t="s">
        <v>163</v>
      </c>
      <c r="D24" s="67" t="s">
        <v>44</v>
      </c>
      <c r="E24" s="69" t="s">
        <v>121</v>
      </c>
      <c r="F24" s="73" t="s">
        <v>122</v>
      </c>
      <c r="G24" s="70">
        <v>7.32</v>
      </c>
      <c r="H24" s="70">
        <v>7.32</v>
      </c>
      <c r="I24" s="71">
        <v>0</v>
      </c>
      <c r="J24" s="25">
        <v>1</v>
      </c>
      <c r="K24" s="70">
        <v>7.32</v>
      </c>
      <c r="L24" s="70">
        <v>0</v>
      </c>
      <c r="M24" s="70">
        <v>0</v>
      </c>
      <c r="N24" s="70">
        <v>0</v>
      </c>
      <c r="O24" s="25">
        <v>4</v>
      </c>
      <c r="P24" s="70">
        <v>7.32</v>
      </c>
      <c r="Q24" s="72">
        <v>100</v>
      </c>
      <c r="R24" s="25">
        <v>2</v>
      </c>
      <c r="S24" s="25">
        <v>2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70">
        <v>0</v>
      </c>
      <c r="AS24" s="70">
        <v>0</v>
      </c>
      <c r="AT24" s="70">
        <v>0</v>
      </c>
      <c r="AU24" s="70">
        <v>0</v>
      </c>
      <c r="AV24" s="71" t="s">
        <v>180</v>
      </c>
    </row>
    <row r="25" spans="1:53" s="28" customFormat="1" ht="18" x14ac:dyDescent="0.35">
      <c r="A25" s="121" t="str">
        <f t="shared" si="2"/>
        <v xml:space="preserve">   </v>
      </c>
      <c r="B25" s="67">
        <v>16</v>
      </c>
      <c r="C25" s="68" t="s">
        <v>164</v>
      </c>
      <c r="D25" s="67" t="s">
        <v>44</v>
      </c>
      <c r="E25" s="69" t="s">
        <v>121</v>
      </c>
      <c r="F25" s="73" t="s">
        <v>122</v>
      </c>
      <c r="G25" s="70">
        <v>17.48</v>
      </c>
      <c r="H25" s="70">
        <v>17.48</v>
      </c>
      <c r="I25" s="71">
        <v>0</v>
      </c>
      <c r="J25" s="25">
        <v>1</v>
      </c>
      <c r="K25" s="70">
        <v>17.48</v>
      </c>
      <c r="L25" s="70">
        <v>0</v>
      </c>
      <c r="M25" s="70">
        <v>0</v>
      </c>
      <c r="N25" s="70">
        <v>0</v>
      </c>
      <c r="O25" s="25">
        <v>4</v>
      </c>
      <c r="P25" s="70">
        <v>17.48</v>
      </c>
      <c r="Q25" s="72">
        <v>100</v>
      </c>
      <c r="R25" s="25">
        <v>2</v>
      </c>
      <c r="S25" s="25">
        <v>2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70">
        <v>0</v>
      </c>
      <c r="AS25" s="70">
        <v>0</v>
      </c>
      <c r="AT25" s="70">
        <v>0</v>
      </c>
      <c r="AU25" s="70">
        <v>0</v>
      </c>
      <c r="AV25" s="71" t="s">
        <v>181</v>
      </c>
    </row>
    <row r="26" spans="1:53" s="28" customFormat="1" ht="18" x14ac:dyDescent="0.35">
      <c r="A26" s="121" t="str">
        <f t="shared" si="1"/>
        <v xml:space="preserve">   </v>
      </c>
      <c r="B26" s="67">
        <v>17</v>
      </c>
      <c r="C26" s="68" t="s">
        <v>165</v>
      </c>
      <c r="D26" s="67" t="s">
        <v>44</v>
      </c>
      <c r="E26" s="69" t="s">
        <v>121</v>
      </c>
      <c r="F26" s="73" t="s">
        <v>122</v>
      </c>
      <c r="G26" s="70">
        <v>1.06</v>
      </c>
      <c r="H26" s="71">
        <v>0</v>
      </c>
      <c r="I26" s="70">
        <v>1.06</v>
      </c>
      <c r="J26" s="25">
        <v>1</v>
      </c>
      <c r="K26" s="70">
        <v>0</v>
      </c>
      <c r="L26" s="70">
        <v>1.06</v>
      </c>
      <c r="M26" s="70">
        <v>0</v>
      </c>
      <c r="N26" s="70">
        <v>0</v>
      </c>
      <c r="O26" s="25">
        <v>5</v>
      </c>
      <c r="P26" s="70">
        <v>0</v>
      </c>
      <c r="Q26" s="25">
        <v>0</v>
      </c>
      <c r="R26" s="25">
        <v>2</v>
      </c>
      <c r="S26" s="25">
        <v>2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0</v>
      </c>
      <c r="AT26" s="115">
        <v>0</v>
      </c>
      <c r="AU26" s="115">
        <v>0</v>
      </c>
      <c r="AV26" s="70">
        <v>0</v>
      </c>
      <c r="AW26" s="70">
        <v>0</v>
      </c>
      <c r="AX26" s="70">
        <v>0</v>
      </c>
      <c r="AY26" s="70">
        <v>0</v>
      </c>
      <c r="AZ26" s="71" t="s">
        <v>132</v>
      </c>
    </row>
    <row r="27" spans="1:53" s="28" customFormat="1" ht="18" x14ac:dyDescent="0.35">
      <c r="A27" s="121" t="str">
        <f t="shared" si="1"/>
        <v xml:space="preserve">   </v>
      </c>
      <c r="B27" s="67">
        <v>18</v>
      </c>
      <c r="C27" s="68" t="s">
        <v>166</v>
      </c>
      <c r="D27" s="67" t="s">
        <v>44</v>
      </c>
      <c r="E27" s="69" t="s">
        <v>121</v>
      </c>
      <c r="F27" s="73" t="s">
        <v>122</v>
      </c>
      <c r="G27" s="70">
        <v>5.47</v>
      </c>
      <c r="H27" s="71">
        <v>0</v>
      </c>
      <c r="I27" s="70">
        <v>5.47</v>
      </c>
      <c r="J27" s="25">
        <v>1</v>
      </c>
      <c r="K27" s="70">
        <v>0</v>
      </c>
      <c r="L27" s="70">
        <v>5.47</v>
      </c>
      <c r="M27" s="70">
        <v>0</v>
      </c>
      <c r="N27" s="70">
        <v>0</v>
      </c>
      <c r="O27" s="25">
        <v>5</v>
      </c>
      <c r="P27" s="70">
        <v>0</v>
      </c>
      <c r="Q27" s="25">
        <v>0</v>
      </c>
      <c r="R27" s="25">
        <v>2</v>
      </c>
      <c r="S27" s="25">
        <v>2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70">
        <v>0</v>
      </c>
      <c r="AW27" s="70">
        <v>0</v>
      </c>
      <c r="AX27" s="70">
        <v>0</v>
      </c>
      <c r="AY27" s="70">
        <v>0</v>
      </c>
      <c r="AZ27" s="71" t="s">
        <v>132</v>
      </c>
    </row>
    <row r="28" spans="1:53" s="28" customFormat="1" ht="18" x14ac:dyDescent="0.35">
      <c r="A28" s="121" t="str">
        <f t="shared" si="1"/>
        <v xml:space="preserve">   </v>
      </c>
      <c r="B28" s="67">
        <v>19</v>
      </c>
      <c r="C28" s="68" t="s">
        <v>167</v>
      </c>
      <c r="D28" s="67" t="s">
        <v>44</v>
      </c>
      <c r="E28" s="69" t="s">
        <v>121</v>
      </c>
      <c r="F28" s="73" t="s">
        <v>122</v>
      </c>
      <c r="G28" s="70">
        <v>9.57</v>
      </c>
      <c r="H28" s="71">
        <v>0</v>
      </c>
      <c r="I28" s="70">
        <v>9.57</v>
      </c>
      <c r="J28" s="25">
        <v>1</v>
      </c>
      <c r="K28" s="70">
        <v>0</v>
      </c>
      <c r="L28" s="70">
        <v>9.57</v>
      </c>
      <c r="M28" s="70">
        <v>0</v>
      </c>
      <c r="N28" s="70">
        <v>0</v>
      </c>
      <c r="O28" s="25">
        <v>4</v>
      </c>
      <c r="P28" s="70">
        <v>0</v>
      </c>
      <c r="Q28" s="25">
        <v>0</v>
      </c>
      <c r="R28" s="25">
        <v>2</v>
      </c>
      <c r="S28" s="25">
        <v>2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70">
        <v>0</v>
      </c>
      <c r="AW28" s="70">
        <v>0</v>
      </c>
      <c r="AX28" s="70">
        <v>0</v>
      </c>
      <c r="AY28" s="70">
        <v>0</v>
      </c>
      <c r="AZ28" s="71" t="s">
        <v>132</v>
      </c>
    </row>
    <row r="29" spans="1:53" s="28" customFormat="1" ht="18" x14ac:dyDescent="0.35">
      <c r="A29" s="121" t="str">
        <f t="shared" si="1"/>
        <v xml:space="preserve">   </v>
      </c>
      <c r="B29" s="67">
        <v>20</v>
      </c>
      <c r="C29" s="68" t="s">
        <v>168</v>
      </c>
      <c r="D29" s="67" t="s">
        <v>44</v>
      </c>
      <c r="E29" s="69" t="s">
        <v>121</v>
      </c>
      <c r="F29" s="73" t="s">
        <v>122</v>
      </c>
      <c r="G29" s="70">
        <v>10.42</v>
      </c>
      <c r="H29" s="71">
        <v>0</v>
      </c>
      <c r="I29" s="70">
        <v>10.42</v>
      </c>
      <c r="J29" s="25">
        <v>1</v>
      </c>
      <c r="K29" s="70">
        <v>0</v>
      </c>
      <c r="L29" s="70">
        <v>10.42</v>
      </c>
      <c r="M29" s="70">
        <v>0</v>
      </c>
      <c r="N29" s="70">
        <v>0</v>
      </c>
      <c r="O29" s="25">
        <v>4</v>
      </c>
      <c r="P29" s="70">
        <v>0</v>
      </c>
      <c r="Q29" s="25">
        <v>0</v>
      </c>
      <c r="R29" s="25">
        <v>2</v>
      </c>
      <c r="S29" s="25">
        <v>2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70">
        <v>0</v>
      </c>
      <c r="AW29" s="70">
        <v>0</v>
      </c>
      <c r="AX29" s="70">
        <v>0</v>
      </c>
      <c r="AY29" s="70">
        <v>0</v>
      </c>
      <c r="AZ29" s="71" t="s">
        <v>132</v>
      </c>
    </row>
    <row r="30" spans="1:53" s="28" customFormat="1" ht="18" x14ac:dyDescent="0.35">
      <c r="A30" s="121" t="str">
        <f t="shared" si="1"/>
        <v xml:space="preserve">   </v>
      </c>
      <c r="B30" s="67">
        <v>21</v>
      </c>
      <c r="C30" s="68" t="s">
        <v>169</v>
      </c>
      <c r="D30" s="67" t="s">
        <v>44</v>
      </c>
      <c r="E30" s="69" t="s">
        <v>121</v>
      </c>
      <c r="F30" s="73" t="s">
        <v>122</v>
      </c>
      <c r="G30" s="70">
        <v>6.64</v>
      </c>
      <c r="H30" s="71">
        <v>0</v>
      </c>
      <c r="I30" s="70">
        <v>6.64</v>
      </c>
      <c r="J30" s="25">
        <v>1</v>
      </c>
      <c r="K30" s="70">
        <v>0</v>
      </c>
      <c r="L30" s="70">
        <v>6.64</v>
      </c>
      <c r="M30" s="70">
        <v>0</v>
      </c>
      <c r="N30" s="70">
        <v>0</v>
      </c>
      <c r="O30" s="25">
        <v>2</v>
      </c>
      <c r="P30" s="70">
        <v>0</v>
      </c>
      <c r="Q30" s="25">
        <v>0</v>
      </c>
      <c r="R30" s="25">
        <v>2</v>
      </c>
      <c r="S30" s="25">
        <v>2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115">
        <v>0</v>
      </c>
      <c r="AV30" s="70">
        <v>0</v>
      </c>
      <c r="AW30" s="70">
        <v>0</v>
      </c>
      <c r="AX30" s="70">
        <v>0</v>
      </c>
      <c r="AY30" s="70">
        <v>0</v>
      </c>
      <c r="AZ30" s="71" t="s">
        <v>132</v>
      </c>
    </row>
    <row r="31" spans="1:53" s="28" customFormat="1" ht="18" x14ac:dyDescent="0.35">
      <c r="A31" s="121" t="str">
        <f t="shared" si="1"/>
        <v xml:space="preserve">   </v>
      </c>
      <c r="B31" s="67">
        <v>22</v>
      </c>
      <c r="C31" s="68" t="s">
        <v>170</v>
      </c>
      <c r="D31" s="67" t="s">
        <v>44</v>
      </c>
      <c r="E31" s="69" t="s">
        <v>121</v>
      </c>
      <c r="F31" s="73" t="s">
        <v>122</v>
      </c>
      <c r="G31" s="70">
        <v>12.27</v>
      </c>
      <c r="H31" s="71">
        <v>0</v>
      </c>
      <c r="I31" s="70">
        <v>12.27</v>
      </c>
      <c r="J31" s="25">
        <v>1</v>
      </c>
      <c r="K31" s="70">
        <v>0</v>
      </c>
      <c r="L31" s="70">
        <v>12.27</v>
      </c>
      <c r="M31" s="70">
        <v>0</v>
      </c>
      <c r="N31" s="70">
        <v>0</v>
      </c>
      <c r="O31" s="25">
        <v>2</v>
      </c>
      <c r="P31" s="70">
        <v>0</v>
      </c>
      <c r="Q31" s="25">
        <v>0</v>
      </c>
      <c r="R31" s="25">
        <v>2</v>
      </c>
      <c r="S31" s="25">
        <v>2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0</v>
      </c>
      <c r="AT31" s="115">
        <v>0</v>
      </c>
      <c r="AU31" s="115">
        <v>0</v>
      </c>
      <c r="AV31" s="70">
        <v>0</v>
      </c>
      <c r="AW31" s="70">
        <v>0</v>
      </c>
      <c r="AX31" s="70">
        <v>0</v>
      </c>
      <c r="AY31" s="70">
        <v>0</v>
      </c>
      <c r="AZ31" s="71" t="s">
        <v>132</v>
      </c>
    </row>
    <row r="34" spans="1:5" ht="18" x14ac:dyDescent="0.35">
      <c r="A34" s="35" t="s">
        <v>48</v>
      </c>
      <c r="B34" s="33"/>
      <c r="C34" s="128" t="s">
        <v>174</v>
      </c>
      <c r="D34" s="35"/>
      <c r="E34" s="35"/>
    </row>
    <row r="35" spans="1:5" ht="18" x14ac:dyDescent="0.35">
      <c r="A35" s="35"/>
      <c r="B35" s="33"/>
      <c r="C35" s="128" t="s">
        <v>175</v>
      </c>
      <c r="D35" s="35"/>
      <c r="E35" s="35"/>
    </row>
    <row r="36" spans="1:5" ht="18" x14ac:dyDescent="0.35">
      <c r="A36" s="35"/>
      <c r="B36" s="33"/>
      <c r="C36" s="128" t="s">
        <v>176</v>
      </c>
      <c r="D36" s="35"/>
      <c r="E36" s="35"/>
    </row>
    <row r="37" spans="1:5" ht="18" x14ac:dyDescent="0.35">
      <c r="A37" s="35"/>
      <c r="B37" s="33"/>
      <c r="C37" s="33"/>
      <c r="D37" s="35"/>
      <c r="E37" s="35"/>
    </row>
    <row r="38" spans="1:5" ht="18" x14ac:dyDescent="0.35">
      <c r="A38" s="35"/>
      <c r="B38" s="33"/>
      <c r="C38" s="128" t="s">
        <v>177</v>
      </c>
      <c r="D38" s="35"/>
      <c r="E38" s="35"/>
    </row>
    <row r="39" spans="1:5" ht="18" x14ac:dyDescent="0.35">
      <c r="A39" s="35"/>
      <c r="B39" s="33"/>
      <c r="C39" s="128" t="s">
        <v>179</v>
      </c>
      <c r="D39" s="35"/>
      <c r="E39" s="35"/>
    </row>
    <row r="40" spans="1:5" ht="18" x14ac:dyDescent="0.35">
      <c r="A40" s="35"/>
      <c r="B40" s="33"/>
      <c r="C40" s="128" t="s">
        <v>178</v>
      </c>
      <c r="D40" s="35"/>
      <c r="E40" s="35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T6:AU6"/>
    <mergeCell ref="G6:I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16 AF17:AU31">
    <cfRule type="cellIs" dxfId="3" priority="3" operator="greaterThan">
      <formula>0</formula>
    </cfRule>
  </conditionalFormatting>
  <conditionalFormatting sqref="AF24:AQ25">
    <cfRule type="cellIs" dxfId="2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7:R1048576">
      <formula1>0</formula1>
      <formula2>2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32:O1048576">
      <formula1>0</formula1>
      <formula2>100</formula2>
    </dataValidation>
    <dataValidation type="whole" allowBlank="1" showInputMessage="1" showErrorMessage="1" error="กรอกเฉพาะ 0 1 2 3 9" sqref="J32:J1048576">
      <formula1>0</formula1>
      <formula2>9</formula2>
    </dataValidation>
    <dataValidation type="textLength" operator="equal" allowBlank="1" showInputMessage="1" showErrorMessage="1" error="กรอกรหัสผิดพลาด" sqref="C32:C33 C41:C1048576">
      <formula1>9</formula1>
    </dataValidation>
    <dataValidation type="whole" allowBlank="1" showInputMessage="1" showErrorMessage="1" error="กรอกเฉพาะ 0 1 2 3" sqref="S17:S1048576">
      <formula1>0</formula1>
      <formula2>3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9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topLeftCell="Q16" workbookViewId="0">
      <selection activeCell="Q24" sqref="A24:XFD24"/>
    </sheetView>
  </sheetViews>
  <sheetFormatPr defaultColWidth="8.8984375" defaultRowHeight="14.4" x14ac:dyDescent="0.3"/>
  <cols>
    <col min="1" max="1" width="10.69921875" style="28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09765625" style="11" customWidth="1"/>
    <col min="10" max="10" width="4.8984375" style="11" customWidth="1"/>
    <col min="11" max="11" width="6.3984375" style="8" customWidth="1"/>
    <col min="12" max="12" width="7.09765625" style="8" customWidth="1"/>
    <col min="13" max="13" width="7.8984375" style="8" customWidth="1"/>
    <col min="14" max="14" width="7" style="8" customWidth="1"/>
    <col min="15" max="15" width="6" style="13" customWidth="1"/>
    <col min="16" max="16" width="8.3984375" style="11" customWidth="1"/>
    <col min="17" max="17" width="6.09765625" style="11" customWidth="1"/>
    <col min="18" max="18" width="8" style="11" customWidth="1"/>
    <col min="19" max="19" width="10.09765625" style="11" customWidth="1"/>
    <col min="20" max="45" width="3.3984375" style="11" bestFit="1" customWidth="1"/>
    <col min="46" max="46" width="4.69921875" style="11" customWidth="1"/>
    <col min="47" max="47" width="4.3984375" style="1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34" t="s">
        <v>30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</row>
    <row r="2" spans="1:48" customFormat="1" ht="23.4" x14ac:dyDescent="0.45">
      <c r="B2" s="137" t="s">
        <v>1</v>
      </c>
      <c r="C2" s="137"/>
      <c r="D2" s="137"/>
      <c r="E2" s="137"/>
      <c r="F2" s="138" t="s">
        <v>119</v>
      </c>
      <c r="G2" s="138"/>
      <c r="H2" s="138"/>
      <c r="I2" s="138"/>
      <c r="J2" s="138"/>
      <c r="K2" s="56"/>
      <c r="L2" s="57"/>
      <c r="M2" s="57"/>
      <c r="N2" s="58"/>
      <c r="O2" s="58"/>
      <c r="P2" s="59"/>
      <c r="Q2" s="58"/>
      <c r="R2" s="58"/>
      <c r="S2" s="6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9" t="s">
        <v>2</v>
      </c>
      <c r="AM2" s="139"/>
      <c r="AN2" s="139"/>
      <c r="AO2" s="139"/>
      <c r="AP2" s="139"/>
      <c r="AQ2" s="139"/>
      <c r="AR2" s="140">
        <v>2006</v>
      </c>
      <c r="AS2" s="140"/>
      <c r="AT2" s="140"/>
      <c r="AU2" s="3"/>
      <c r="AV2" s="3"/>
    </row>
    <row r="3" spans="1:48" customFormat="1" ht="23.4" x14ac:dyDescent="0.45">
      <c r="B3" s="137"/>
      <c r="C3" s="137"/>
      <c r="D3" s="137"/>
      <c r="E3" s="137"/>
      <c r="F3" s="138"/>
      <c r="G3" s="138"/>
      <c r="H3" s="138"/>
      <c r="I3" s="138"/>
      <c r="J3" s="138"/>
      <c r="K3" s="56"/>
      <c r="L3" s="57"/>
      <c r="M3" s="57"/>
      <c r="N3" s="61"/>
      <c r="O3" s="61"/>
      <c r="P3" s="62"/>
      <c r="Q3" s="82"/>
      <c r="R3" s="82"/>
      <c r="S3" s="6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9" t="s">
        <v>117</v>
      </c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41">
        <v>123.4850881141636</v>
      </c>
      <c r="AS3" s="141"/>
      <c r="AT3" s="141"/>
      <c r="AU3" s="135" t="s">
        <v>4</v>
      </c>
      <c r="AV3" s="135"/>
    </row>
    <row r="4" spans="1:48" customFormat="1" ht="23.4" x14ac:dyDescent="0.45">
      <c r="B4" s="137"/>
      <c r="C4" s="137"/>
      <c r="D4" s="137"/>
      <c r="E4" s="137"/>
      <c r="F4" s="138"/>
      <c r="G4" s="138"/>
      <c r="H4" s="138"/>
      <c r="I4" s="138"/>
      <c r="J4" s="138"/>
      <c r="K4" s="56"/>
      <c r="L4" s="57"/>
      <c r="M4" s="57"/>
      <c r="N4" s="64"/>
      <c r="O4" s="64"/>
      <c r="P4" s="62"/>
      <c r="Q4" s="82"/>
      <c r="R4" s="82"/>
      <c r="S4" s="65"/>
      <c r="T4" s="66"/>
      <c r="U4" s="66"/>
      <c r="V4" s="5"/>
      <c r="W4" s="5"/>
      <c r="X4" s="5"/>
      <c r="Y4" s="5"/>
      <c r="Z4" s="5"/>
      <c r="AE4" s="139" t="s">
        <v>118</v>
      </c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6">
        <v>46.84386786548</v>
      </c>
      <c r="AS4" s="136"/>
      <c r="AT4" s="136"/>
      <c r="AU4" s="135" t="s">
        <v>4</v>
      </c>
      <c r="AV4" s="135"/>
    </row>
    <row r="5" spans="1:48" customFormat="1" ht="18.75" customHeight="1" x14ac:dyDescent="0.4">
      <c r="A5" s="27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0" t="s">
        <v>6</v>
      </c>
      <c r="AS5" s="170"/>
      <c r="AT5" s="170"/>
      <c r="AU5" s="170"/>
      <c r="AV5" s="170"/>
    </row>
    <row r="6" spans="1:48" ht="21" customHeight="1" x14ac:dyDescent="0.3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79" t="s">
        <v>48</v>
      </c>
    </row>
    <row r="7" spans="1:48" ht="18.75" customHeight="1" x14ac:dyDescent="0.3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79"/>
    </row>
    <row r="8" spans="1:48" ht="21.75" customHeight="1" x14ac:dyDescent="0.3">
      <c r="A8" s="146"/>
      <c r="B8" s="171"/>
      <c r="C8" s="171"/>
      <c r="D8" s="171"/>
      <c r="E8" s="171"/>
      <c r="F8" s="171"/>
      <c r="G8" s="152"/>
      <c r="H8" s="14" t="s">
        <v>22</v>
      </c>
      <c r="I8" s="15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78" t="s">
        <v>24</v>
      </c>
      <c r="U8" s="78" t="s">
        <v>25</v>
      </c>
      <c r="V8" s="78" t="s">
        <v>26</v>
      </c>
      <c r="W8" s="78" t="s">
        <v>27</v>
      </c>
      <c r="X8" s="79" t="s">
        <v>24</v>
      </c>
      <c r="Y8" s="79" t="s">
        <v>25</v>
      </c>
      <c r="Z8" s="79" t="s">
        <v>26</v>
      </c>
      <c r="AA8" s="79" t="s">
        <v>27</v>
      </c>
      <c r="AB8" s="80" t="s">
        <v>24</v>
      </c>
      <c r="AC8" s="80" t="s">
        <v>25</v>
      </c>
      <c r="AD8" s="80" t="s">
        <v>26</v>
      </c>
      <c r="AE8" s="80" t="s">
        <v>27</v>
      </c>
      <c r="AF8" s="81" t="s">
        <v>24</v>
      </c>
      <c r="AG8" s="81" t="s">
        <v>25</v>
      </c>
      <c r="AH8" s="81" t="s">
        <v>26</v>
      </c>
      <c r="AI8" s="81" t="s">
        <v>27</v>
      </c>
      <c r="AJ8" s="75" t="s">
        <v>24</v>
      </c>
      <c r="AK8" s="75" t="s">
        <v>25</v>
      </c>
      <c r="AL8" s="75" t="s">
        <v>26</v>
      </c>
      <c r="AM8" s="75" t="s">
        <v>27</v>
      </c>
      <c r="AN8" s="76" t="s">
        <v>24</v>
      </c>
      <c r="AO8" s="76" t="s">
        <v>25</v>
      </c>
      <c r="AP8" s="76" t="s">
        <v>26</v>
      </c>
      <c r="AQ8" s="76" t="s">
        <v>27</v>
      </c>
      <c r="AR8" s="77" t="s">
        <v>24</v>
      </c>
      <c r="AS8" s="77" t="s">
        <v>25</v>
      </c>
      <c r="AT8" s="77" t="s">
        <v>26</v>
      </c>
      <c r="AU8" s="77" t="s">
        <v>27</v>
      </c>
      <c r="AV8" s="179"/>
    </row>
    <row r="9" spans="1:48" x14ac:dyDescent="0.3">
      <c r="A9" s="147" t="s">
        <v>28</v>
      </c>
      <c r="B9" s="147"/>
      <c r="C9" s="147"/>
      <c r="D9" s="147"/>
      <c r="E9" s="147"/>
      <c r="F9" s="147"/>
      <c r="G9" s="29">
        <f>I9+H9</f>
        <v>169.59950648150001</v>
      </c>
      <c r="H9" s="30">
        <f>SUM(H10:H99794)</f>
        <v>38.399506481499998</v>
      </c>
      <c r="I9" s="30">
        <f>SUM(I10:I99794)</f>
        <v>131.20000000000002</v>
      </c>
      <c r="J9" s="30"/>
      <c r="K9" s="30">
        <f>SUM(K10:K99794)</f>
        <v>38.400000000000006</v>
      </c>
      <c r="L9" s="30">
        <f>SUM(L10:L99794)</f>
        <v>131.20000000000002</v>
      </c>
      <c r="M9" s="30"/>
      <c r="N9" s="30">
        <f>SUM(N10:N99794)</f>
        <v>0</v>
      </c>
      <c r="O9" s="55"/>
      <c r="P9" s="55">
        <f>SUM(P10:P99794)</f>
        <v>38.400000000000006</v>
      </c>
      <c r="Q9" s="55"/>
      <c r="R9" s="55"/>
      <c r="S9" s="55"/>
      <c r="T9" s="30">
        <f>SUM(T10:T99794)</f>
        <v>0</v>
      </c>
      <c r="U9" s="30">
        <f>SUM(U10:U99794)</f>
        <v>0</v>
      </c>
      <c r="V9" s="30">
        <f>SUM(V10:V99794)</f>
        <v>0</v>
      </c>
      <c r="W9" s="30">
        <f>SUM(W10:W99794)</f>
        <v>0</v>
      </c>
      <c r="X9" s="30">
        <f>SUM(X10:X99794)</f>
        <v>0</v>
      </c>
      <c r="Y9" s="30">
        <f>SUM(Y10:Y99794)</f>
        <v>0</v>
      </c>
      <c r="Z9" s="30">
        <f>SUM(Z10:Z99794)</f>
        <v>0</v>
      </c>
      <c r="AA9" s="30">
        <f>SUM(AA10:AA99794)</f>
        <v>0</v>
      </c>
      <c r="AB9" s="30">
        <f>SUM(AB10:AB99794)</f>
        <v>0</v>
      </c>
      <c r="AC9" s="30">
        <f>SUM(AC10:AC99794)</f>
        <v>0</v>
      </c>
      <c r="AD9" s="30">
        <f>SUM(AD10:AD99794)</f>
        <v>0</v>
      </c>
      <c r="AE9" s="30">
        <f>SUM(AE10:AE99794)</f>
        <v>0</v>
      </c>
      <c r="AF9" s="30">
        <f>SUM(AF10:AF99794)</f>
        <v>0</v>
      </c>
      <c r="AG9" s="30">
        <f>SUM(AG10:AG99794)</f>
        <v>0</v>
      </c>
      <c r="AH9" s="30">
        <f>SUM(AH10:AH99794)</f>
        <v>0</v>
      </c>
      <c r="AI9" s="30">
        <f>SUM(AI10:AI99794)</f>
        <v>0</v>
      </c>
      <c r="AJ9" s="30">
        <f>SUM(AJ10:AJ99794)</f>
        <v>0</v>
      </c>
      <c r="AK9" s="30">
        <f>SUM(AK10:AK99794)</f>
        <v>0</v>
      </c>
      <c r="AL9" s="30">
        <f>SUM(AL10:AL99794)</f>
        <v>0</v>
      </c>
      <c r="AM9" s="30">
        <f>SUM(AM10:AM99794)</f>
        <v>0</v>
      </c>
      <c r="AN9" s="30">
        <f>SUM(AN10:AN99794)</f>
        <v>0</v>
      </c>
      <c r="AO9" s="30">
        <f>SUM(AO10:AO99794)</f>
        <v>0</v>
      </c>
      <c r="AP9" s="30">
        <f>SUM(AP10:AP99794)</f>
        <v>0</v>
      </c>
      <c r="AQ9" s="30">
        <f>SUM(AQ10:AQ99794)</f>
        <v>0</v>
      </c>
      <c r="AR9" s="30">
        <f>SUM(AR10:AR99794)</f>
        <v>0</v>
      </c>
      <c r="AS9" s="30">
        <f>SUM(AS10:AS99794)</f>
        <v>0</v>
      </c>
      <c r="AT9" s="30">
        <f>SUM(AT10:AT99794)</f>
        <v>0</v>
      </c>
      <c r="AU9" s="30">
        <f>SUM(AU10:AU99794)</f>
        <v>0</v>
      </c>
      <c r="AV9" s="31"/>
    </row>
    <row r="10" spans="1:48" s="26" customFormat="1" ht="15.6" x14ac:dyDescent="0.3">
      <c r="A10" s="3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7">
        <v>1</v>
      </c>
      <c r="C10" s="68" t="s">
        <v>120</v>
      </c>
      <c r="D10" s="67" t="s">
        <v>44</v>
      </c>
      <c r="E10" s="69" t="s">
        <v>121</v>
      </c>
      <c r="F10" s="73" t="s">
        <v>122</v>
      </c>
      <c r="G10" s="70">
        <v>0</v>
      </c>
      <c r="H10" s="71">
        <v>0</v>
      </c>
      <c r="I10" s="71">
        <v>0</v>
      </c>
      <c r="J10" s="25">
        <v>2</v>
      </c>
      <c r="K10" s="70">
        <v>0</v>
      </c>
      <c r="L10" s="70">
        <v>0</v>
      </c>
      <c r="M10" s="70">
        <v>0</v>
      </c>
      <c r="N10" s="70">
        <v>0</v>
      </c>
      <c r="O10" s="25">
        <v>0</v>
      </c>
      <c r="P10" s="70">
        <v>0</v>
      </c>
      <c r="Q10" s="25">
        <v>0</v>
      </c>
      <c r="R10" s="25">
        <v>2</v>
      </c>
      <c r="S10" s="25">
        <v>2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115">
        <v>0</v>
      </c>
      <c r="AV10" s="71" t="s">
        <v>131</v>
      </c>
    </row>
    <row r="11" spans="1:48" s="26" customFormat="1" ht="15.6" x14ac:dyDescent="0.3">
      <c r="A11" s="32" t="str">
        <f t="shared" ref="A11:A31" si="0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7">
        <v>2</v>
      </c>
      <c r="C11" s="68" t="s">
        <v>123</v>
      </c>
      <c r="D11" s="67" t="s">
        <v>130</v>
      </c>
      <c r="E11" s="69" t="s">
        <v>121</v>
      </c>
      <c r="F11" s="73" t="s">
        <v>122</v>
      </c>
      <c r="G11" s="70">
        <v>15.77</v>
      </c>
      <c r="H11" s="71">
        <v>0</v>
      </c>
      <c r="I11" s="71">
        <v>15.77</v>
      </c>
      <c r="J11" s="25">
        <v>1</v>
      </c>
      <c r="K11" s="70">
        <v>0</v>
      </c>
      <c r="L11" s="70">
        <v>15.77</v>
      </c>
      <c r="M11" s="70">
        <v>0</v>
      </c>
      <c r="N11" s="70">
        <v>0</v>
      </c>
      <c r="O11" s="25">
        <v>8</v>
      </c>
      <c r="P11" s="70">
        <v>0</v>
      </c>
      <c r="Q11" s="25">
        <v>0</v>
      </c>
      <c r="R11" s="25">
        <v>2</v>
      </c>
      <c r="S11" s="25">
        <v>2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0</v>
      </c>
      <c r="AT11" s="115">
        <v>0</v>
      </c>
      <c r="AU11" s="115">
        <v>0</v>
      </c>
      <c r="AV11" s="71" t="s">
        <v>132</v>
      </c>
    </row>
    <row r="12" spans="1:48" s="26" customFormat="1" ht="15.6" x14ac:dyDescent="0.3">
      <c r="A12" s="32" t="str">
        <f t="shared" ref="A12" si="1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</f>
        <v xml:space="preserve">   </v>
      </c>
      <c r="B12" s="67">
        <v>3</v>
      </c>
      <c r="C12" s="68" t="s">
        <v>123</v>
      </c>
      <c r="D12" s="67" t="s">
        <v>134</v>
      </c>
      <c r="E12" s="69" t="s">
        <v>121</v>
      </c>
      <c r="F12" s="73" t="s">
        <v>122</v>
      </c>
      <c r="G12" s="70">
        <v>6.48</v>
      </c>
      <c r="H12" s="71">
        <v>6.4795064814999996</v>
      </c>
      <c r="I12" s="71">
        <v>0</v>
      </c>
      <c r="J12" s="25">
        <v>1</v>
      </c>
      <c r="K12" s="70">
        <v>6.48</v>
      </c>
      <c r="L12" s="70">
        <v>0</v>
      </c>
      <c r="M12" s="70">
        <v>0</v>
      </c>
      <c r="N12" s="70">
        <v>0</v>
      </c>
      <c r="O12" s="25">
        <v>8</v>
      </c>
      <c r="P12" s="70">
        <v>6.48</v>
      </c>
      <c r="Q12" s="25">
        <v>60</v>
      </c>
      <c r="R12" s="25">
        <v>2</v>
      </c>
      <c r="S12" s="25">
        <v>2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115">
        <v>0</v>
      </c>
      <c r="AV12" s="71" t="s">
        <v>172</v>
      </c>
    </row>
    <row r="13" spans="1:48" s="26" customFormat="1" ht="15.6" x14ac:dyDescent="0.3">
      <c r="A13" s="32" t="str">
        <f t="shared" si="0"/>
        <v xml:space="preserve">   </v>
      </c>
      <c r="B13" s="67">
        <v>4</v>
      </c>
      <c r="C13" s="68" t="s">
        <v>124</v>
      </c>
      <c r="D13" s="67" t="s">
        <v>44</v>
      </c>
      <c r="E13" s="69" t="s">
        <v>121</v>
      </c>
      <c r="F13" s="73" t="s">
        <v>122</v>
      </c>
      <c r="G13" s="70">
        <v>6.75</v>
      </c>
      <c r="H13" s="71">
        <v>0</v>
      </c>
      <c r="I13" s="71">
        <v>6.75</v>
      </c>
      <c r="J13" s="25">
        <v>1</v>
      </c>
      <c r="K13" s="70">
        <v>0</v>
      </c>
      <c r="L13" s="70">
        <v>6.75</v>
      </c>
      <c r="M13" s="70">
        <v>0</v>
      </c>
      <c r="N13" s="70">
        <v>0</v>
      </c>
      <c r="O13" s="25">
        <v>7</v>
      </c>
      <c r="P13" s="70">
        <v>0</v>
      </c>
      <c r="Q13" s="25">
        <v>0</v>
      </c>
      <c r="R13" s="25">
        <v>2</v>
      </c>
      <c r="S13" s="25">
        <v>2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115">
        <v>0</v>
      </c>
      <c r="AV13" s="71" t="s">
        <v>132</v>
      </c>
    </row>
    <row r="14" spans="1:48" s="26" customFormat="1" ht="15.6" x14ac:dyDescent="0.3">
      <c r="A14" s="32" t="str">
        <f t="shared" si="0"/>
        <v xml:space="preserve">   </v>
      </c>
      <c r="B14" s="67">
        <v>5</v>
      </c>
      <c r="C14" s="68" t="s">
        <v>125</v>
      </c>
      <c r="D14" s="67" t="s">
        <v>44</v>
      </c>
      <c r="E14" s="69" t="s">
        <v>121</v>
      </c>
      <c r="F14" s="73" t="s">
        <v>122</v>
      </c>
      <c r="G14" s="70">
        <v>33.950000000000003</v>
      </c>
      <c r="H14" s="71">
        <v>0</v>
      </c>
      <c r="I14" s="71">
        <v>33.950000000000003</v>
      </c>
      <c r="J14" s="25">
        <v>1</v>
      </c>
      <c r="K14" s="70">
        <v>0</v>
      </c>
      <c r="L14" s="70">
        <v>33.950000000000003</v>
      </c>
      <c r="M14" s="70">
        <v>0</v>
      </c>
      <c r="N14" s="70">
        <v>0</v>
      </c>
      <c r="O14" s="25">
        <v>7</v>
      </c>
      <c r="P14" s="70">
        <v>0</v>
      </c>
      <c r="Q14" s="25">
        <v>0</v>
      </c>
      <c r="R14" s="25">
        <v>2</v>
      </c>
      <c r="S14" s="25">
        <v>2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115">
        <v>0</v>
      </c>
      <c r="AV14" s="71" t="s">
        <v>132</v>
      </c>
    </row>
    <row r="15" spans="1:48" s="26" customFormat="1" ht="15.6" x14ac:dyDescent="0.3">
      <c r="A15" s="32" t="str">
        <f t="shared" si="0"/>
        <v xml:space="preserve">   </v>
      </c>
      <c r="B15" s="67">
        <v>6</v>
      </c>
      <c r="C15" s="68" t="s">
        <v>126</v>
      </c>
      <c r="D15" s="67" t="s">
        <v>44</v>
      </c>
      <c r="E15" s="69" t="s">
        <v>121</v>
      </c>
      <c r="F15" s="73" t="s">
        <v>122</v>
      </c>
      <c r="G15" s="70">
        <v>0</v>
      </c>
      <c r="H15" s="71">
        <v>0</v>
      </c>
      <c r="I15" s="71">
        <v>0</v>
      </c>
      <c r="J15" s="25">
        <v>2</v>
      </c>
      <c r="K15" s="70">
        <v>0</v>
      </c>
      <c r="L15" s="70">
        <v>0</v>
      </c>
      <c r="M15" s="70">
        <v>0</v>
      </c>
      <c r="N15" s="70">
        <v>0</v>
      </c>
      <c r="O15" s="25">
        <v>0</v>
      </c>
      <c r="P15" s="70">
        <v>0</v>
      </c>
      <c r="Q15" s="25">
        <v>0</v>
      </c>
      <c r="R15" s="25">
        <v>2</v>
      </c>
      <c r="S15" s="25">
        <v>2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115">
        <v>0</v>
      </c>
      <c r="AV15" s="71" t="s">
        <v>133</v>
      </c>
    </row>
    <row r="16" spans="1:48" s="26" customFormat="1" ht="15.6" x14ac:dyDescent="0.3">
      <c r="A16" s="32" t="str">
        <f t="shared" si="0"/>
        <v xml:space="preserve">   </v>
      </c>
      <c r="B16" s="67">
        <v>7</v>
      </c>
      <c r="C16" s="68" t="s">
        <v>127</v>
      </c>
      <c r="D16" s="67" t="s">
        <v>44</v>
      </c>
      <c r="E16" s="69" t="s">
        <v>121</v>
      </c>
      <c r="F16" s="73" t="s">
        <v>122</v>
      </c>
      <c r="G16" s="70">
        <v>2.61</v>
      </c>
      <c r="H16" s="71">
        <v>0</v>
      </c>
      <c r="I16" s="71">
        <v>2.61</v>
      </c>
      <c r="J16" s="25">
        <v>1</v>
      </c>
      <c r="K16" s="70">
        <v>0</v>
      </c>
      <c r="L16" s="70">
        <v>2.61</v>
      </c>
      <c r="M16" s="70">
        <v>0</v>
      </c>
      <c r="N16" s="70">
        <v>0</v>
      </c>
      <c r="O16" s="25">
        <v>1</v>
      </c>
      <c r="P16" s="70">
        <v>0</v>
      </c>
      <c r="Q16" s="25">
        <v>0</v>
      </c>
      <c r="R16" s="25">
        <v>2</v>
      </c>
      <c r="S16" s="25">
        <v>2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0</v>
      </c>
      <c r="AV16" s="71" t="s">
        <v>132</v>
      </c>
    </row>
    <row r="17" spans="1:49" ht="18" x14ac:dyDescent="0.35">
      <c r="A17" s="121" t="str">
        <f t="shared" si="0"/>
        <v xml:space="preserve">   </v>
      </c>
      <c r="B17" s="67">
        <v>8</v>
      </c>
      <c r="C17" s="68" t="s">
        <v>156</v>
      </c>
      <c r="D17" s="67" t="s">
        <v>44</v>
      </c>
      <c r="E17" s="69" t="s">
        <v>121</v>
      </c>
      <c r="F17" s="73" t="s">
        <v>122</v>
      </c>
      <c r="G17" s="70">
        <v>2.54</v>
      </c>
      <c r="H17" s="71">
        <v>0</v>
      </c>
      <c r="I17" s="70">
        <v>2.54</v>
      </c>
      <c r="J17" s="25">
        <v>1</v>
      </c>
      <c r="K17" s="70">
        <v>0</v>
      </c>
      <c r="L17" s="70">
        <v>2.54</v>
      </c>
      <c r="M17" s="70">
        <v>0</v>
      </c>
      <c r="N17" s="70">
        <v>0</v>
      </c>
      <c r="O17" s="25">
        <v>3</v>
      </c>
      <c r="P17" s="70">
        <v>0</v>
      </c>
      <c r="Q17" s="25">
        <v>0</v>
      </c>
      <c r="R17" s="25">
        <v>2</v>
      </c>
      <c r="S17" s="25">
        <v>2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AV17" s="71" t="s">
        <v>132</v>
      </c>
    </row>
    <row r="18" spans="1:49" ht="18" x14ac:dyDescent="0.35">
      <c r="A18" s="121" t="str">
        <f t="shared" si="0"/>
        <v xml:space="preserve">   </v>
      </c>
      <c r="B18" s="67">
        <v>9</v>
      </c>
      <c r="C18" s="68" t="s">
        <v>157</v>
      </c>
      <c r="D18" s="67" t="s">
        <v>44</v>
      </c>
      <c r="E18" s="69" t="s">
        <v>121</v>
      </c>
      <c r="F18" s="73" t="s">
        <v>122</v>
      </c>
      <c r="G18" s="70">
        <v>4.22</v>
      </c>
      <c r="H18" s="71">
        <v>0</v>
      </c>
      <c r="I18" s="70">
        <v>4.22</v>
      </c>
      <c r="J18" s="25">
        <v>1</v>
      </c>
      <c r="K18" s="70">
        <v>0</v>
      </c>
      <c r="L18" s="70">
        <v>4.22</v>
      </c>
      <c r="M18" s="70">
        <v>0</v>
      </c>
      <c r="N18" s="70">
        <v>0</v>
      </c>
      <c r="O18" s="25">
        <v>7</v>
      </c>
      <c r="P18" s="70">
        <v>0</v>
      </c>
      <c r="Q18" s="25">
        <v>0</v>
      </c>
      <c r="R18" s="25">
        <v>2</v>
      </c>
      <c r="S18" s="25">
        <v>2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115">
        <v>0</v>
      </c>
      <c r="AV18" s="71" t="s">
        <v>132</v>
      </c>
    </row>
    <row r="19" spans="1:49" ht="18" x14ac:dyDescent="0.35">
      <c r="A19" s="121" t="str">
        <f t="shared" si="0"/>
        <v xml:space="preserve">   </v>
      </c>
      <c r="B19" s="67">
        <v>10</v>
      </c>
      <c r="C19" s="68" t="s">
        <v>158</v>
      </c>
      <c r="D19" s="67" t="s">
        <v>44</v>
      </c>
      <c r="E19" s="69" t="s">
        <v>121</v>
      </c>
      <c r="F19" s="73" t="s">
        <v>122</v>
      </c>
      <c r="G19" s="70">
        <v>4.97</v>
      </c>
      <c r="H19" s="71">
        <v>0</v>
      </c>
      <c r="I19" s="70">
        <v>4.97</v>
      </c>
      <c r="J19" s="25">
        <v>1</v>
      </c>
      <c r="K19" s="70">
        <v>0</v>
      </c>
      <c r="L19" s="70">
        <v>4.97</v>
      </c>
      <c r="M19" s="70">
        <v>0</v>
      </c>
      <c r="N19" s="70">
        <v>0</v>
      </c>
      <c r="O19" s="25">
        <v>3</v>
      </c>
      <c r="P19" s="70">
        <v>0</v>
      </c>
      <c r="Q19" s="25">
        <v>0</v>
      </c>
      <c r="R19" s="25">
        <v>2</v>
      </c>
      <c r="S19" s="25">
        <v>2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71" t="s">
        <v>132</v>
      </c>
    </row>
    <row r="20" spans="1:49" ht="18" x14ac:dyDescent="0.35">
      <c r="A20" s="121" t="str">
        <f t="shared" si="0"/>
        <v xml:space="preserve">   </v>
      </c>
      <c r="B20" s="67">
        <v>11</v>
      </c>
      <c r="C20" s="68" t="s">
        <v>159</v>
      </c>
      <c r="D20" s="67" t="s">
        <v>44</v>
      </c>
      <c r="E20" s="69" t="s">
        <v>121</v>
      </c>
      <c r="F20" s="73" t="s">
        <v>122</v>
      </c>
      <c r="G20" s="70">
        <v>4.22</v>
      </c>
      <c r="H20" s="71">
        <v>0</v>
      </c>
      <c r="I20" s="70">
        <v>4.22</v>
      </c>
      <c r="J20" s="25">
        <v>1</v>
      </c>
      <c r="K20" s="70">
        <v>0</v>
      </c>
      <c r="L20" s="70">
        <v>4.22</v>
      </c>
      <c r="M20" s="70">
        <v>0</v>
      </c>
      <c r="N20" s="70">
        <v>0</v>
      </c>
      <c r="O20" s="25">
        <v>7</v>
      </c>
      <c r="P20" s="70">
        <v>0</v>
      </c>
      <c r="Q20" s="25">
        <v>0</v>
      </c>
      <c r="R20" s="25">
        <v>2</v>
      </c>
      <c r="S20" s="25">
        <v>2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115">
        <v>0</v>
      </c>
      <c r="AV20" s="71" t="s">
        <v>132</v>
      </c>
    </row>
    <row r="21" spans="1:49" ht="18" x14ac:dyDescent="0.35">
      <c r="A21" s="121" t="str">
        <f t="shared" si="0"/>
        <v xml:space="preserve">   </v>
      </c>
      <c r="B21" s="67">
        <v>12</v>
      </c>
      <c r="C21" s="68" t="s">
        <v>160</v>
      </c>
      <c r="D21" s="67" t="s">
        <v>44</v>
      </c>
      <c r="E21" s="69" t="s">
        <v>121</v>
      </c>
      <c r="F21" s="73" t="s">
        <v>122</v>
      </c>
      <c r="G21" s="70">
        <v>5.57</v>
      </c>
      <c r="H21" s="71">
        <v>0</v>
      </c>
      <c r="I21" s="70">
        <v>5.57</v>
      </c>
      <c r="J21" s="25">
        <v>1</v>
      </c>
      <c r="K21" s="70">
        <v>0</v>
      </c>
      <c r="L21" s="70">
        <v>5.57</v>
      </c>
      <c r="M21" s="70">
        <v>0</v>
      </c>
      <c r="N21" s="70">
        <v>0</v>
      </c>
      <c r="O21" s="25">
        <v>2</v>
      </c>
      <c r="P21" s="70">
        <v>0</v>
      </c>
      <c r="Q21" s="25">
        <v>0</v>
      </c>
      <c r="R21" s="25">
        <v>2</v>
      </c>
      <c r="S21" s="25">
        <v>2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71" t="s">
        <v>132</v>
      </c>
    </row>
    <row r="22" spans="1:49" ht="18" x14ac:dyDescent="0.35">
      <c r="A22" s="121" t="str">
        <f t="shared" si="0"/>
        <v xml:space="preserve">   </v>
      </c>
      <c r="B22" s="67">
        <v>13</v>
      </c>
      <c r="C22" s="68" t="s">
        <v>161</v>
      </c>
      <c r="D22" s="67" t="s">
        <v>44</v>
      </c>
      <c r="E22" s="69" t="s">
        <v>121</v>
      </c>
      <c r="F22" s="73" t="s">
        <v>122</v>
      </c>
      <c r="G22" s="70">
        <v>5.17</v>
      </c>
      <c r="H22" s="71">
        <v>0</v>
      </c>
      <c r="I22" s="70">
        <v>5.17</v>
      </c>
      <c r="J22" s="25">
        <v>1</v>
      </c>
      <c r="K22" s="70">
        <v>0</v>
      </c>
      <c r="L22" s="70">
        <v>5.17</v>
      </c>
      <c r="M22" s="70">
        <v>0</v>
      </c>
      <c r="N22" s="70">
        <v>0</v>
      </c>
      <c r="O22" s="25">
        <v>4</v>
      </c>
      <c r="P22" s="70">
        <v>0</v>
      </c>
      <c r="Q22" s="25">
        <v>0</v>
      </c>
      <c r="R22" s="25">
        <v>2</v>
      </c>
      <c r="S22" s="25">
        <v>2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71" t="s">
        <v>132</v>
      </c>
    </row>
    <row r="23" spans="1:49" ht="18" x14ac:dyDescent="0.35">
      <c r="A23" s="121" t="str">
        <f t="shared" si="0"/>
        <v xml:space="preserve">   </v>
      </c>
      <c r="B23" s="67">
        <v>14</v>
      </c>
      <c r="C23" s="68" t="s">
        <v>162</v>
      </c>
      <c r="D23" s="67" t="s">
        <v>44</v>
      </c>
      <c r="E23" s="69" t="s">
        <v>121</v>
      </c>
      <c r="F23" s="73" t="s">
        <v>122</v>
      </c>
      <c r="G23" s="70">
        <v>7.12</v>
      </c>
      <c r="H23" s="70">
        <v>7.12</v>
      </c>
      <c r="I23" s="71">
        <v>0</v>
      </c>
      <c r="J23" s="25">
        <v>1</v>
      </c>
      <c r="K23" s="70">
        <v>7.12</v>
      </c>
      <c r="L23" s="70">
        <v>0</v>
      </c>
      <c r="M23" s="70">
        <v>0</v>
      </c>
      <c r="N23" s="70">
        <v>0</v>
      </c>
      <c r="O23" s="25">
        <v>4</v>
      </c>
      <c r="P23" s="70">
        <v>7.12</v>
      </c>
      <c r="Q23" s="25">
        <v>100</v>
      </c>
      <c r="R23" s="25">
        <v>2</v>
      </c>
      <c r="S23" s="25">
        <v>2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71" t="s">
        <v>173</v>
      </c>
      <c r="AW23" s="71" t="s">
        <v>171</v>
      </c>
    </row>
    <row r="24" spans="1:49" s="28" customFormat="1" ht="18" x14ac:dyDescent="0.35">
      <c r="A24" s="121" t="str">
        <f t="shared" ref="A24:A25" si="2">IF(J24=1,IF(K24&gt;0,IF(L24&gt;0,IF(N24&gt;0,11,11),IF(N24&gt;0,11,"")),IF(L24&gt;0,IF(N24&gt;0,11,""),IF(N24=0,22,""))),IF(L24&gt;0,IF(N24&gt;0,IF(P24&gt;0,66,""),IF(P24&gt;0,66,"")),IF(P24&gt;0,66,"")))&amp;" "&amp;IF(J24=1,IF(K24=0,IF(L24&gt;0,IF(N24&gt;0,IF(P24&gt;0,66,""),IF(P24&gt;0,66,"")),IF(P24&gt;0,66,"")),""),IF(P24&gt;0,66,""))&amp;" "&amp;IF(J24=1,IF(K24&gt;0,IF(P24&gt;0,IF(O24&lt;=7,IF(Q24=100,"","33"),IF(O24&lt;=25,IF(Q24&gt;0,IF(Q24&lt;100,"",33),IF(Q24=0,"","33")),IF(Q24=0,"",33))),IF(O24&gt;25,"",33)),""),IF(J24&gt;1,IF(P24&gt;0,"55",""),IF(J24=0,IF(P24&gt;0,"55","00"))))&amp;" "&amp;IF(P24&gt;0,IF(R24&gt;0,IF(S24&gt;0,"",88),77),"")</f>
        <v xml:space="preserve">   </v>
      </c>
      <c r="B24" s="67">
        <v>15</v>
      </c>
      <c r="C24" s="68" t="s">
        <v>163</v>
      </c>
      <c r="D24" s="67" t="s">
        <v>44</v>
      </c>
      <c r="E24" s="69" t="s">
        <v>121</v>
      </c>
      <c r="F24" s="73" t="s">
        <v>122</v>
      </c>
      <c r="G24" s="70">
        <v>7.32</v>
      </c>
      <c r="H24" s="70">
        <v>7.32</v>
      </c>
      <c r="I24" s="71">
        <v>0</v>
      </c>
      <c r="J24" s="25">
        <v>1</v>
      </c>
      <c r="K24" s="70">
        <v>7.32</v>
      </c>
      <c r="L24" s="70">
        <v>0</v>
      </c>
      <c r="M24" s="70">
        <v>0</v>
      </c>
      <c r="N24" s="70">
        <v>0</v>
      </c>
      <c r="O24" s="25">
        <v>4</v>
      </c>
      <c r="P24" s="70">
        <v>7.32</v>
      </c>
      <c r="Q24" s="72">
        <v>100</v>
      </c>
      <c r="R24" s="25">
        <v>2</v>
      </c>
      <c r="S24" s="25">
        <v>2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70">
        <v>0</v>
      </c>
      <c r="AS24" s="70">
        <v>0</v>
      </c>
      <c r="AT24" s="70">
        <v>0</v>
      </c>
      <c r="AU24" s="70">
        <v>0</v>
      </c>
      <c r="AV24" s="71" t="s">
        <v>180</v>
      </c>
    </row>
    <row r="25" spans="1:49" s="28" customFormat="1" ht="18" x14ac:dyDescent="0.35">
      <c r="A25" s="121" t="str">
        <f t="shared" si="2"/>
        <v xml:space="preserve">   </v>
      </c>
      <c r="B25" s="67">
        <v>16</v>
      </c>
      <c r="C25" s="68" t="s">
        <v>164</v>
      </c>
      <c r="D25" s="67" t="s">
        <v>44</v>
      </c>
      <c r="E25" s="69" t="s">
        <v>121</v>
      </c>
      <c r="F25" s="73" t="s">
        <v>122</v>
      </c>
      <c r="G25" s="70">
        <v>17.48</v>
      </c>
      <c r="H25" s="70">
        <v>17.48</v>
      </c>
      <c r="I25" s="71">
        <v>0</v>
      </c>
      <c r="J25" s="25">
        <v>1</v>
      </c>
      <c r="K25" s="70">
        <v>17.48</v>
      </c>
      <c r="L25" s="70">
        <v>0</v>
      </c>
      <c r="M25" s="70">
        <v>0</v>
      </c>
      <c r="N25" s="70">
        <v>0</v>
      </c>
      <c r="O25" s="25">
        <v>4</v>
      </c>
      <c r="P25" s="70">
        <v>17.48</v>
      </c>
      <c r="Q25" s="72">
        <v>100</v>
      </c>
      <c r="R25" s="25">
        <v>2</v>
      </c>
      <c r="S25" s="25">
        <v>2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70">
        <v>0</v>
      </c>
      <c r="AS25" s="70">
        <v>0</v>
      </c>
      <c r="AT25" s="70">
        <v>0</v>
      </c>
      <c r="AU25" s="70">
        <v>0</v>
      </c>
      <c r="AV25" s="71" t="s">
        <v>181</v>
      </c>
    </row>
    <row r="26" spans="1:49" ht="18" x14ac:dyDescent="0.35">
      <c r="A26" s="121" t="str">
        <f t="shared" si="0"/>
        <v xml:space="preserve">   </v>
      </c>
      <c r="B26" s="67">
        <v>17</v>
      </c>
      <c r="C26" s="68" t="s">
        <v>165</v>
      </c>
      <c r="D26" s="67" t="s">
        <v>44</v>
      </c>
      <c r="E26" s="69" t="s">
        <v>121</v>
      </c>
      <c r="F26" s="73" t="s">
        <v>122</v>
      </c>
      <c r="G26" s="70">
        <v>1.06</v>
      </c>
      <c r="H26" s="71">
        <v>0</v>
      </c>
      <c r="I26" s="70">
        <v>1.06</v>
      </c>
      <c r="J26" s="25">
        <v>1</v>
      </c>
      <c r="K26" s="70">
        <v>0</v>
      </c>
      <c r="L26" s="70">
        <v>1.06</v>
      </c>
      <c r="M26" s="70">
        <v>0</v>
      </c>
      <c r="N26" s="70">
        <v>0</v>
      </c>
      <c r="O26" s="25">
        <v>5</v>
      </c>
      <c r="P26" s="70">
        <v>0</v>
      </c>
      <c r="Q26" s="25">
        <v>0</v>
      </c>
      <c r="R26" s="25">
        <v>2</v>
      </c>
      <c r="S26" s="25">
        <v>2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0</v>
      </c>
      <c r="AT26" s="115">
        <v>0</v>
      </c>
      <c r="AU26" s="115">
        <v>0</v>
      </c>
      <c r="AV26" s="71" t="s">
        <v>132</v>
      </c>
    </row>
    <row r="27" spans="1:49" ht="18" x14ac:dyDescent="0.35">
      <c r="A27" s="121" t="str">
        <f t="shared" si="0"/>
        <v xml:space="preserve">   </v>
      </c>
      <c r="B27" s="67">
        <v>18</v>
      </c>
      <c r="C27" s="68" t="s">
        <v>166</v>
      </c>
      <c r="D27" s="67" t="s">
        <v>44</v>
      </c>
      <c r="E27" s="69" t="s">
        <v>121</v>
      </c>
      <c r="F27" s="73" t="s">
        <v>122</v>
      </c>
      <c r="G27" s="70">
        <v>5.47</v>
      </c>
      <c r="H27" s="71">
        <v>0</v>
      </c>
      <c r="I27" s="70">
        <v>5.47</v>
      </c>
      <c r="J27" s="25">
        <v>1</v>
      </c>
      <c r="K27" s="70">
        <v>0</v>
      </c>
      <c r="L27" s="70">
        <v>5.47</v>
      </c>
      <c r="M27" s="70">
        <v>0</v>
      </c>
      <c r="N27" s="70">
        <v>0</v>
      </c>
      <c r="O27" s="25">
        <v>5</v>
      </c>
      <c r="P27" s="70">
        <v>0</v>
      </c>
      <c r="Q27" s="25">
        <v>0</v>
      </c>
      <c r="R27" s="25">
        <v>2</v>
      </c>
      <c r="S27" s="25">
        <v>2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71" t="s">
        <v>132</v>
      </c>
    </row>
    <row r="28" spans="1:49" ht="18" x14ac:dyDescent="0.35">
      <c r="A28" s="121" t="str">
        <f t="shared" si="0"/>
        <v xml:space="preserve">   </v>
      </c>
      <c r="B28" s="67">
        <v>19</v>
      </c>
      <c r="C28" s="68" t="s">
        <v>167</v>
      </c>
      <c r="D28" s="67" t="s">
        <v>44</v>
      </c>
      <c r="E28" s="69" t="s">
        <v>121</v>
      </c>
      <c r="F28" s="73" t="s">
        <v>122</v>
      </c>
      <c r="G28" s="70">
        <v>9.57</v>
      </c>
      <c r="H28" s="71">
        <v>0</v>
      </c>
      <c r="I28" s="70">
        <v>9.57</v>
      </c>
      <c r="J28" s="25">
        <v>1</v>
      </c>
      <c r="K28" s="70">
        <v>0</v>
      </c>
      <c r="L28" s="70">
        <v>9.57</v>
      </c>
      <c r="M28" s="70">
        <v>0</v>
      </c>
      <c r="N28" s="70">
        <v>0</v>
      </c>
      <c r="O28" s="25">
        <v>4</v>
      </c>
      <c r="P28" s="70">
        <v>0</v>
      </c>
      <c r="Q28" s="25">
        <v>0</v>
      </c>
      <c r="R28" s="25">
        <v>2</v>
      </c>
      <c r="S28" s="25">
        <v>2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71" t="s">
        <v>132</v>
      </c>
    </row>
    <row r="29" spans="1:49" ht="18" x14ac:dyDescent="0.35">
      <c r="A29" s="121" t="str">
        <f t="shared" si="0"/>
        <v xml:space="preserve">   </v>
      </c>
      <c r="B29" s="67">
        <v>20</v>
      </c>
      <c r="C29" s="68" t="s">
        <v>168</v>
      </c>
      <c r="D29" s="67" t="s">
        <v>44</v>
      </c>
      <c r="E29" s="69" t="s">
        <v>121</v>
      </c>
      <c r="F29" s="73" t="s">
        <v>122</v>
      </c>
      <c r="G29" s="70">
        <v>10.42</v>
      </c>
      <c r="H29" s="71">
        <v>0</v>
      </c>
      <c r="I29" s="70">
        <v>10.42</v>
      </c>
      <c r="J29" s="25">
        <v>1</v>
      </c>
      <c r="K29" s="70">
        <v>0</v>
      </c>
      <c r="L29" s="70">
        <v>10.42</v>
      </c>
      <c r="M29" s="70">
        <v>0</v>
      </c>
      <c r="N29" s="70">
        <v>0</v>
      </c>
      <c r="O29" s="25">
        <v>4</v>
      </c>
      <c r="P29" s="70">
        <v>0</v>
      </c>
      <c r="Q29" s="25">
        <v>0</v>
      </c>
      <c r="R29" s="25">
        <v>2</v>
      </c>
      <c r="S29" s="25">
        <v>2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71" t="s">
        <v>132</v>
      </c>
    </row>
    <row r="30" spans="1:49" ht="18" x14ac:dyDescent="0.35">
      <c r="A30" s="121" t="str">
        <f t="shared" si="0"/>
        <v xml:space="preserve">   </v>
      </c>
      <c r="B30" s="67">
        <v>21</v>
      </c>
      <c r="C30" s="68" t="s">
        <v>169</v>
      </c>
      <c r="D30" s="67" t="s">
        <v>44</v>
      </c>
      <c r="E30" s="69" t="s">
        <v>121</v>
      </c>
      <c r="F30" s="73" t="s">
        <v>122</v>
      </c>
      <c r="G30" s="70">
        <v>6.64</v>
      </c>
      <c r="H30" s="71">
        <v>0</v>
      </c>
      <c r="I30" s="70">
        <v>6.64</v>
      </c>
      <c r="J30" s="25">
        <v>1</v>
      </c>
      <c r="K30" s="70">
        <v>0</v>
      </c>
      <c r="L30" s="70">
        <v>6.64</v>
      </c>
      <c r="M30" s="70">
        <v>0</v>
      </c>
      <c r="N30" s="70">
        <v>0</v>
      </c>
      <c r="O30" s="25">
        <v>2</v>
      </c>
      <c r="P30" s="70">
        <v>0</v>
      </c>
      <c r="Q30" s="25">
        <v>0</v>
      </c>
      <c r="R30" s="25">
        <v>2</v>
      </c>
      <c r="S30" s="25">
        <v>2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115">
        <v>0</v>
      </c>
      <c r="AV30" s="71" t="s">
        <v>132</v>
      </c>
    </row>
    <row r="31" spans="1:49" ht="18" x14ac:dyDescent="0.35">
      <c r="A31" s="121" t="str">
        <f t="shared" si="0"/>
        <v xml:space="preserve">   </v>
      </c>
      <c r="B31" s="67">
        <v>22</v>
      </c>
      <c r="C31" s="68" t="s">
        <v>170</v>
      </c>
      <c r="D31" s="67" t="s">
        <v>44</v>
      </c>
      <c r="E31" s="69" t="s">
        <v>121</v>
      </c>
      <c r="F31" s="73" t="s">
        <v>122</v>
      </c>
      <c r="G31" s="70">
        <v>12.27</v>
      </c>
      <c r="H31" s="71">
        <v>0</v>
      </c>
      <c r="I31" s="70">
        <v>12.27</v>
      </c>
      <c r="J31" s="25">
        <v>1</v>
      </c>
      <c r="K31" s="70">
        <v>0</v>
      </c>
      <c r="L31" s="70">
        <v>12.27</v>
      </c>
      <c r="M31" s="70">
        <v>0</v>
      </c>
      <c r="N31" s="70">
        <v>0</v>
      </c>
      <c r="O31" s="25">
        <v>2</v>
      </c>
      <c r="P31" s="70">
        <v>0</v>
      </c>
      <c r="Q31" s="25">
        <v>0</v>
      </c>
      <c r="R31" s="25">
        <v>2</v>
      </c>
      <c r="S31" s="25">
        <v>2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0</v>
      </c>
      <c r="AT31" s="115">
        <v>0</v>
      </c>
      <c r="AU31" s="115">
        <v>0</v>
      </c>
      <c r="AV31" s="71" t="s">
        <v>132</v>
      </c>
    </row>
    <row r="33" spans="1:5" ht="18" x14ac:dyDescent="0.35">
      <c r="A33" s="35" t="s">
        <v>48</v>
      </c>
      <c r="B33" s="33"/>
      <c r="C33" s="128" t="s">
        <v>174</v>
      </c>
      <c r="D33" s="35"/>
      <c r="E33" s="35"/>
    </row>
    <row r="34" spans="1:5" ht="18" x14ac:dyDescent="0.35">
      <c r="A34" s="35"/>
      <c r="B34" s="33"/>
      <c r="C34" s="128" t="s">
        <v>175</v>
      </c>
      <c r="D34" s="35"/>
      <c r="E34" s="35"/>
    </row>
    <row r="35" spans="1:5" ht="18" x14ac:dyDescent="0.35">
      <c r="A35" s="35"/>
      <c r="B35" s="33"/>
      <c r="C35" s="128" t="s">
        <v>176</v>
      </c>
      <c r="D35" s="35"/>
      <c r="E35" s="35"/>
    </row>
    <row r="36" spans="1:5" ht="18" x14ac:dyDescent="0.35">
      <c r="A36" s="35"/>
      <c r="B36" s="33"/>
      <c r="C36" s="33"/>
      <c r="D36" s="35"/>
      <c r="E36" s="35"/>
    </row>
    <row r="37" spans="1:5" ht="18" x14ac:dyDescent="0.35">
      <c r="A37" s="35"/>
      <c r="B37" s="33"/>
      <c r="C37" s="128" t="s">
        <v>177</v>
      </c>
      <c r="D37" s="35"/>
      <c r="E37" s="35"/>
    </row>
    <row r="38" spans="1:5" ht="18" x14ac:dyDescent="0.35">
      <c r="A38" s="35"/>
      <c r="B38" s="33"/>
      <c r="C38" s="128" t="s">
        <v>179</v>
      </c>
      <c r="D38" s="35"/>
      <c r="E38" s="35"/>
    </row>
    <row r="39" spans="1:5" ht="18.75" x14ac:dyDescent="0.25">
      <c r="A39" s="35"/>
      <c r="B39" s="33"/>
      <c r="C39" s="128" t="s">
        <v>178</v>
      </c>
      <c r="D39" s="35"/>
      <c r="E39" s="35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T6:AU6"/>
    <mergeCell ref="AV6:AV8"/>
    <mergeCell ref="G7:G8"/>
    <mergeCell ref="H7:I7"/>
    <mergeCell ref="X7:AA7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conditionalFormatting sqref="T10:AU16 AF17:AU31">
    <cfRule type="cellIs" dxfId="1" priority="3" operator="greaterThan">
      <formula>0</formula>
    </cfRule>
  </conditionalFormatting>
  <conditionalFormatting sqref="AF24:AQ25">
    <cfRule type="cellIs" dxfId="0" priority="1" operator="greaterThan">
      <formula>0</formula>
    </cfRule>
  </conditionalFormatting>
  <dataValidations count="6">
    <dataValidation type="whole" allowBlank="1" showInputMessage="1" showErrorMessage="1" error="กรอกเฉพาะ 0 1 2 3" sqref="S1 S5:S9 S17:S1048576">
      <formula1>0</formula1>
      <formula2>3</formula2>
    </dataValidation>
    <dataValidation type="whole" allowBlank="1" showInputMessage="1" showErrorMessage="1" error="กรอกเฉพาะ 0 1 2" sqref="R1 S2:S4 R5:R9 R17:R1048576">
      <formula1>0</formula1>
      <formula2>2</formula2>
    </dataValidation>
    <dataValidation type="whole" allowBlank="1" showInputMessage="1" showErrorMessage="1" error="กรอกเฉพาะจำนวนเต็ม" sqref="O1 O5:O9 O32:O1048576">
      <formula1>0</formula1>
      <formula2>100</formula2>
    </dataValidation>
    <dataValidation type="whole" allowBlank="1" showInputMessage="1" showErrorMessage="1" error="กรอกเฉพาะ 0 1 2 3 9" sqref="J1 J5:J9 J32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opLeftCell="A16" workbookViewId="0">
      <selection activeCell="A24" sqref="A24:XFD24"/>
    </sheetView>
  </sheetViews>
  <sheetFormatPr defaultColWidth="9.09765625" defaultRowHeight="14.4" x14ac:dyDescent="0.3"/>
  <cols>
    <col min="1" max="1" width="7.09765625" style="13" customWidth="1"/>
    <col min="2" max="2" width="8.3984375" style="13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8.59765625" style="8" bestFit="1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19921875" style="11" customWidth="1"/>
    <col min="17" max="17" width="10.3984375" style="11" customWidth="1"/>
    <col min="18" max="18" width="13.59765625" style="11" customWidth="1"/>
    <col min="19" max="19" width="7.5" style="11" customWidth="1"/>
    <col min="20" max="20" width="9.3984375" style="11" customWidth="1"/>
    <col min="21" max="21" width="8.19921875" style="11" customWidth="1"/>
    <col min="22" max="22" width="8.8984375" style="11" customWidth="1"/>
    <col min="23" max="23" width="20.5" style="11" customWidth="1"/>
    <col min="24" max="28" width="9.09765625" style="26"/>
    <col min="29" max="16384" width="9.09765625" style="11"/>
  </cols>
  <sheetData>
    <row r="1" spans="1:28" ht="23.4" x14ac:dyDescent="0.45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8" ht="23.4" x14ac:dyDescent="0.45">
      <c r="A2" s="193" t="s">
        <v>1</v>
      </c>
      <c r="B2" s="193"/>
      <c r="C2" s="193"/>
      <c r="D2" s="193"/>
      <c r="E2" s="193" t="s">
        <v>119</v>
      </c>
      <c r="F2" s="193"/>
      <c r="G2" s="193"/>
      <c r="H2" s="193"/>
      <c r="I2" s="193"/>
      <c r="J2"/>
      <c r="K2" s="3"/>
      <c r="L2" s="3"/>
      <c r="M2" s="3"/>
      <c r="N2" s="3"/>
      <c r="O2" s="3"/>
      <c r="T2" s="3"/>
      <c r="Y2" s="101"/>
      <c r="Z2" s="101"/>
      <c r="AA2" s="102"/>
      <c r="AB2" s="102"/>
    </row>
    <row r="3" spans="1:28" ht="23.4" x14ac:dyDescent="0.45">
      <c r="A3" s="193"/>
      <c r="B3" s="193"/>
      <c r="C3" s="193"/>
      <c r="D3" s="193"/>
      <c r="E3" s="193"/>
      <c r="F3" s="193"/>
      <c r="G3" s="193"/>
      <c r="H3" s="193"/>
      <c r="I3" s="193"/>
      <c r="J3"/>
      <c r="K3" s="11"/>
      <c r="L3" s="3"/>
      <c r="N3" s="3"/>
      <c r="O3" s="3"/>
      <c r="P3" s="3"/>
      <c r="Q3" s="3"/>
      <c r="R3" s="3"/>
      <c r="S3" s="3"/>
      <c r="T3" s="3"/>
      <c r="U3" s="103"/>
      <c r="V3" s="103" t="s">
        <v>2</v>
      </c>
      <c r="W3" s="104">
        <v>2006</v>
      </c>
      <c r="Y3" s="105"/>
      <c r="Z3" s="105"/>
      <c r="AB3" s="106"/>
    </row>
    <row r="4" spans="1:28" ht="23.4" x14ac:dyDescent="0.45">
      <c r="A4" s="193"/>
      <c r="B4" s="193"/>
      <c r="C4" s="193"/>
      <c r="D4" s="193"/>
      <c r="E4" s="193"/>
      <c r="F4" s="193"/>
      <c r="G4" s="193"/>
      <c r="H4" s="193"/>
      <c r="I4" s="193"/>
      <c r="J4"/>
      <c r="L4" s="3"/>
      <c r="M4" s="3"/>
      <c r="N4" s="3"/>
      <c r="O4" s="3"/>
      <c r="P4" s="3"/>
      <c r="Q4" s="3"/>
      <c r="R4" s="3"/>
      <c r="S4" s="3"/>
      <c r="T4" s="3"/>
      <c r="U4" s="103"/>
      <c r="V4" s="107"/>
      <c r="W4" s="108"/>
      <c r="Y4" s="109"/>
      <c r="Z4" s="109"/>
      <c r="AB4" s="106"/>
    </row>
    <row r="5" spans="1:28" ht="15.6" x14ac:dyDescent="0.3">
      <c r="F5" s="83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0" t="s">
        <v>6</v>
      </c>
      <c r="Y5" s="111"/>
      <c r="Z5" s="111"/>
      <c r="AA5" s="111"/>
      <c r="AB5" s="111"/>
    </row>
    <row r="6" spans="1:28" x14ac:dyDescent="0.3">
      <c r="A6" s="171" t="s">
        <v>7</v>
      </c>
      <c r="B6" s="171" t="s">
        <v>8</v>
      </c>
      <c r="C6" s="171" t="s">
        <v>9</v>
      </c>
      <c r="D6" s="171" t="s">
        <v>10</v>
      </c>
      <c r="E6" s="171" t="s">
        <v>11</v>
      </c>
      <c r="F6" s="149" t="s">
        <v>47</v>
      </c>
      <c r="G6" s="150"/>
      <c r="H6" s="151"/>
      <c r="I6" s="158" t="s">
        <v>12</v>
      </c>
      <c r="J6" s="153" t="s">
        <v>37</v>
      </c>
      <c r="K6" s="153"/>
      <c r="L6" s="153"/>
      <c r="M6" s="153"/>
      <c r="N6" s="158" t="s">
        <v>13</v>
      </c>
      <c r="O6" s="155" t="s">
        <v>5</v>
      </c>
      <c r="P6" s="158" t="s">
        <v>31</v>
      </c>
      <c r="Q6" s="161" t="s">
        <v>38</v>
      </c>
      <c r="R6" s="164" t="s">
        <v>39</v>
      </c>
      <c r="S6" s="188" t="s">
        <v>136</v>
      </c>
      <c r="T6" s="188"/>
      <c r="U6" s="188"/>
      <c r="V6" s="189" t="s">
        <v>147</v>
      </c>
      <c r="W6" s="190" t="s">
        <v>151</v>
      </c>
    </row>
    <row r="7" spans="1:28" ht="15" customHeight="1" x14ac:dyDescent="0.3">
      <c r="A7" s="171"/>
      <c r="B7" s="171"/>
      <c r="C7" s="171"/>
      <c r="D7" s="171"/>
      <c r="E7" s="171"/>
      <c r="F7" s="152" t="s">
        <v>3</v>
      </c>
      <c r="G7" s="148" t="s">
        <v>46</v>
      </c>
      <c r="H7" s="148"/>
      <c r="I7" s="159"/>
      <c r="J7" s="154" t="s">
        <v>40</v>
      </c>
      <c r="K7" s="142" t="s">
        <v>41</v>
      </c>
      <c r="L7" s="144" t="s">
        <v>42</v>
      </c>
      <c r="M7" s="145" t="s">
        <v>43</v>
      </c>
      <c r="N7" s="159"/>
      <c r="O7" s="156"/>
      <c r="P7" s="159"/>
      <c r="Q7" s="162"/>
      <c r="R7" s="165"/>
      <c r="S7" s="191" t="s">
        <v>137</v>
      </c>
      <c r="T7" s="191" t="s">
        <v>142</v>
      </c>
      <c r="U7" s="191"/>
      <c r="V7" s="189"/>
      <c r="W7" s="190"/>
    </row>
    <row r="8" spans="1:28" x14ac:dyDescent="0.3">
      <c r="A8" s="171"/>
      <c r="B8" s="171"/>
      <c r="C8" s="171"/>
      <c r="D8" s="171"/>
      <c r="E8" s="171"/>
      <c r="F8" s="152"/>
      <c r="G8" s="14" t="s">
        <v>22</v>
      </c>
      <c r="H8" s="15" t="s">
        <v>23</v>
      </c>
      <c r="I8" s="160"/>
      <c r="J8" s="154"/>
      <c r="K8" s="143"/>
      <c r="L8" s="144"/>
      <c r="M8" s="145"/>
      <c r="N8" s="160"/>
      <c r="O8" s="157"/>
      <c r="P8" s="160"/>
      <c r="Q8" s="163"/>
      <c r="R8" s="166"/>
      <c r="S8" s="191"/>
      <c r="T8" s="112" t="s">
        <v>143</v>
      </c>
      <c r="U8" s="113" t="s">
        <v>145</v>
      </c>
      <c r="V8" s="189"/>
      <c r="W8" s="190"/>
    </row>
    <row r="9" spans="1:28" x14ac:dyDescent="0.3">
      <c r="A9" s="187" t="s">
        <v>28</v>
      </c>
      <c r="B9" s="187"/>
      <c r="C9" s="187"/>
      <c r="D9" s="187"/>
      <c r="E9" s="187"/>
      <c r="F9" s="30">
        <f>SUM(F10:F37)</f>
        <v>169.60000000000002</v>
      </c>
      <c r="G9" s="30">
        <f>SUM(G10:G37)</f>
        <v>38.399506481499998</v>
      </c>
      <c r="H9" s="30">
        <f t="shared" ref="H9:O9" si="0">SUM(H10:H37)</f>
        <v>131.20000000000002</v>
      </c>
      <c r="I9" s="30"/>
      <c r="J9" s="30">
        <f t="shared" si="0"/>
        <v>38.400000000000006</v>
      </c>
      <c r="K9" s="30">
        <f t="shared" si="0"/>
        <v>131.20000000000002</v>
      </c>
      <c r="L9" s="30">
        <f t="shared" si="0"/>
        <v>0</v>
      </c>
      <c r="M9" s="30">
        <f t="shared" si="0"/>
        <v>0</v>
      </c>
      <c r="N9" s="30"/>
      <c r="O9" s="30">
        <f t="shared" si="0"/>
        <v>38.400000000000006</v>
      </c>
      <c r="P9" s="30"/>
      <c r="Q9" s="30"/>
      <c r="R9" s="30"/>
      <c r="S9" s="30"/>
      <c r="T9" s="30"/>
      <c r="U9" s="30"/>
      <c r="V9" s="30"/>
      <c r="W9" s="30"/>
    </row>
    <row r="10" spans="1:28" ht="15.6" x14ac:dyDescent="0.3">
      <c r="A10" s="67">
        <v>1</v>
      </c>
      <c r="B10" s="68" t="s">
        <v>120</v>
      </c>
      <c r="C10" s="67" t="s">
        <v>44</v>
      </c>
      <c r="D10" s="69" t="s">
        <v>121</v>
      </c>
      <c r="E10" s="73" t="s">
        <v>122</v>
      </c>
      <c r="F10" s="70">
        <v>0</v>
      </c>
      <c r="G10" s="71">
        <v>0</v>
      </c>
      <c r="H10" s="71">
        <v>0</v>
      </c>
      <c r="I10" s="25">
        <v>2</v>
      </c>
      <c r="J10" s="70">
        <v>0</v>
      </c>
      <c r="K10" s="70">
        <v>0</v>
      </c>
      <c r="L10" s="70">
        <v>0</v>
      </c>
      <c r="M10" s="70">
        <v>0</v>
      </c>
      <c r="N10" s="25">
        <v>0</v>
      </c>
      <c r="O10" s="70">
        <v>0</v>
      </c>
      <c r="P10" s="25">
        <v>0</v>
      </c>
      <c r="Q10" s="25">
        <v>2</v>
      </c>
      <c r="R10" s="25">
        <v>2</v>
      </c>
      <c r="S10" s="32" t="s">
        <v>155</v>
      </c>
      <c r="T10" s="32" t="s">
        <v>155</v>
      </c>
      <c r="U10" s="32" t="s">
        <v>155</v>
      </c>
      <c r="V10" s="32" t="s">
        <v>155</v>
      </c>
      <c r="W10" s="114"/>
    </row>
    <row r="11" spans="1:28" ht="15.6" x14ac:dyDescent="0.3">
      <c r="A11" s="67">
        <v>2</v>
      </c>
      <c r="B11" s="68" t="s">
        <v>123</v>
      </c>
      <c r="C11" s="67" t="s">
        <v>130</v>
      </c>
      <c r="D11" s="69" t="s">
        <v>121</v>
      </c>
      <c r="E11" s="73" t="s">
        <v>122</v>
      </c>
      <c r="F11" s="70">
        <v>15.77</v>
      </c>
      <c r="G11" s="71">
        <v>0</v>
      </c>
      <c r="H11" s="71">
        <v>15.77</v>
      </c>
      <c r="I11" s="25">
        <v>1</v>
      </c>
      <c r="J11" s="70">
        <v>0</v>
      </c>
      <c r="K11" s="70">
        <v>15.77</v>
      </c>
      <c r="L11" s="70">
        <v>0</v>
      </c>
      <c r="M11" s="70">
        <v>0</v>
      </c>
      <c r="N11" s="25">
        <v>8</v>
      </c>
      <c r="O11" s="70">
        <v>0</v>
      </c>
      <c r="P11" s="25">
        <v>0</v>
      </c>
      <c r="Q11" s="25">
        <v>2</v>
      </c>
      <c r="R11" s="25">
        <v>2</v>
      </c>
      <c r="S11" s="32" t="s">
        <v>155</v>
      </c>
      <c r="T11" s="32" t="s">
        <v>155</v>
      </c>
      <c r="U11" s="32" t="s">
        <v>155</v>
      </c>
      <c r="V11" s="32" t="s">
        <v>155</v>
      </c>
      <c r="W11" s="114"/>
    </row>
    <row r="12" spans="1:28" ht="15.6" x14ac:dyDescent="0.3">
      <c r="A12" s="67">
        <v>3</v>
      </c>
      <c r="B12" s="68" t="s">
        <v>123</v>
      </c>
      <c r="C12" s="67" t="s">
        <v>134</v>
      </c>
      <c r="D12" s="69" t="s">
        <v>121</v>
      </c>
      <c r="E12" s="73" t="s">
        <v>122</v>
      </c>
      <c r="F12" s="70">
        <v>6.48</v>
      </c>
      <c r="G12" s="71">
        <v>6.4795064814999996</v>
      </c>
      <c r="H12" s="71">
        <v>0</v>
      </c>
      <c r="I12" s="25">
        <v>1</v>
      </c>
      <c r="J12" s="70">
        <v>6.48</v>
      </c>
      <c r="K12" s="70">
        <v>0</v>
      </c>
      <c r="L12" s="70">
        <v>0</v>
      </c>
      <c r="M12" s="70">
        <v>0</v>
      </c>
      <c r="N12" s="25">
        <v>8</v>
      </c>
      <c r="O12" s="70">
        <v>6.48</v>
      </c>
      <c r="P12" s="25">
        <v>60</v>
      </c>
      <c r="Q12" s="25">
        <v>2</v>
      </c>
      <c r="R12" s="25">
        <v>2</v>
      </c>
      <c r="S12" s="32">
        <v>1</v>
      </c>
      <c r="T12" s="32">
        <v>3</v>
      </c>
      <c r="U12" s="32" t="s">
        <v>155</v>
      </c>
      <c r="V12" s="32">
        <v>1</v>
      </c>
      <c r="W12" s="114"/>
    </row>
    <row r="13" spans="1:28" ht="15.6" x14ac:dyDescent="0.3">
      <c r="A13" s="67">
        <v>4</v>
      </c>
      <c r="B13" s="68" t="s">
        <v>124</v>
      </c>
      <c r="C13" s="67" t="s">
        <v>44</v>
      </c>
      <c r="D13" s="69" t="s">
        <v>121</v>
      </c>
      <c r="E13" s="73" t="s">
        <v>122</v>
      </c>
      <c r="F13" s="70">
        <v>6.75</v>
      </c>
      <c r="G13" s="71">
        <v>0</v>
      </c>
      <c r="H13" s="71">
        <v>6.75</v>
      </c>
      <c r="I13" s="25">
        <v>1</v>
      </c>
      <c r="J13" s="70">
        <v>0</v>
      </c>
      <c r="K13" s="70">
        <v>6.75</v>
      </c>
      <c r="L13" s="70">
        <v>0</v>
      </c>
      <c r="M13" s="70">
        <v>0</v>
      </c>
      <c r="N13" s="25">
        <v>7</v>
      </c>
      <c r="O13" s="70">
        <v>0</v>
      </c>
      <c r="P13" s="25">
        <v>0</v>
      </c>
      <c r="Q13" s="25">
        <v>2</v>
      </c>
      <c r="R13" s="25">
        <v>2</v>
      </c>
      <c r="S13" s="32" t="s">
        <v>155</v>
      </c>
      <c r="T13" s="32" t="s">
        <v>155</v>
      </c>
      <c r="U13" s="32" t="s">
        <v>155</v>
      </c>
      <c r="V13" s="32" t="s">
        <v>155</v>
      </c>
      <c r="W13" s="114"/>
    </row>
    <row r="14" spans="1:28" ht="15.6" x14ac:dyDescent="0.3">
      <c r="A14" s="67">
        <v>5</v>
      </c>
      <c r="B14" s="68" t="s">
        <v>125</v>
      </c>
      <c r="C14" s="67" t="s">
        <v>44</v>
      </c>
      <c r="D14" s="69" t="s">
        <v>121</v>
      </c>
      <c r="E14" s="73" t="s">
        <v>122</v>
      </c>
      <c r="F14" s="70">
        <v>33.950000000000003</v>
      </c>
      <c r="G14" s="71">
        <v>0</v>
      </c>
      <c r="H14" s="71">
        <v>33.950000000000003</v>
      </c>
      <c r="I14" s="25">
        <v>1</v>
      </c>
      <c r="J14" s="70">
        <v>0</v>
      </c>
      <c r="K14" s="70">
        <v>33.950000000000003</v>
      </c>
      <c r="L14" s="70">
        <v>0</v>
      </c>
      <c r="M14" s="70">
        <v>0</v>
      </c>
      <c r="N14" s="25">
        <v>7</v>
      </c>
      <c r="O14" s="70">
        <v>0</v>
      </c>
      <c r="P14" s="25">
        <v>0</v>
      </c>
      <c r="Q14" s="25">
        <v>2</v>
      </c>
      <c r="R14" s="25">
        <v>2</v>
      </c>
      <c r="S14" s="32" t="s">
        <v>155</v>
      </c>
      <c r="T14" s="32" t="s">
        <v>155</v>
      </c>
      <c r="U14" s="32" t="s">
        <v>155</v>
      </c>
      <c r="V14" s="32" t="s">
        <v>155</v>
      </c>
      <c r="W14" s="114"/>
    </row>
    <row r="15" spans="1:28" ht="15.6" x14ac:dyDescent="0.3">
      <c r="A15" s="67">
        <v>6</v>
      </c>
      <c r="B15" s="68" t="s">
        <v>126</v>
      </c>
      <c r="C15" s="67" t="s">
        <v>44</v>
      </c>
      <c r="D15" s="69" t="s">
        <v>121</v>
      </c>
      <c r="E15" s="73" t="s">
        <v>122</v>
      </c>
      <c r="F15" s="70">
        <v>0</v>
      </c>
      <c r="G15" s="71">
        <v>0</v>
      </c>
      <c r="H15" s="71">
        <v>0</v>
      </c>
      <c r="I15" s="25">
        <v>2</v>
      </c>
      <c r="J15" s="70">
        <v>0</v>
      </c>
      <c r="K15" s="70">
        <v>0</v>
      </c>
      <c r="L15" s="70">
        <v>0</v>
      </c>
      <c r="M15" s="70">
        <v>0</v>
      </c>
      <c r="N15" s="25">
        <v>0</v>
      </c>
      <c r="O15" s="70">
        <v>0</v>
      </c>
      <c r="P15" s="25">
        <v>0</v>
      </c>
      <c r="Q15" s="25">
        <v>2</v>
      </c>
      <c r="R15" s="25">
        <v>2</v>
      </c>
      <c r="S15" s="32" t="s">
        <v>155</v>
      </c>
      <c r="T15" s="32" t="s">
        <v>155</v>
      </c>
      <c r="U15" s="32" t="s">
        <v>155</v>
      </c>
      <c r="V15" s="32" t="s">
        <v>155</v>
      </c>
      <c r="W15" s="114"/>
    </row>
    <row r="16" spans="1:28" ht="15.6" x14ac:dyDescent="0.3">
      <c r="A16" s="67">
        <v>7</v>
      </c>
      <c r="B16" s="68" t="s">
        <v>127</v>
      </c>
      <c r="C16" s="67" t="s">
        <v>44</v>
      </c>
      <c r="D16" s="69" t="s">
        <v>121</v>
      </c>
      <c r="E16" s="73" t="s">
        <v>122</v>
      </c>
      <c r="F16" s="70">
        <v>2.61</v>
      </c>
      <c r="G16" s="71">
        <v>0</v>
      </c>
      <c r="H16" s="71">
        <v>2.61</v>
      </c>
      <c r="I16" s="25">
        <v>1</v>
      </c>
      <c r="J16" s="70">
        <v>0</v>
      </c>
      <c r="K16" s="70">
        <v>2.61</v>
      </c>
      <c r="L16" s="70">
        <v>0</v>
      </c>
      <c r="M16" s="70">
        <v>0</v>
      </c>
      <c r="N16" s="25">
        <v>1</v>
      </c>
      <c r="O16" s="70">
        <v>0</v>
      </c>
      <c r="P16" s="25">
        <v>0</v>
      </c>
      <c r="Q16" s="25">
        <v>2</v>
      </c>
      <c r="R16" s="25">
        <v>2</v>
      </c>
      <c r="S16" s="32" t="s">
        <v>155</v>
      </c>
      <c r="T16" s="32" t="s">
        <v>155</v>
      </c>
      <c r="U16" s="32" t="s">
        <v>155</v>
      </c>
      <c r="V16" s="32" t="s">
        <v>155</v>
      </c>
      <c r="W16" s="114"/>
    </row>
    <row r="17" spans="1:28" ht="15.6" x14ac:dyDescent="0.3">
      <c r="A17" s="67">
        <v>8</v>
      </c>
      <c r="B17" s="68" t="s">
        <v>156</v>
      </c>
      <c r="C17" s="67" t="s">
        <v>44</v>
      </c>
      <c r="D17" s="69" t="s">
        <v>121</v>
      </c>
      <c r="E17" s="73" t="s">
        <v>122</v>
      </c>
      <c r="F17" s="70">
        <v>2.54</v>
      </c>
      <c r="G17" s="71">
        <v>0</v>
      </c>
      <c r="H17" s="70">
        <v>2.54</v>
      </c>
      <c r="I17" s="25">
        <v>1</v>
      </c>
      <c r="J17" s="70">
        <v>0</v>
      </c>
      <c r="K17" s="70">
        <v>2.54</v>
      </c>
      <c r="L17" s="70">
        <v>0</v>
      </c>
      <c r="M17" s="70">
        <v>0</v>
      </c>
      <c r="N17" s="25">
        <v>3</v>
      </c>
      <c r="O17" s="70">
        <v>0</v>
      </c>
      <c r="P17" s="25">
        <v>0</v>
      </c>
      <c r="Q17" s="25">
        <v>2</v>
      </c>
      <c r="R17" s="25">
        <v>2</v>
      </c>
      <c r="S17" s="32" t="s">
        <v>155</v>
      </c>
      <c r="T17" s="32" t="s">
        <v>155</v>
      </c>
      <c r="U17" s="32" t="s">
        <v>155</v>
      </c>
      <c r="V17" s="32" t="s">
        <v>155</v>
      </c>
      <c r="W17" s="114"/>
    </row>
    <row r="18" spans="1:28" ht="15.6" x14ac:dyDescent="0.3">
      <c r="A18" s="67">
        <v>9</v>
      </c>
      <c r="B18" s="68" t="s">
        <v>157</v>
      </c>
      <c r="C18" s="67" t="s">
        <v>44</v>
      </c>
      <c r="D18" s="69" t="s">
        <v>121</v>
      </c>
      <c r="E18" s="73" t="s">
        <v>122</v>
      </c>
      <c r="F18" s="70">
        <v>4.22</v>
      </c>
      <c r="G18" s="71">
        <v>0</v>
      </c>
      <c r="H18" s="70">
        <v>4.22</v>
      </c>
      <c r="I18" s="25">
        <v>1</v>
      </c>
      <c r="J18" s="70">
        <v>0</v>
      </c>
      <c r="K18" s="70">
        <v>4.22</v>
      </c>
      <c r="L18" s="70">
        <v>0</v>
      </c>
      <c r="M18" s="70">
        <v>0</v>
      </c>
      <c r="N18" s="25">
        <v>7</v>
      </c>
      <c r="O18" s="70">
        <v>0</v>
      </c>
      <c r="P18" s="25">
        <v>0</v>
      </c>
      <c r="Q18" s="25">
        <v>2</v>
      </c>
      <c r="R18" s="25">
        <v>2</v>
      </c>
      <c r="S18" s="32" t="s">
        <v>155</v>
      </c>
      <c r="T18" s="32" t="s">
        <v>155</v>
      </c>
      <c r="U18" s="32" t="s">
        <v>155</v>
      </c>
      <c r="V18" s="32" t="s">
        <v>155</v>
      </c>
      <c r="W18" s="114"/>
    </row>
    <row r="19" spans="1:28" ht="15.6" x14ac:dyDescent="0.3">
      <c r="A19" s="67">
        <v>10</v>
      </c>
      <c r="B19" s="68" t="s">
        <v>158</v>
      </c>
      <c r="C19" s="67" t="s">
        <v>44</v>
      </c>
      <c r="D19" s="69" t="s">
        <v>121</v>
      </c>
      <c r="E19" s="73" t="s">
        <v>122</v>
      </c>
      <c r="F19" s="70">
        <v>4.97</v>
      </c>
      <c r="G19" s="71">
        <v>0</v>
      </c>
      <c r="H19" s="70">
        <v>4.97</v>
      </c>
      <c r="I19" s="25">
        <v>1</v>
      </c>
      <c r="J19" s="70">
        <v>0</v>
      </c>
      <c r="K19" s="70">
        <v>4.97</v>
      </c>
      <c r="L19" s="70">
        <v>0</v>
      </c>
      <c r="M19" s="70">
        <v>0</v>
      </c>
      <c r="N19" s="25">
        <v>3</v>
      </c>
      <c r="O19" s="70">
        <v>0</v>
      </c>
      <c r="P19" s="25">
        <v>0</v>
      </c>
      <c r="Q19" s="25">
        <v>2</v>
      </c>
      <c r="R19" s="25">
        <v>2</v>
      </c>
      <c r="S19" s="32" t="s">
        <v>155</v>
      </c>
      <c r="T19" s="32" t="s">
        <v>155</v>
      </c>
      <c r="U19" s="32" t="s">
        <v>155</v>
      </c>
      <c r="V19" s="32" t="s">
        <v>155</v>
      </c>
      <c r="W19" s="114"/>
    </row>
    <row r="20" spans="1:28" ht="15.6" x14ac:dyDescent="0.3">
      <c r="A20" s="67">
        <v>11</v>
      </c>
      <c r="B20" s="68" t="s">
        <v>159</v>
      </c>
      <c r="C20" s="67" t="s">
        <v>44</v>
      </c>
      <c r="D20" s="69" t="s">
        <v>121</v>
      </c>
      <c r="E20" s="73" t="s">
        <v>122</v>
      </c>
      <c r="F20" s="70">
        <v>4.22</v>
      </c>
      <c r="G20" s="71">
        <v>0</v>
      </c>
      <c r="H20" s="70">
        <v>4.22</v>
      </c>
      <c r="I20" s="25">
        <v>1</v>
      </c>
      <c r="J20" s="70">
        <v>0</v>
      </c>
      <c r="K20" s="70">
        <v>4.22</v>
      </c>
      <c r="L20" s="70">
        <v>0</v>
      </c>
      <c r="M20" s="70">
        <v>0</v>
      </c>
      <c r="N20" s="25">
        <v>7</v>
      </c>
      <c r="O20" s="70">
        <v>0</v>
      </c>
      <c r="P20" s="25">
        <v>0</v>
      </c>
      <c r="Q20" s="25">
        <v>2</v>
      </c>
      <c r="R20" s="25">
        <v>2</v>
      </c>
      <c r="S20" s="32" t="s">
        <v>155</v>
      </c>
      <c r="T20" s="32" t="s">
        <v>155</v>
      </c>
      <c r="U20" s="32" t="s">
        <v>155</v>
      </c>
      <c r="V20" s="32" t="s">
        <v>155</v>
      </c>
      <c r="W20" s="114"/>
    </row>
    <row r="21" spans="1:28" ht="15.6" x14ac:dyDescent="0.3">
      <c r="A21" s="67">
        <v>12</v>
      </c>
      <c r="B21" s="68" t="s">
        <v>160</v>
      </c>
      <c r="C21" s="67" t="s">
        <v>44</v>
      </c>
      <c r="D21" s="69" t="s">
        <v>121</v>
      </c>
      <c r="E21" s="73" t="s">
        <v>122</v>
      </c>
      <c r="F21" s="70">
        <v>5.57</v>
      </c>
      <c r="G21" s="71">
        <v>0</v>
      </c>
      <c r="H21" s="70">
        <v>5.57</v>
      </c>
      <c r="I21" s="25">
        <v>1</v>
      </c>
      <c r="J21" s="70">
        <v>0</v>
      </c>
      <c r="K21" s="70">
        <v>5.57</v>
      </c>
      <c r="L21" s="70">
        <v>0</v>
      </c>
      <c r="M21" s="70">
        <v>0</v>
      </c>
      <c r="N21" s="25">
        <v>2</v>
      </c>
      <c r="O21" s="70">
        <v>0</v>
      </c>
      <c r="P21" s="25">
        <v>0</v>
      </c>
      <c r="Q21" s="25">
        <v>2</v>
      </c>
      <c r="R21" s="25">
        <v>2</v>
      </c>
      <c r="S21" s="32" t="s">
        <v>155</v>
      </c>
      <c r="T21" s="32" t="s">
        <v>155</v>
      </c>
      <c r="U21" s="32" t="s">
        <v>155</v>
      </c>
      <c r="V21" s="32" t="s">
        <v>155</v>
      </c>
      <c r="W21" s="114"/>
    </row>
    <row r="22" spans="1:28" ht="15.6" x14ac:dyDescent="0.3">
      <c r="A22" s="67">
        <v>13</v>
      </c>
      <c r="B22" s="68" t="s">
        <v>161</v>
      </c>
      <c r="C22" s="67" t="s">
        <v>44</v>
      </c>
      <c r="D22" s="69" t="s">
        <v>121</v>
      </c>
      <c r="E22" s="73" t="s">
        <v>122</v>
      </c>
      <c r="F22" s="70">
        <v>5.17</v>
      </c>
      <c r="G22" s="71">
        <v>0</v>
      </c>
      <c r="H22" s="70">
        <v>5.17</v>
      </c>
      <c r="I22" s="25">
        <v>1</v>
      </c>
      <c r="J22" s="70">
        <v>0</v>
      </c>
      <c r="K22" s="70">
        <v>5.17</v>
      </c>
      <c r="L22" s="70">
        <v>0</v>
      </c>
      <c r="M22" s="70">
        <v>0</v>
      </c>
      <c r="N22" s="25">
        <v>4</v>
      </c>
      <c r="O22" s="70">
        <v>0</v>
      </c>
      <c r="P22" s="25">
        <v>0</v>
      </c>
      <c r="Q22" s="25">
        <v>2</v>
      </c>
      <c r="R22" s="25">
        <v>2</v>
      </c>
      <c r="S22" s="32" t="s">
        <v>155</v>
      </c>
      <c r="T22" s="32" t="s">
        <v>155</v>
      </c>
      <c r="U22" s="32" t="s">
        <v>155</v>
      </c>
      <c r="V22" s="32" t="s">
        <v>155</v>
      </c>
      <c r="W22" s="114"/>
    </row>
    <row r="23" spans="1:28" s="28" customFormat="1" ht="15.6" x14ac:dyDescent="0.3">
      <c r="A23" s="67">
        <v>14</v>
      </c>
      <c r="B23" s="68" t="s">
        <v>162</v>
      </c>
      <c r="C23" s="67" t="s">
        <v>44</v>
      </c>
      <c r="D23" s="69" t="s">
        <v>121</v>
      </c>
      <c r="E23" s="73" t="s">
        <v>122</v>
      </c>
      <c r="F23" s="70">
        <v>7.12</v>
      </c>
      <c r="G23" s="70">
        <v>7.12</v>
      </c>
      <c r="H23" s="71">
        <v>0</v>
      </c>
      <c r="I23" s="25">
        <v>1</v>
      </c>
      <c r="J23" s="70">
        <v>7.12</v>
      </c>
      <c r="K23" s="70">
        <v>0</v>
      </c>
      <c r="L23" s="70">
        <v>0</v>
      </c>
      <c r="M23" s="70">
        <v>0</v>
      </c>
      <c r="N23" s="25">
        <v>4</v>
      </c>
      <c r="O23" s="70">
        <v>7.12</v>
      </c>
      <c r="P23" s="25">
        <v>100</v>
      </c>
      <c r="Q23" s="25">
        <v>2</v>
      </c>
      <c r="R23" s="25">
        <v>2</v>
      </c>
      <c r="S23" s="123">
        <v>1</v>
      </c>
      <c r="T23" s="123">
        <v>3</v>
      </c>
      <c r="U23" s="123" t="s">
        <v>155</v>
      </c>
      <c r="V23" s="123">
        <v>1</v>
      </c>
      <c r="W23" s="124"/>
      <c r="X23" s="125"/>
      <c r="Y23" s="125"/>
      <c r="Z23" s="125"/>
      <c r="AA23" s="125"/>
      <c r="AB23" s="125"/>
    </row>
    <row r="24" spans="1:28" s="28" customFormat="1" ht="15.6" x14ac:dyDescent="0.3">
      <c r="A24" s="67">
        <v>15</v>
      </c>
      <c r="B24" s="68" t="s">
        <v>163</v>
      </c>
      <c r="C24" s="67" t="s">
        <v>44</v>
      </c>
      <c r="D24" s="69" t="s">
        <v>121</v>
      </c>
      <c r="E24" s="73" t="s">
        <v>122</v>
      </c>
      <c r="F24" s="70">
        <v>7.32</v>
      </c>
      <c r="G24" s="70">
        <v>7.32</v>
      </c>
      <c r="H24" s="71">
        <v>0</v>
      </c>
      <c r="I24" s="25">
        <v>1</v>
      </c>
      <c r="J24" s="70">
        <v>7.32</v>
      </c>
      <c r="K24" s="70">
        <v>0</v>
      </c>
      <c r="L24" s="70">
        <v>0</v>
      </c>
      <c r="M24" s="70">
        <v>0</v>
      </c>
      <c r="N24" s="25">
        <v>4</v>
      </c>
      <c r="O24" s="70">
        <v>7.32</v>
      </c>
      <c r="P24" s="25">
        <v>100</v>
      </c>
      <c r="Q24" s="25">
        <v>2</v>
      </c>
      <c r="R24" s="25">
        <v>2</v>
      </c>
      <c r="S24" s="123">
        <v>1</v>
      </c>
      <c r="T24" s="123">
        <v>2</v>
      </c>
      <c r="U24" s="123" t="s">
        <v>155</v>
      </c>
      <c r="V24" s="123">
        <v>1</v>
      </c>
      <c r="W24" s="124"/>
      <c r="X24" s="125"/>
      <c r="Y24" s="125"/>
      <c r="Z24" s="125"/>
      <c r="AA24" s="125"/>
      <c r="AB24" s="125"/>
    </row>
    <row r="25" spans="1:28" s="28" customFormat="1" ht="15.6" x14ac:dyDescent="0.3">
      <c r="A25" s="67">
        <v>16</v>
      </c>
      <c r="B25" s="68" t="s">
        <v>164</v>
      </c>
      <c r="C25" s="67" t="s">
        <v>44</v>
      </c>
      <c r="D25" s="69" t="s">
        <v>121</v>
      </c>
      <c r="E25" s="73" t="s">
        <v>122</v>
      </c>
      <c r="F25" s="70">
        <v>17.48</v>
      </c>
      <c r="G25" s="70">
        <v>17.48</v>
      </c>
      <c r="H25" s="71">
        <v>0</v>
      </c>
      <c r="I25" s="25">
        <v>1</v>
      </c>
      <c r="J25" s="70">
        <v>17.48</v>
      </c>
      <c r="K25" s="70">
        <v>0</v>
      </c>
      <c r="L25" s="70">
        <v>0</v>
      </c>
      <c r="M25" s="70">
        <v>0</v>
      </c>
      <c r="N25" s="25">
        <v>4</v>
      </c>
      <c r="O25" s="70">
        <v>17.48</v>
      </c>
      <c r="P25" s="25">
        <v>100</v>
      </c>
      <c r="Q25" s="25">
        <v>2</v>
      </c>
      <c r="R25" s="25">
        <v>2</v>
      </c>
      <c r="S25" s="123">
        <v>1</v>
      </c>
      <c r="T25" s="123">
        <v>3</v>
      </c>
      <c r="U25" s="123" t="s">
        <v>155</v>
      </c>
      <c r="V25" s="123">
        <v>1</v>
      </c>
      <c r="W25" s="124"/>
      <c r="X25" s="125"/>
      <c r="Y25" s="125"/>
      <c r="Z25" s="125"/>
      <c r="AA25" s="125"/>
      <c r="AB25" s="125"/>
    </row>
    <row r="26" spans="1:28" ht="15.6" x14ac:dyDescent="0.3">
      <c r="A26" s="67">
        <v>17</v>
      </c>
      <c r="B26" s="68" t="s">
        <v>165</v>
      </c>
      <c r="C26" s="67" t="s">
        <v>44</v>
      </c>
      <c r="D26" s="69" t="s">
        <v>121</v>
      </c>
      <c r="E26" s="73" t="s">
        <v>122</v>
      </c>
      <c r="F26" s="70">
        <v>1.06</v>
      </c>
      <c r="G26" s="71">
        <v>0</v>
      </c>
      <c r="H26" s="70">
        <v>1.06</v>
      </c>
      <c r="I26" s="25">
        <v>1</v>
      </c>
      <c r="J26" s="70">
        <v>0</v>
      </c>
      <c r="K26" s="70">
        <v>1.06</v>
      </c>
      <c r="L26" s="70">
        <v>0</v>
      </c>
      <c r="M26" s="70">
        <v>0</v>
      </c>
      <c r="N26" s="25">
        <v>5</v>
      </c>
      <c r="O26" s="70">
        <v>0</v>
      </c>
      <c r="P26" s="25">
        <v>0</v>
      </c>
      <c r="Q26" s="25">
        <v>2</v>
      </c>
      <c r="R26" s="25">
        <v>2</v>
      </c>
      <c r="S26" s="32" t="s">
        <v>155</v>
      </c>
      <c r="T26" s="32" t="s">
        <v>155</v>
      </c>
      <c r="U26" s="32" t="s">
        <v>155</v>
      </c>
      <c r="V26" s="32" t="s">
        <v>155</v>
      </c>
      <c r="W26" s="114"/>
    </row>
    <row r="27" spans="1:28" ht="15.6" x14ac:dyDescent="0.3">
      <c r="A27" s="67">
        <v>18</v>
      </c>
      <c r="B27" s="68" t="s">
        <v>166</v>
      </c>
      <c r="C27" s="67" t="s">
        <v>44</v>
      </c>
      <c r="D27" s="69" t="s">
        <v>121</v>
      </c>
      <c r="E27" s="73" t="s">
        <v>122</v>
      </c>
      <c r="F27" s="70">
        <v>5.47</v>
      </c>
      <c r="G27" s="71">
        <v>0</v>
      </c>
      <c r="H27" s="70">
        <v>5.47</v>
      </c>
      <c r="I27" s="25">
        <v>1</v>
      </c>
      <c r="J27" s="70">
        <v>0</v>
      </c>
      <c r="K27" s="70">
        <v>5.47</v>
      </c>
      <c r="L27" s="70">
        <v>0</v>
      </c>
      <c r="M27" s="70">
        <v>0</v>
      </c>
      <c r="N27" s="25">
        <v>5</v>
      </c>
      <c r="O27" s="70">
        <v>0</v>
      </c>
      <c r="P27" s="25">
        <v>0</v>
      </c>
      <c r="Q27" s="25">
        <v>2</v>
      </c>
      <c r="R27" s="25">
        <v>2</v>
      </c>
      <c r="S27" s="32" t="s">
        <v>155</v>
      </c>
      <c r="T27" s="32" t="s">
        <v>155</v>
      </c>
      <c r="U27" s="32" t="s">
        <v>155</v>
      </c>
      <c r="V27" s="32" t="s">
        <v>155</v>
      </c>
      <c r="W27" s="114"/>
    </row>
    <row r="28" spans="1:28" ht="15.6" x14ac:dyDescent="0.3">
      <c r="A28" s="67">
        <v>19</v>
      </c>
      <c r="B28" s="68" t="s">
        <v>167</v>
      </c>
      <c r="C28" s="67" t="s">
        <v>44</v>
      </c>
      <c r="D28" s="69" t="s">
        <v>121</v>
      </c>
      <c r="E28" s="73" t="s">
        <v>122</v>
      </c>
      <c r="F28" s="70">
        <v>9.57</v>
      </c>
      <c r="G28" s="71">
        <v>0</v>
      </c>
      <c r="H28" s="70">
        <v>9.57</v>
      </c>
      <c r="I28" s="25">
        <v>1</v>
      </c>
      <c r="J28" s="70">
        <v>0</v>
      </c>
      <c r="K28" s="70">
        <v>9.57</v>
      </c>
      <c r="L28" s="70">
        <v>0</v>
      </c>
      <c r="M28" s="70">
        <v>0</v>
      </c>
      <c r="N28" s="25">
        <v>4</v>
      </c>
      <c r="O28" s="70">
        <v>0</v>
      </c>
      <c r="P28" s="25">
        <v>0</v>
      </c>
      <c r="Q28" s="25">
        <v>2</v>
      </c>
      <c r="R28" s="25">
        <v>2</v>
      </c>
      <c r="S28" s="32" t="s">
        <v>155</v>
      </c>
      <c r="T28" s="32" t="s">
        <v>155</v>
      </c>
      <c r="U28" s="32" t="s">
        <v>155</v>
      </c>
      <c r="V28" s="32" t="s">
        <v>155</v>
      </c>
      <c r="W28" s="114"/>
    </row>
    <row r="29" spans="1:28" ht="15.6" x14ac:dyDescent="0.3">
      <c r="A29" s="67">
        <v>20</v>
      </c>
      <c r="B29" s="68" t="s">
        <v>168</v>
      </c>
      <c r="C29" s="67" t="s">
        <v>44</v>
      </c>
      <c r="D29" s="69" t="s">
        <v>121</v>
      </c>
      <c r="E29" s="73" t="s">
        <v>122</v>
      </c>
      <c r="F29" s="70">
        <v>10.42</v>
      </c>
      <c r="G29" s="71">
        <v>0</v>
      </c>
      <c r="H29" s="70">
        <v>10.42</v>
      </c>
      <c r="I29" s="25">
        <v>1</v>
      </c>
      <c r="J29" s="70">
        <v>0</v>
      </c>
      <c r="K29" s="70">
        <v>10.42</v>
      </c>
      <c r="L29" s="70">
        <v>0</v>
      </c>
      <c r="M29" s="70">
        <v>0</v>
      </c>
      <c r="N29" s="25">
        <v>4</v>
      </c>
      <c r="O29" s="70">
        <v>0</v>
      </c>
      <c r="P29" s="25">
        <v>0</v>
      </c>
      <c r="Q29" s="25">
        <v>2</v>
      </c>
      <c r="R29" s="25">
        <v>2</v>
      </c>
      <c r="S29" s="32" t="s">
        <v>155</v>
      </c>
      <c r="T29" s="32" t="s">
        <v>155</v>
      </c>
      <c r="U29" s="32" t="s">
        <v>155</v>
      </c>
      <c r="V29" s="32" t="s">
        <v>155</v>
      </c>
      <c r="W29" s="114"/>
    </row>
    <row r="30" spans="1:28" ht="15.6" x14ac:dyDescent="0.3">
      <c r="A30" s="67">
        <v>21</v>
      </c>
      <c r="B30" s="68" t="s">
        <v>169</v>
      </c>
      <c r="C30" s="67" t="s">
        <v>44</v>
      </c>
      <c r="D30" s="69" t="s">
        <v>121</v>
      </c>
      <c r="E30" s="73" t="s">
        <v>122</v>
      </c>
      <c r="F30" s="70">
        <v>6.64</v>
      </c>
      <c r="G30" s="71">
        <v>0</v>
      </c>
      <c r="H30" s="70">
        <v>6.64</v>
      </c>
      <c r="I30" s="25">
        <v>1</v>
      </c>
      <c r="J30" s="70">
        <v>0</v>
      </c>
      <c r="K30" s="70">
        <v>6.64</v>
      </c>
      <c r="L30" s="70">
        <v>0</v>
      </c>
      <c r="M30" s="70">
        <v>0</v>
      </c>
      <c r="N30" s="25">
        <v>2</v>
      </c>
      <c r="O30" s="70">
        <v>0</v>
      </c>
      <c r="P30" s="25">
        <v>0</v>
      </c>
      <c r="Q30" s="25">
        <v>2</v>
      </c>
      <c r="R30" s="25">
        <v>2</v>
      </c>
      <c r="S30" s="32" t="s">
        <v>155</v>
      </c>
      <c r="T30" s="32" t="s">
        <v>155</v>
      </c>
      <c r="U30" s="32" t="s">
        <v>155</v>
      </c>
      <c r="V30" s="32" t="s">
        <v>155</v>
      </c>
      <c r="W30" s="114"/>
    </row>
    <row r="31" spans="1:28" ht="15.6" x14ac:dyDescent="0.3">
      <c r="A31" s="67">
        <v>22</v>
      </c>
      <c r="B31" s="68" t="s">
        <v>170</v>
      </c>
      <c r="C31" s="67" t="s">
        <v>44</v>
      </c>
      <c r="D31" s="69" t="s">
        <v>121</v>
      </c>
      <c r="E31" s="73" t="s">
        <v>122</v>
      </c>
      <c r="F31" s="70">
        <v>12.27</v>
      </c>
      <c r="G31" s="71">
        <v>0</v>
      </c>
      <c r="H31" s="70">
        <v>12.27</v>
      </c>
      <c r="I31" s="25">
        <v>1</v>
      </c>
      <c r="J31" s="70">
        <v>0</v>
      </c>
      <c r="K31" s="70">
        <v>12.27</v>
      </c>
      <c r="L31" s="70">
        <v>0</v>
      </c>
      <c r="M31" s="70">
        <v>0</v>
      </c>
      <c r="N31" s="25">
        <v>2</v>
      </c>
      <c r="O31" s="70">
        <v>0</v>
      </c>
      <c r="P31" s="25">
        <v>0</v>
      </c>
      <c r="Q31" s="25">
        <v>2</v>
      </c>
      <c r="R31" s="25">
        <v>2</v>
      </c>
      <c r="S31" s="32" t="s">
        <v>155</v>
      </c>
      <c r="T31" s="32" t="s">
        <v>155</v>
      </c>
      <c r="U31" s="32" t="s">
        <v>155</v>
      </c>
      <c r="V31" s="32" t="s">
        <v>155</v>
      </c>
      <c r="W31" s="114"/>
    </row>
    <row r="33" spans="1:5" ht="18" x14ac:dyDescent="0.35">
      <c r="A33" s="35" t="s">
        <v>48</v>
      </c>
      <c r="B33" s="33"/>
      <c r="C33" s="128" t="s">
        <v>174</v>
      </c>
      <c r="D33" s="35"/>
      <c r="E33" s="35"/>
    </row>
    <row r="34" spans="1:5" ht="18" x14ac:dyDescent="0.35">
      <c r="A34" s="35"/>
      <c r="B34" s="33"/>
      <c r="C34" s="128" t="s">
        <v>175</v>
      </c>
      <c r="D34" s="35"/>
      <c r="E34" s="35"/>
    </row>
    <row r="35" spans="1:5" ht="18" x14ac:dyDescent="0.35">
      <c r="A35" s="35"/>
      <c r="B35" s="33"/>
      <c r="C35" s="128" t="s">
        <v>176</v>
      </c>
      <c r="D35" s="35"/>
      <c r="E35" s="35"/>
    </row>
    <row r="36" spans="1:5" ht="18" x14ac:dyDescent="0.35">
      <c r="A36" s="35"/>
      <c r="B36" s="33"/>
      <c r="C36" s="33"/>
      <c r="D36" s="35"/>
      <c r="E36" s="35"/>
    </row>
    <row r="37" spans="1:5" ht="18" x14ac:dyDescent="0.35">
      <c r="A37" s="35"/>
      <c r="B37" s="33"/>
      <c r="C37" s="128" t="s">
        <v>177</v>
      </c>
      <c r="D37" s="35"/>
      <c r="E37" s="35"/>
    </row>
    <row r="38" spans="1:5" ht="18" x14ac:dyDescent="0.35">
      <c r="A38" s="35"/>
      <c r="B38" s="33"/>
      <c r="C38" s="128" t="s">
        <v>179</v>
      </c>
      <c r="D38" s="35"/>
      <c r="E38" s="35"/>
    </row>
    <row r="39" spans="1:5" ht="18" x14ac:dyDescent="0.35">
      <c r="A39" s="35"/>
      <c r="B39" s="33"/>
      <c r="C39" s="128" t="s">
        <v>178</v>
      </c>
      <c r="D39" s="35"/>
      <c r="E39" s="35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17:R1048576">
      <formula1>0</formula1>
      <formula2>3</formula2>
    </dataValidation>
    <dataValidation type="whole" allowBlank="1" showInputMessage="1" showErrorMessage="1" error="กรอกเฉพาะ 0 1 2" sqref="Q6:Q8 Q17:Q1048576">
      <formula1>0</formula1>
      <formula2>2</formula2>
    </dataValidation>
    <dataValidation type="whole" allowBlank="1" showInputMessage="1" showErrorMessage="1" error="กรอกเฉพาะจำนวนเต็ม" sqref="N6:N8 N32:N1048576">
      <formula1>0</formula1>
      <formula2>100</formula2>
    </dataValidation>
    <dataValidation type="whole" allowBlank="1" showInputMessage="1" showErrorMessage="1" error="กรอกเฉพาะ 0 1 2 3 9" sqref="I5:I8 I32:I1048576">
      <formula1>0</formula1>
      <formula2>9</formula2>
    </dataValidation>
  </dataValidations>
  <printOptions horizontalCentered="1"/>
  <pageMargins left="0.11811023622047245" right="7.874015748031496E-2" top="0.39370078740157483" bottom="0.19685039370078741" header="0.31496062992125984" footer="0.31496062992125984"/>
  <pageSetup paperSize="8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 Prasertsung</cp:lastModifiedBy>
  <cp:lastPrinted>2015-08-10T03:26:00Z</cp:lastPrinted>
  <dcterms:created xsi:type="dcterms:W3CDTF">2015-04-23T11:57:55Z</dcterms:created>
  <dcterms:modified xsi:type="dcterms:W3CDTF">2015-09-07T07:31:28Z</dcterms:modified>
</cp:coreProperties>
</file>