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15" windowWidth="15570" windowHeight="9375" tabRatio="759" activeTab="4"/>
  </bookViews>
  <sheets>
    <sheet name="คำอธิบายใต้ตาราง" sheetId="12" r:id="rId1"/>
    <sheet name="มาตรา 22 25" sheetId="1" r:id="rId2"/>
    <sheet name="ตัดฟัน" sheetId="10" r:id="rId3"/>
    <sheet name="การจัดการไม้ยางพารา" sheetId="11" r:id="rId4"/>
    <sheet name="การสำรวจผู้ดำเนินการ" sheetId="13" r:id="rId5"/>
  </sheets>
  <externalReferences>
    <externalReference r:id="rId6"/>
  </externalReferences>
  <definedNames>
    <definedName name="_xlnm.Print_Area" localSheetId="2">ตัดฟัน!$A$1:$AZ$93</definedName>
    <definedName name="_xlnm.Print_Titles" localSheetId="3">การจัดการไม้ยางพารา!$1:$8</definedName>
    <definedName name="_xlnm.Print_Titles" localSheetId="4">การสำรวจผู้ดำเนินการ!$1:$9</definedName>
    <definedName name="_xlnm.Print_Titles" localSheetId="2">ตัดฟัน!$1:$8</definedName>
    <definedName name="_xlnm.Print_Titles" localSheetId="1">'มาตรา 22 25'!$1:$8</definedName>
    <definedName name="เอกสาร">[1]Sheet4!$J$2:$J$3</definedName>
  </definedNames>
  <calcPr calcId="144525"/>
</workbook>
</file>

<file path=xl/calcChain.xml><?xml version="1.0" encoding="utf-8"?>
<calcChain xmlns="http://schemas.openxmlformats.org/spreadsheetml/2006/main">
  <c r="AW11" i="1" l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10" i="1"/>
  <c r="AB9" i="10"/>
  <c r="Y88" i="10"/>
  <c r="Y9" i="10" s="1"/>
  <c r="Z88" i="10"/>
  <c r="Z9" i="10" s="1"/>
  <c r="AA88" i="10"/>
  <c r="AA9" i="10" s="1"/>
  <c r="AJ88" i="10"/>
  <c r="AK88" i="10"/>
  <c r="AL88" i="10"/>
  <c r="AB88" i="10"/>
  <c r="AC88" i="10"/>
  <c r="AC9" i="10" s="1"/>
  <c r="AD88" i="10"/>
  <c r="AD9" i="10" s="1"/>
  <c r="AE88" i="10"/>
  <c r="AE9" i="10" s="1"/>
  <c r="AF88" i="10"/>
  <c r="AF9" i="10" s="1"/>
  <c r="AG88" i="10"/>
  <c r="AG9" i="10" s="1"/>
  <c r="AH88" i="10"/>
  <c r="AH9" i="10" s="1"/>
  <c r="AI88" i="10"/>
  <c r="AI9" i="10" s="1"/>
  <c r="T88" i="1"/>
  <c r="T9" i="1" s="1"/>
  <c r="U88" i="1"/>
  <c r="U9" i="1" s="1"/>
  <c r="V88" i="1"/>
  <c r="V9" i="1" s="1"/>
  <c r="W88" i="1"/>
  <c r="W9" i="1"/>
  <c r="O9" i="13"/>
  <c r="P9" i="11"/>
  <c r="M9" i="13" l="1"/>
  <c r="L9" i="13"/>
  <c r="K9" i="13"/>
  <c r="J9" i="13"/>
  <c r="H9" i="13"/>
  <c r="F9" i="13" s="1"/>
  <c r="G9" i="13"/>
  <c r="A67" i="10" l="1"/>
  <c r="A68" i="10"/>
  <c r="A69" i="10"/>
  <c r="P9" i="10"/>
  <c r="A87" i="10"/>
  <c r="A85" i="10"/>
  <c r="I9" i="10" l="1"/>
  <c r="K9" i="10"/>
  <c r="L9" i="10"/>
  <c r="M9" i="10"/>
  <c r="N9" i="10"/>
  <c r="T9" i="10"/>
  <c r="U9" i="10"/>
  <c r="V9" i="10"/>
  <c r="W9" i="10"/>
  <c r="X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H9" i="10"/>
  <c r="I9" i="1"/>
  <c r="K9" i="1"/>
  <c r="L9" i="1"/>
  <c r="M9" i="1"/>
  <c r="N9" i="1"/>
  <c r="P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H9" i="1"/>
  <c r="AV9" i="1" l="1"/>
  <c r="AZ9" i="10"/>
  <c r="A82" i="10"/>
  <c r="A75" i="10"/>
  <c r="A62" i="10"/>
  <c r="A60" i="10"/>
  <c r="A57" i="10"/>
  <c r="A53" i="10"/>
  <c r="A47" i="10"/>
  <c r="A42" i="10"/>
  <c r="A39" i="10"/>
  <c r="A34" i="10"/>
  <c r="A31" i="10"/>
  <c r="A28" i="10"/>
  <c r="A26" i="10"/>
  <c r="A15" i="10"/>
  <c r="A24" i="10"/>
  <c r="A11" i="10" l="1"/>
  <c r="A12" i="10"/>
  <c r="A13" i="10"/>
  <c r="A14" i="10"/>
  <c r="A16" i="10"/>
  <c r="A17" i="10"/>
  <c r="A18" i="10"/>
  <c r="A19" i="10"/>
  <c r="A20" i="10"/>
  <c r="A21" i="10"/>
  <c r="A22" i="10"/>
  <c r="A23" i="10"/>
  <c r="A25" i="10"/>
  <c r="A27" i="10"/>
  <c r="A32" i="10"/>
  <c r="A33" i="10"/>
  <c r="A35" i="10"/>
  <c r="A36" i="10"/>
  <c r="A37" i="10"/>
  <c r="A38" i="10"/>
  <c r="A40" i="10"/>
  <c r="A41" i="10"/>
  <c r="A43" i="10"/>
  <c r="A45" i="10"/>
  <c r="A46" i="10"/>
  <c r="A48" i="10"/>
  <c r="A49" i="10"/>
  <c r="A50" i="10"/>
  <c r="A51" i="10"/>
  <c r="A52" i="10"/>
  <c r="A54" i="10"/>
  <c r="A55" i="10"/>
  <c r="A56" i="10"/>
  <c r="A58" i="10"/>
  <c r="A59" i="10"/>
  <c r="A61" i="10"/>
  <c r="A63" i="10"/>
  <c r="A64" i="10"/>
  <c r="A65" i="10"/>
  <c r="A70" i="10"/>
  <c r="A71" i="10"/>
  <c r="A72" i="10"/>
  <c r="A73" i="10"/>
  <c r="A74" i="10"/>
  <c r="A77" i="10"/>
  <c r="A78" i="10"/>
  <c r="A81" i="10"/>
  <c r="A84" i="10"/>
  <c r="A10" i="10"/>
  <c r="A11" i="11"/>
  <c r="A12" i="11"/>
  <c r="A13" i="11"/>
  <c r="A14" i="11"/>
  <c r="A16" i="11"/>
  <c r="A17" i="11"/>
  <c r="A18" i="11"/>
  <c r="A19" i="11"/>
  <c r="A20" i="11"/>
  <c r="A21" i="11"/>
  <c r="A22" i="11"/>
  <c r="A23" i="11"/>
  <c r="A25" i="11"/>
  <c r="A27" i="11"/>
  <c r="A31" i="11"/>
  <c r="A32" i="11"/>
  <c r="A34" i="11"/>
  <c r="A35" i="11"/>
  <c r="A36" i="11"/>
  <c r="A37" i="11"/>
  <c r="A39" i="11"/>
  <c r="A40" i="11"/>
  <c r="A42" i="11"/>
  <c r="A43" i="11"/>
  <c r="A45" i="11"/>
  <c r="A47" i="11"/>
  <c r="A48" i="11"/>
  <c r="A49" i="11"/>
  <c r="A50" i="11"/>
  <c r="A51" i="11"/>
  <c r="A53" i="11"/>
  <c r="A54" i="11"/>
  <c r="A55" i="11"/>
  <c r="A57" i="11"/>
  <c r="A58" i="11"/>
  <c r="A60" i="11"/>
  <c r="A62" i="11"/>
  <c r="A63" i="11"/>
  <c r="A64" i="11"/>
  <c r="A65" i="11"/>
  <c r="A66" i="11"/>
  <c r="A67" i="11"/>
  <c r="A69" i="11"/>
  <c r="A70" i="11"/>
  <c r="A71" i="11"/>
  <c r="A72" i="11"/>
  <c r="A73" i="11"/>
  <c r="A75" i="11"/>
  <c r="A76" i="11"/>
  <c r="A77" i="11"/>
  <c r="A78" i="11"/>
  <c r="A79" i="11"/>
  <c r="A80" i="11"/>
  <c r="A82" i="11"/>
  <c r="A83" i="11"/>
  <c r="A10" i="11"/>
  <c r="A11" i="1"/>
  <c r="A12" i="1"/>
  <c r="A13" i="1"/>
  <c r="A14" i="1"/>
  <c r="A16" i="1"/>
  <c r="A17" i="1"/>
  <c r="A18" i="1"/>
  <c r="A19" i="1"/>
  <c r="A20" i="1"/>
  <c r="A21" i="1"/>
  <c r="A22" i="1"/>
  <c r="A23" i="1"/>
  <c r="A25" i="1"/>
  <c r="A27" i="1"/>
  <c r="A32" i="1"/>
  <c r="A33" i="1"/>
  <c r="A35" i="1"/>
  <c r="A36" i="1"/>
  <c r="A37" i="1"/>
  <c r="A38" i="1"/>
  <c r="A40" i="1"/>
  <c r="A41" i="1"/>
  <c r="A43" i="1"/>
  <c r="A45" i="1"/>
  <c r="A46" i="1"/>
  <c r="A48" i="1"/>
  <c r="A49" i="1"/>
  <c r="A50" i="1"/>
  <c r="A51" i="1"/>
  <c r="A52" i="1"/>
  <c r="A54" i="1"/>
  <c r="A55" i="1"/>
  <c r="A56" i="1"/>
  <c r="A58" i="1"/>
  <c r="A59" i="1"/>
  <c r="A61" i="1"/>
  <c r="A63" i="1"/>
  <c r="A64" i="1"/>
  <c r="A65" i="1"/>
  <c r="A67" i="1"/>
  <c r="A68" i="1"/>
  <c r="A70" i="1"/>
  <c r="A71" i="1"/>
  <c r="A72" i="1"/>
  <c r="A73" i="1"/>
  <c r="A74" i="1"/>
  <c r="A76" i="1"/>
  <c r="A77" i="1"/>
  <c r="A78" i="1"/>
  <c r="A81" i="1"/>
  <c r="A83" i="1"/>
  <c r="A84" i="1"/>
  <c r="A10" i="1"/>
  <c r="N9" i="11" l="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G9" i="10" l="1"/>
</calcChain>
</file>

<file path=xl/sharedStrings.xml><?xml version="1.0" encoding="utf-8"?>
<sst xmlns="http://schemas.openxmlformats.org/spreadsheetml/2006/main" count="1688" uniqueCount="209">
  <si>
    <t>แผนการปฏิบัติการพื้นที่ปลูกยางพาราในพื้นที่ป่าอนุรักษ์ (ดำเนินการตามมาตรา 22/25)</t>
  </si>
  <si>
    <t>ชื่อพื้นที่ป่าอนุรักษ์</t>
  </si>
  <si>
    <t>รหัสพื้นที่ป่าอนุรักษ์</t>
  </si>
  <si>
    <t>พื้นที่สวนยางพารา</t>
  </si>
  <si>
    <t>ไร่</t>
  </si>
  <si>
    <t>เป้าหมายพื้นที่ดำเนินการ</t>
  </si>
  <si>
    <t>หน่วยพื้นที่ : ไร่</t>
  </si>
  <si>
    <t>ลำดับแปลง</t>
  </si>
  <si>
    <t>รหัสแปลง</t>
  </si>
  <si>
    <t>เฉพาะเลขแปลงย่อย</t>
  </si>
  <si>
    <t>จังหวัด</t>
  </si>
  <si>
    <t>รหัส สบอ.</t>
  </si>
  <si>
    <t>การสำรวจ</t>
  </si>
  <si>
    <t>อายุยางพารา (ปี)</t>
  </si>
  <si>
    <t>แผนการดำเนินการ</t>
  </si>
  <si>
    <t xml:space="preserve"> มิ.ย. 58</t>
  </si>
  <si>
    <t xml:space="preserve"> ก.ค. 58</t>
  </si>
  <si>
    <t xml:space="preserve"> ส.ค. 58</t>
  </si>
  <si>
    <t xml:space="preserve"> ก.ย. 58</t>
  </si>
  <si>
    <t xml:space="preserve"> ต.ค. 58</t>
  </si>
  <si>
    <t xml:space="preserve"> พ.ย. 58</t>
  </si>
  <si>
    <t xml:space="preserve"> ธ.ค. 58</t>
  </si>
  <si>
    <t>นอกแปลง</t>
  </si>
  <si>
    <t>ในแปลง</t>
  </si>
  <si>
    <t>W1</t>
  </si>
  <si>
    <t>W2</t>
  </si>
  <si>
    <t>W3</t>
  </si>
  <si>
    <t>W4</t>
  </si>
  <si>
    <t>รวม</t>
  </si>
  <si>
    <t>แผนการปฏิบัติการพื้นที่ปลูกยางพาราในพื้นที่ป่าอนุรักษ์ (การตัดฟันไม้ยางพารา)</t>
  </si>
  <si>
    <t>แผนการปฏิบัติการพื้นที่ปลูกยางพาราในพื้นที่ป่าอนุรักษ์ (การจัดการไม้ยางพารา)</t>
  </si>
  <si>
    <t>ร้อยละการดำเนินการ</t>
  </si>
  <si>
    <t>ความต้องการกำลังสนับสนุน (จำนวนนาย)</t>
  </si>
  <si>
    <t>ทหาร</t>
  </si>
  <si>
    <t>ตำรวจ</t>
  </si>
  <si>
    <t>ฝ่ายปกครอง</t>
  </si>
  <si>
    <t>อื่นๆ</t>
  </si>
  <si>
    <t>เนื้อที่จากการสำรวจการถือครอง</t>
  </si>
  <si>
    <t xml:space="preserve">การครอบครอง(นายทุน/ราษฎร) </t>
  </si>
  <si>
    <t>ความยากง่ายในการปฏิบัติ (การเข้าพื้นที่/มวลชน)</t>
  </si>
  <si>
    <t>ไม่มีเอกสาร</t>
  </si>
  <si>
    <t>30 มิ.ย. 41</t>
  </si>
  <si>
    <t>เอกสารสิทธิ์อื่นๆ (ระบุ)</t>
  </si>
  <si>
    <t>เนื้อที่ตามเอกสาร</t>
  </si>
  <si>
    <t>0000</t>
  </si>
  <si>
    <t>ERROR</t>
  </si>
  <si>
    <t>มติ ครม. 30 มิ.ย. 41</t>
  </si>
  <si>
    <t>ส่วนกลางกำหนด</t>
  </si>
  <si>
    <t>หมายเหตุ</t>
  </si>
  <si>
    <t>คำอธิบายการกรอกข้อมูลแต่ละช่อง</t>
  </si>
  <si>
    <t xml:space="preserve">Error </t>
  </si>
  <si>
    <t>คือ ช่องผลการตรวจสอบเบื้องต้น แสดงข้อผิดพลาดที่เกิดจากการกรอกข้อมูล</t>
  </si>
  <si>
    <t>คือ รหัสหลัก</t>
  </si>
  <si>
    <t>คือ เลขที่ระบุว่าแปลงหลักนั้นมีแปลงย่อยหรือไม่ ยกตัวอย่างเช่น 0000 คือไม่มีแปลงย่อย ,0001 คือแปลงย่อยแปลงที่ 1 , 0002 คือแปลงย่อยแปลงที่ 2 เป็นต้น</t>
  </si>
  <si>
    <t>หากมีแปลงย่อย จะต้องกรอกเลขรหัสแปลงหลักให้ครบถ้วนทุกแปลงย่อย</t>
  </si>
  <si>
    <t>รหัสสบอ.</t>
  </si>
  <si>
    <t>คือ รหัสของสำนักพื้นที่อนุรักษ์  รหัส สบอ. จะต้องมี 3 หลัก เช่น สบอ.4 ให้กรอก 04A  , สบอ.11 ให้กรอก 11A  , สบอ.16 สาขาแม่สะเรียง ให้กรอก 16B</t>
  </si>
  <si>
    <t>คือ พื้นที่สวนยางพาราจากส่วนกลางกำหนด</t>
  </si>
  <si>
    <t>* ในกรณีที่จะต้องแบ่งแปลงหลักเป็นแปลงย่อย</t>
  </si>
  <si>
    <t>ให้พิจารณาจาก ในส่วนของเนื้อที่จากการสำรวจการถือครอง โดยในช่อง ไม่มีเอกสาร 30มิ.ย.41 เอกสารสิทธิ์อื่น ๆ จะต้องไม่อยู่ในแปลงเดียวกัน</t>
  </si>
  <si>
    <t xml:space="preserve">แปลงมติ ครม. 30 มิ.ย. 41 </t>
  </si>
  <si>
    <t xml:space="preserve">คือ เนื้อที่แปลงยางพาราที่อยู่นอกแปลง 30 มิ.ย. 41  กำหนดโดยส่วนกลาง </t>
  </si>
  <si>
    <t xml:space="preserve">คือ เนื้อที่แปลงยางพาราที่อยู่ในแปลง 30 มิ.ย. 41  กำหนดโดยส่วนกลาง </t>
  </si>
  <si>
    <t xml:space="preserve">คือ การแสดงสถานะ การสำรวจ โดยให้กรอกเป็นรหัสดังนี้ </t>
  </si>
  <si>
    <t>0  :  ยังไม่ได้ดำเนินการสำรวจ</t>
  </si>
  <si>
    <t>1  :  สำรวจแล้วพบว่า เป็นสวนยางพารา</t>
  </si>
  <si>
    <t>2  :  สำรวจแล้วพบว่า เป็นพื้นที่การใช้ประโยชน์อื่น ๆ</t>
  </si>
  <si>
    <t>3  :  สำรวจแล้วพบว่า ยังคงมีสภาพเป็นป่า</t>
  </si>
  <si>
    <t>9  :  สำรวจแล้วพบว่า อยู่นอกเขตพื้นที่ป่าอนุรักษ์</t>
  </si>
  <si>
    <t xml:space="preserve"> </t>
  </si>
  <si>
    <t>คือ ช่องที่ให้ใส่เนื้อที่ที่สำรวจมาแล้วอยู่นอกเอกสารสิทธิ์ทุกประเภท แต่อยู่ในพื้นที่ป่าอนุรักษ์</t>
  </si>
  <si>
    <t>คือ ช่องที่ให้ใส่เนื้อที่แปลงที่สำรวจที่อยู่ในแปลง ตามมติครม. 30 มิ.ย. 41</t>
  </si>
  <si>
    <t>เอกสารสิทธิ์อื่น ๆ (ระบุ)</t>
  </si>
  <si>
    <t>คือ ช่องที่ให้ระบุประเภทเอกสารสิทธิ์ เพียงประเภทเดียวเท่านั้นต่อ 1 แปลง หากในแปลงมีหลายประเภทให้ทำการแยกแปลงเป็นแปลงย่อย</t>
  </si>
  <si>
    <t>คือ เนื้อที่ที่ระบุตามเอกสารประเภทนั้น ๆ</t>
  </si>
  <si>
    <t>คือ ให้ระบุอายุยางพาราเป็นเลขจำนวนเต็มเท่านั้น ไม่ใช้ช่วงอายุ เช่น ยางพาราอายุ 2 - 5 ปี ให้ใช้ 4 ปี เป็นต้น</t>
  </si>
  <si>
    <t>คือ ช่องที่ให้ใส่พื้นที่ที่สามารถดำเนินการตัดฟันได้</t>
  </si>
  <si>
    <t>คือ ช่องที่ให้ใส่ร้อยละของพื้นที่ ที่สามารถเข้าดำเนินการตัดฟันได้ กำหนดจากอายุยางพารา ดังนี้</t>
  </si>
  <si>
    <t>100 : อายุยางพารา น้อยกว่า 7 ปี หรือยังไม่เปิดกรีด  ให้ดำเนินการตัด 100%</t>
  </si>
  <si>
    <t>1 - 99  : อายุยางพารา มากกว่า 7 ปี ถึง 25 ปี ที่ยังอยู่ในช่วงให้น้ำยาง ดำเนินการตัด 60%</t>
  </si>
  <si>
    <t>0    : อายุยางพารา มากกว่า 25 ปี และหยุดให้น้ำยางมากกว่า 6 เดือน ให้ปล่อยไว้ตามธรรมชาติ</t>
  </si>
  <si>
    <t>การครองครอง (นายทุน/ราษฎร)</t>
  </si>
  <si>
    <t>คือ ช่องที่ให้ระบุการครอบครองพื้นที่ ดังนี้</t>
  </si>
  <si>
    <t>1  :  นายทุน</t>
  </si>
  <si>
    <t>2  :  ราษฎร</t>
  </si>
  <si>
    <t>ความยากง่ายในการปฏิบัติ</t>
  </si>
  <si>
    <t>คือ ช่องที่ให้ระบุระดับความยากง่ายในการเข้าพื้นที่เพื่อปฏิบัติการ ทั้งในแง่ของ มวลชน และระยะทาง</t>
  </si>
  <si>
    <t>1  : ง่าย</t>
  </si>
  <si>
    <t>2  : ปานกลาง</t>
  </si>
  <si>
    <t>3  : ยาก</t>
  </si>
  <si>
    <t>ความต้องการกำลังสนับสนุน (นาย)</t>
  </si>
  <si>
    <t>คือ ให้ใส่จำนวนทหาร</t>
  </si>
  <si>
    <t>คือ ให้ใส่จำนวนตำรวจ</t>
  </si>
  <si>
    <t>คือ ให้ใส่จำนวนฝ่ายปกครอง</t>
  </si>
  <si>
    <t>อื่น ๆ</t>
  </si>
  <si>
    <t>คือ ให้ใส่จำนวนเจ้าหน้าที่จากหน่วยงานอื่น เช่น dsi , ปปง. , ปปช. , รสทป. เป็นต้น</t>
  </si>
  <si>
    <t>ให้ระบุ เหตุผลต่าง ๆเกี่ยวกับการดำเนินการในแปลงนั้น ๆในกรณีที่ไม่สามารถดำเนินการในแปลงนั้น ๆได้ นอกเหนือจากการกรอกในแบบฟอร์ม</t>
  </si>
  <si>
    <t>เช่น กรณีที่พื้นที่ป่าอนุรักษ์ประกาศตามพรบ.ป่าไม้ 2484 เป็นต้น</t>
  </si>
  <si>
    <t>หากแปลงใดที่ได้ดำเนินการจับกุมดำเนินคดีไปแล้ว ให้ระบุ เลขคดีดำ คดีแดง และ ปจว.</t>
  </si>
  <si>
    <t>สำคัญ</t>
  </si>
  <si>
    <t>*****</t>
  </si>
  <si>
    <t xml:space="preserve">ช่องที่ต้องใส่เนื้อที่ ให้ใส่เนื้อที่หน่วยเป็นไร่ที่มีจุดทศนิยมเท่านั้นและไม่ต้องใส่คำว่า ไร่ ต่อท้ายเนื้อที่ไร่ ตย.เช่น เนื้อที่ 3 ไร่ 2 งาน 50 ตารางวา ให้ใส่เป็น 3.55 </t>
  </si>
  <si>
    <r>
      <t xml:space="preserve">เนื้อที่จากการสำรวจถือครอง  </t>
    </r>
    <r>
      <rPr>
        <sz val="14"/>
        <color rgb="FFFF0000"/>
        <rFont val="TH SarabunPSK"/>
        <family val="2"/>
      </rPr>
      <t>**** หากไม่มีให้ใส่เลขศูนย์ และไม่กรอกข้อมูลอื่นใด นอกเหนือจากที่กำหนด</t>
    </r>
  </si>
  <si>
    <r>
      <t>คือ ให้ใส่เนื้อที่ที่จะเข้าดำเนินการ ในแต่ละสัปดาห์</t>
    </r>
    <r>
      <rPr>
        <sz val="14"/>
        <color rgb="FFFF0000"/>
        <rFont val="TH SarabunPSK"/>
        <family val="2"/>
      </rPr>
      <t xml:space="preserve"> **** ใส่ข้อมูลได้เฉพาะตัวเลขที่จะเข้าดำเนินการ กรุณาไม่ยุบรวมเซลล์หรือกรอกข้อความอื่นใด นอกเหนือจากที่กำหนด</t>
    </r>
  </si>
  <si>
    <t>ช่องการสำรวจข้อมูลเป็น 0  แสดงว่ายังไม่ได้ดำเนินการสำรวจ ให้เร่งดำเนินการสำรวจ</t>
  </si>
  <si>
    <t>ข้อมูลช่องเนื้อที่จากการสำรวจการถือครองในแปลง มากกว่า 1 ประเภท  (ต้องทำการแยกแปลง)</t>
  </si>
  <si>
    <t>ข้อมูลร้อยละการดำเนินการไม่สัมพันธ์กับอายุยางพารา</t>
  </si>
  <si>
    <t>ข้อมูลเนื้อที่จากการสำรวจการถือครองไม่สมบูรณ์ (ต้องทำการใส่จำนวน 1 ช่อง ตามประเภทการถือครอง)</t>
  </si>
  <si>
    <t xml:space="preserve">พบยางพารางในแปลงแต่ไม่มีการใส่ข้อมูลช่องอายุ และร้อยละการดำเนินการ </t>
  </si>
  <si>
    <t>คือ ชื่อจังหวัด ที่พื้นที่แปลงนั้นมีอยู่</t>
  </si>
  <si>
    <t>** หากแบ่งแปลงหลักเป็นแปลงย่อย ให้ลบแปลงหลักออกไป แต่จะต้องเอาเนื้อที่ของช่องที่ได้จากการดำเนินการสำรวจ มาใส่ในช่อง นอกแปลง ในแปลง ที่อยู่ในส่วนของแปลง มติ ครม. 30 มิ.ย. 41 ด้วย</t>
  </si>
  <si>
    <t>หากมีแปลงย่อย จะต้องลบแปลงหลัก หมายความว่าจะต้องไม่มีแปลงหลักหากแปลงหลักนั้น มีแปลงย่อยเกิดขึ้น</t>
  </si>
  <si>
    <t>ข้อมูลสมบูรณ์</t>
  </si>
  <si>
    <t>ช่องว่าง</t>
  </si>
  <si>
    <t>มีเป้าหมายพื้นที่ดำเนินการแต่ไม่มีข้อมูลในช่องความต้องการกำลังสนับสนุน (จำนวนนาย)</t>
  </si>
  <si>
    <t>พบยางพาราแต่ไม่มีข้อมูลในช่องความยากง่ายในการปฏิบัติ (การเข้าพื้นที่/มวลชน)</t>
  </si>
  <si>
    <t xml:space="preserve">พบยางพาราแต่ไม่มีข้อมูลในช่องการครอบครอง (นายทุน/ราษฎร) </t>
  </si>
  <si>
    <t>พื้นที่สวนยางพารา (ส่วนกลางกำหนด)</t>
  </si>
  <si>
    <t xml:space="preserve"> เป้าหมายพื้นที่ดำเนินการ (ส่วนกลางกำหนด)</t>
  </si>
  <si>
    <t>R11270001</t>
  </si>
  <si>
    <t>15A</t>
  </si>
  <si>
    <t>R11270002</t>
  </si>
  <si>
    <t>R11270003</t>
  </si>
  <si>
    <t>R11270004</t>
  </si>
  <si>
    <t>R11270005</t>
  </si>
  <si>
    <t>R11270006</t>
  </si>
  <si>
    <t>R11270007</t>
  </si>
  <si>
    <t>R11270008</t>
  </si>
  <si>
    <t>R11270009</t>
  </si>
  <si>
    <t>R11270010</t>
  </si>
  <si>
    <t>R11270011</t>
  </si>
  <si>
    <t>R11270012</t>
  </si>
  <si>
    <t>R11270013</t>
  </si>
  <si>
    <t>R11270014</t>
  </si>
  <si>
    <t>R11270015</t>
  </si>
  <si>
    <t>R11270016</t>
  </si>
  <si>
    <t>R11270017</t>
  </si>
  <si>
    <t>R11270018</t>
  </si>
  <si>
    <t>R11270019</t>
  </si>
  <si>
    <t>R11270020</t>
  </si>
  <si>
    <t>R11270021</t>
  </si>
  <si>
    <t>R11270022</t>
  </si>
  <si>
    <t>R11270023</t>
  </si>
  <si>
    <t>R11270024</t>
  </si>
  <si>
    <t>R11270025</t>
  </si>
  <si>
    <t>R11270027</t>
  </si>
  <si>
    <t>R11270028</t>
  </si>
  <si>
    <t>R11270029</t>
  </si>
  <si>
    <t>R11270031</t>
  </si>
  <si>
    <t>R11270032</t>
  </si>
  <si>
    <t>R11270033</t>
  </si>
  <si>
    <t>R11270034</t>
  </si>
  <si>
    <t>R11270035</t>
  </si>
  <si>
    <t>R11270036</t>
  </si>
  <si>
    <t>R11270037</t>
  </si>
  <si>
    <t>R11270038</t>
  </si>
  <si>
    <t>R11270039</t>
  </si>
  <si>
    <t>R11270040</t>
  </si>
  <si>
    <t>R11270042</t>
  </si>
  <si>
    <t>R11270044</t>
  </si>
  <si>
    <t>R11270045</t>
  </si>
  <si>
    <t>R11270046</t>
  </si>
  <si>
    <t>R11270047</t>
  </si>
  <si>
    <t>R11270048</t>
  </si>
  <si>
    <t>R11270049</t>
  </si>
  <si>
    <t>R11270050</t>
  </si>
  <si>
    <t>R11270051</t>
  </si>
  <si>
    <t>R11270052</t>
  </si>
  <si>
    <t>R11270053</t>
  </si>
  <si>
    <t>R11270054</t>
  </si>
  <si>
    <t>R11270055</t>
  </si>
  <si>
    <t>R11270058</t>
  </si>
  <si>
    <t>R11270059</t>
  </si>
  <si>
    <t>R11270060</t>
  </si>
  <si>
    <t>R11270061</t>
  </si>
  <si>
    <t>R11270062</t>
  </si>
  <si>
    <t>R11270063</t>
  </si>
  <si>
    <t>R11270064</t>
  </si>
  <si>
    <t>R11270065</t>
  </si>
  <si>
    <t>อุทยานแห่งชาติดอยภูนาง</t>
  </si>
  <si>
    <t>ไม่พบยางพาราแต่มีข้อมูลพื้นที่เป้าหมายดำเนินการ</t>
  </si>
  <si>
    <t>กำหนดพื้นที่เป้าหมายดำเนินการในพื้นที่ที่มีเอกสารสิทธ์รวมถึงแปลง 30 มิ.ย. 41</t>
  </si>
  <si>
    <t>0001</t>
  </si>
  <si>
    <t>0002</t>
  </si>
  <si>
    <t xml:space="preserve">sheet : การสำรวจผู้ดำเนินการ  *** เพิ่มเติม *** </t>
  </si>
  <si>
    <t>การดำเนินการ</t>
  </si>
  <si>
    <t>เจ้าของสวน / จ้างแรงงาน</t>
  </si>
  <si>
    <t>คือ ช่องที่ให้ระบุผู้ดำเนินการในพื้นที่สวนยางพารา ดังนี้</t>
  </si>
  <si>
    <t>1  : เจ้าของสวนและครอบครัวดำเนินการเอง ไม่มีการจ้างแรงงาน</t>
  </si>
  <si>
    <t>2  : จ้างแรงงานดำเนินงานเพื่อเก็บเกี่ยวผลผลิต เจ้าของสวนยางเป็นผู้ควบคุม</t>
  </si>
  <si>
    <t>3  : เจ้าของสวนดำเนินการเก็บเกี่ยวผลผลิตเอง และมีการจ้างแรงงานช่วยเหลือบางส่วน</t>
  </si>
  <si>
    <t>จำนวนแรงงานรวมเจ้าของ</t>
  </si>
  <si>
    <t>ในพื้นที่</t>
  </si>
  <si>
    <t>คือ ช่องที่ให้ระบุจำนวนแรงงานรวมเจ้าของ ที่มีภูมิลำเนาอยู่ในพื้นที่</t>
  </si>
  <si>
    <t>นอกพื้นที่</t>
  </si>
  <si>
    <t>คือ ช่องที่ให้ระบุจำนวนแรงงานรวมเจ้าของ ที่มีภูมิลำเนาอยู่ต่างถิ่น</t>
  </si>
  <si>
    <t>ระดับความเดือดร้อน</t>
  </si>
  <si>
    <t>1 : ไม่เดือดร้อนมากนัก เนื่องจากมีอาชีพอื่นรองรับ หรือมีพื้นที่เกษตรกรรมที่อื่น ๆ</t>
  </si>
  <si>
    <t>2 : เดือดร้อน เนื่องจากสวนยางในพื้นที่ป่าอนุรักษ์ เป็นแหล่งรายได้ ในการดำรงชีพ</t>
  </si>
  <si>
    <t>3 : เดือดร้อนมาก เนื่องจากสวนยางพาราในพื้นที่ป่าอนุรักษ์ เป็นรายได้หลักเพียงอย่างเดียวของครอบครัว</t>
  </si>
  <si>
    <t>ปัญหาและอุปสรรคในการปฏิบัติงาน</t>
  </si>
  <si>
    <t>คือ ช่องที่ให้ระบุปัญหาและอุปสรรคโดยสรุปที่เกิดขึ้นในการเข้าปฏิบัติการในพื้นที่</t>
  </si>
  <si>
    <t>การสำรวจการดำเนินการสวนยางพารา ในพื้นที่ป่าอนุรักษ์</t>
  </si>
  <si>
    <t>จ.พะเยา</t>
  </si>
  <si>
    <t>คือ ช่องที่ให้ระบุระดับความเดือดร้อนภายหลังมีการตัดฟันสวนยางพาราในพื้นที่ป่าอนุรักษ์ แบ่งเป็นระดับ 1 - 3 โดยแยกระดับ ดังนี้</t>
  </si>
  <si>
    <t>-</t>
  </si>
  <si>
    <t>R11270066</t>
  </si>
  <si>
    <t>/</t>
  </si>
  <si>
    <t>ราษฎรต้องการทำกินในพื้นที่เดิม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</si>
</sst>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[$-107041E]d\ mmmm\ yyyy;@"/>
    <numFmt numFmtId="188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22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b/>
      <sz val="11"/>
      <color theme="1"/>
      <name val="TH SarabunPSK"/>
      <family val="2"/>
    </font>
    <font>
      <sz val="16"/>
      <color theme="1"/>
      <name val="TH SarabunPSK"/>
      <family val="2"/>
      <charset val="222"/>
    </font>
    <font>
      <b/>
      <i/>
      <u val="double"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1"/>
      <color theme="0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/>
    <xf numFmtId="0" fontId="6" fillId="0" borderId="0" xfId="0" applyFont="1" applyFill="1" applyAlignment="1"/>
    <xf numFmtId="0" fontId="5" fillId="0" borderId="0" xfId="0" applyFont="1" applyFill="1" applyAlignment="1"/>
    <xf numFmtId="0" fontId="8" fillId="0" borderId="0" xfId="0" applyFont="1"/>
    <xf numFmtId="43" fontId="6" fillId="0" borderId="0" xfId="1" applyFont="1" applyFill="1" applyAlignment="1"/>
    <xf numFmtId="0" fontId="0" fillId="0" borderId="0" xfId="0" applyAlignment="1">
      <alignment horizontal="center"/>
    </xf>
    <xf numFmtId="43" fontId="4" fillId="0" borderId="0" xfId="1" applyFont="1" applyFill="1"/>
    <xf numFmtId="43" fontId="10" fillId="0" borderId="0" xfId="1" applyFont="1"/>
    <xf numFmtId="43" fontId="0" fillId="0" borderId="0" xfId="1" applyFont="1"/>
    <xf numFmtId="0" fontId="11" fillId="0" borderId="0" xfId="0" applyFont="1"/>
    <xf numFmtId="0" fontId="10" fillId="0" borderId="0" xfId="0" applyFont="1"/>
    <xf numFmtId="0" fontId="13" fillId="5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43" fontId="16" fillId="5" borderId="5" xfId="1" applyFont="1" applyFill="1" applyBorder="1" applyAlignment="1">
      <alignment horizontal="center"/>
    </xf>
    <xf numFmtId="43" fontId="16" fillId="2" borderId="5" xfId="1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43" fontId="16" fillId="2" borderId="5" xfId="0" applyNumberFormat="1" applyFont="1" applyFill="1" applyBorder="1"/>
    <xf numFmtId="43" fontId="16" fillId="5" borderId="5" xfId="0" applyNumberFormat="1" applyFont="1" applyFill="1" applyBorder="1"/>
    <xf numFmtId="43" fontId="16" fillId="2" borderId="5" xfId="1" applyFont="1" applyFill="1" applyBorder="1"/>
    <xf numFmtId="0" fontId="10" fillId="0" borderId="0" xfId="0" applyFont="1" applyFill="1" applyBorder="1" applyAlignment="1">
      <alignment horizontal="left"/>
    </xf>
    <xf numFmtId="43" fontId="10" fillId="0" borderId="0" xfId="0" applyNumberFormat="1" applyFont="1" applyFill="1"/>
    <xf numFmtId="187" fontId="10" fillId="0" borderId="0" xfId="0" applyNumberFormat="1" applyFont="1" applyFill="1" applyBorder="1" applyAlignment="1">
      <alignment horizontal="left"/>
    </xf>
    <xf numFmtId="43" fontId="10" fillId="0" borderId="0" xfId="1" applyFont="1" applyFill="1"/>
    <xf numFmtId="43" fontId="10" fillId="0" borderId="0" xfId="0" applyNumberFormat="1" applyFont="1" applyFill="1" applyAlignment="1">
      <alignment horizontal="center"/>
    </xf>
    <xf numFmtId="0" fontId="14" fillId="0" borderId="0" xfId="0" applyFont="1" applyBorder="1" applyAlignment="1">
      <alignment horizontal="center"/>
    </xf>
    <xf numFmtId="2" fontId="14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13" fillId="10" borderId="5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43" fontId="11" fillId="0" borderId="5" xfId="1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10" fillId="0" borderId="0" xfId="0" applyFont="1" applyBorder="1"/>
    <xf numFmtId="0" fontId="14" fillId="0" borderId="0" xfId="0" quotePrefix="1" applyFont="1" applyFill="1" applyBorder="1" applyAlignment="1">
      <alignment horizontal="center"/>
    </xf>
    <xf numFmtId="0" fontId="10" fillId="0" borderId="0" xfId="0" applyFont="1" applyFill="1"/>
    <xf numFmtId="43" fontId="16" fillId="2" borderId="6" xfId="0" applyNumberFormat="1" applyFont="1" applyFill="1" applyBorder="1"/>
    <xf numFmtId="43" fontId="16" fillId="5" borderId="6" xfId="0" applyNumberFormat="1" applyFont="1" applyFill="1" applyBorder="1"/>
    <xf numFmtId="43" fontId="16" fillId="2" borderId="6" xfId="1" applyFont="1" applyFill="1" applyBorder="1"/>
    <xf numFmtId="0" fontId="10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horizontal="left" indent="3"/>
    </xf>
    <xf numFmtId="49" fontId="14" fillId="0" borderId="0" xfId="0" applyNumberFormat="1" applyFont="1"/>
    <xf numFmtId="0" fontId="14" fillId="0" borderId="0" xfId="0" applyFont="1" applyAlignment="1">
      <alignment horizontal="left" indent="2"/>
    </xf>
    <xf numFmtId="0" fontId="20" fillId="0" borderId="0" xfId="0" applyFont="1"/>
    <xf numFmtId="0" fontId="19" fillId="0" borderId="0" xfId="0" applyFont="1" applyAlignment="1">
      <alignment horizontal="center"/>
    </xf>
    <xf numFmtId="43" fontId="14" fillId="0" borderId="0" xfId="0" applyNumberFormat="1" applyFont="1" applyFill="1" applyAlignment="1">
      <alignment horizontal="left"/>
    </xf>
    <xf numFmtId="43" fontId="21" fillId="0" borderId="0" xfId="0" applyNumberFormat="1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43" fontId="14" fillId="0" borderId="0" xfId="0" applyNumberFormat="1" applyFont="1" applyFill="1"/>
    <xf numFmtId="49" fontId="14" fillId="0" borderId="0" xfId="0" applyNumberFormat="1" applyFont="1" applyFill="1" applyBorder="1" applyAlignment="1">
      <alignment horizontal="center"/>
    </xf>
    <xf numFmtId="0" fontId="21" fillId="0" borderId="0" xfId="0" applyFont="1"/>
    <xf numFmtId="0" fontId="14" fillId="0" borderId="5" xfId="0" quotePrefix="1" applyFont="1" applyBorder="1" applyAlignment="1">
      <alignment horizontal="center"/>
    </xf>
    <xf numFmtId="43" fontId="12" fillId="0" borderId="1" xfId="1" applyFont="1" applyBorder="1" applyAlignment="1"/>
    <xf numFmtId="43" fontId="16" fillId="5" borderId="6" xfId="0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 indent="1"/>
    </xf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6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3" fontId="6" fillId="0" borderId="0" xfId="1" applyFont="1" applyFill="1" applyBorder="1" applyAlignment="1"/>
    <xf numFmtId="0" fontId="11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/>
    </xf>
    <xf numFmtId="2" fontId="11" fillId="0" borderId="5" xfId="0" applyNumberFormat="1" applyFont="1" applyFill="1" applyBorder="1" applyAlignment="1">
      <alignment horizontal="right"/>
    </xf>
    <xf numFmtId="2" fontId="11" fillId="0" borderId="5" xfId="0" applyNumberFormat="1" applyFont="1" applyFill="1" applyBorder="1" applyAlignment="1"/>
    <xf numFmtId="1" fontId="11" fillId="0" borderId="5" xfId="0" applyNumberFormat="1" applyFont="1" applyFill="1" applyBorder="1" applyAlignment="1">
      <alignment horizontal="right"/>
    </xf>
    <xf numFmtId="2" fontId="11" fillId="0" borderId="5" xfId="0" applyNumberFormat="1" applyFont="1" applyFill="1" applyBorder="1"/>
    <xf numFmtId="0" fontId="5" fillId="0" borderId="0" xfId="0" applyFont="1" applyFill="1" applyAlignment="1">
      <alignment horizontal="right"/>
    </xf>
    <xf numFmtId="2" fontId="11" fillId="0" borderId="2" xfId="0" applyNumberFormat="1" applyFont="1" applyFill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0" fillId="0" borderId="5" xfId="0" applyFont="1" applyBorder="1"/>
    <xf numFmtId="0" fontId="14" fillId="0" borderId="5" xfId="0" quotePrefix="1" applyFont="1" applyFill="1" applyBorder="1" applyAlignment="1">
      <alignment horizontal="center"/>
    </xf>
    <xf numFmtId="2" fontId="10" fillId="0" borderId="0" xfId="0" applyNumberFormat="1" applyFont="1"/>
    <xf numFmtId="49" fontId="11" fillId="0" borderId="5" xfId="0" applyNumberFormat="1" applyFont="1" applyFill="1" applyBorder="1" applyAlignment="1">
      <alignment horizontal="center"/>
    </xf>
    <xf numFmtId="0" fontId="14" fillId="13" borderId="15" xfId="0" applyFont="1" applyFill="1" applyBorder="1"/>
    <xf numFmtId="0" fontId="14" fillId="13" borderId="16" xfId="0" applyFont="1" applyFill="1" applyBorder="1"/>
    <xf numFmtId="0" fontId="21" fillId="13" borderId="17" xfId="0" applyFont="1" applyFill="1" applyBorder="1" applyAlignment="1">
      <alignment horizontal="center"/>
    </xf>
    <xf numFmtId="0" fontId="14" fillId="13" borderId="0" xfId="0" applyFont="1" applyFill="1" applyBorder="1" applyAlignment="1">
      <alignment horizontal="left"/>
    </xf>
    <xf numFmtId="0" fontId="14" fillId="13" borderId="0" xfId="0" applyFont="1" applyFill="1" applyBorder="1" applyAlignment="1"/>
    <xf numFmtId="0" fontId="14" fillId="13" borderId="0" xfId="0" applyFont="1" applyFill="1" applyBorder="1"/>
    <xf numFmtId="0" fontId="14" fillId="13" borderId="18" xfId="0" applyFont="1" applyFill="1" applyBorder="1"/>
    <xf numFmtId="0" fontId="14" fillId="13" borderId="17" xfId="0" applyFont="1" applyFill="1" applyBorder="1"/>
    <xf numFmtId="0" fontId="14" fillId="13" borderId="0" xfId="0" applyFont="1" applyFill="1" applyBorder="1" applyAlignment="1">
      <alignment horizontal="left" indent="2"/>
    </xf>
    <xf numFmtId="0" fontId="14" fillId="13" borderId="0" xfId="0" applyFont="1" applyFill="1" applyBorder="1" applyAlignment="1">
      <alignment horizontal="right"/>
    </xf>
    <xf numFmtId="20" fontId="14" fillId="13" borderId="0" xfId="0" applyNumberFormat="1" applyFont="1" applyFill="1" applyBorder="1" applyAlignment="1">
      <alignment horizontal="left" indent="2"/>
    </xf>
    <xf numFmtId="0" fontId="14" fillId="13" borderId="19" xfId="0" applyFont="1" applyFill="1" applyBorder="1"/>
    <xf numFmtId="0" fontId="14" fillId="13" borderId="20" xfId="0" applyFont="1" applyFill="1" applyBorder="1"/>
    <xf numFmtId="0" fontId="14" fillId="13" borderId="20" xfId="0" applyFont="1" applyFill="1" applyBorder="1" applyAlignment="1"/>
    <xf numFmtId="0" fontId="14" fillId="13" borderId="21" xfId="0" applyFont="1" applyFill="1" applyBorder="1"/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21" fillId="0" borderId="0" xfId="0" applyFont="1" applyFill="1" applyAlignment="1">
      <alignment horizontal="right"/>
    </xf>
    <xf numFmtId="0" fontId="21" fillId="0" borderId="0" xfId="0" applyFont="1" applyFill="1" applyBorder="1" applyAlignment="1">
      <alignment horizontal="center"/>
    </xf>
    <xf numFmtId="43" fontId="6" fillId="0" borderId="0" xfId="1" applyFont="1" applyFill="1" applyBorder="1" applyAlignment="1">
      <alignment vertical="center"/>
    </xf>
    <xf numFmtId="0" fontId="6" fillId="0" borderId="0" xfId="0" applyFont="1" applyBorder="1" applyAlignment="1"/>
    <xf numFmtId="43" fontId="21" fillId="0" borderId="0" xfId="1" applyNumberFormat="1" applyFont="1" applyFill="1" applyBorder="1" applyAlignment="1"/>
    <xf numFmtId="0" fontId="21" fillId="0" borderId="0" xfId="0" applyFont="1" applyBorder="1" applyAlignment="1"/>
    <xf numFmtId="43" fontId="6" fillId="0" borderId="0" xfId="1" applyNumberFormat="1" applyFont="1" applyFill="1" applyBorder="1" applyAlignment="1"/>
    <xf numFmtId="43" fontId="12" fillId="0" borderId="0" xfId="1" applyFont="1" applyBorder="1" applyAlignment="1">
      <alignment horizontal="center"/>
    </xf>
    <xf numFmtId="43" fontId="12" fillId="0" borderId="0" xfId="1" applyFont="1" applyBorder="1" applyAlignment="1"/>
    <xf numFmtId="0" fontId="16" fillId="14" borderId="5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/>
    </xf>
    <xf numFmtId="43" fontId="11" fillId="0" borderId="5" xfId="1" applyFont="1" applyFill="1" applyBorder="1" applyAlignment="1">
      <alignment horizontal="right"/>
    </xf>
    <xf numFmtId="4" fontId="11" fillId="0" borderId="5" xfId="0" applyNumberFormat="1" applyFont="1" applyFill="1" applyBorder="1" applyAlignment="1">
      <alignment horizontal="right"/>
    </xf>
    <xf numFmtId="2" fontId="11" fillId="0" borderId="5" xfId="1" applyNumberFormat="1" applyFont="1" applyBorder="1" applyAlignment="1">
      <alignment horizontal="center"/>
    </xf>
    <xf numFmtId="0" fontId="11" fillId="0" borderId="5" xfId="0" applyFont="1" applyBorder="1"/>
    <xf numFmtId="2" fontId="11" fillId="17" borderId="5" xfId="1" applyNumberFormat="1" applyFont="1" applyFill="1" applyBorder="1" applyAlignment="1">
      <alignment horizontal="center"/>
    </xf>
    <xf numFmtId="0" fontId="14" fillId="17" borderId="5" xfId="0" quotePrefix="1" applyFont="1" applyFill="1" applyBorder="1" applyAlignment="1">
      <alignment horizontal="center"/>
    </xf>
    <xf numFmtId="0" fontId="11" fillId="17" borderId="5" xfId="0" applyFont="1" applyFill="1" applyBorder="1" applyAlignment="1">
      <alignment horizontal="center"/>
    </xf>
    <xf numFmtId="0" fontId="11" fillId="17" borderId="5" xfId="0" applyFont="1" applyFill="1" applyBorder="1" applyAlignment="1">
      <alignment horizontal="left" vertical="center"/>
    </xf>
    <xf numFmtId="49" fontId="11" fillId="17" borderId="5" xfId="0" applyNumberFormat="1" applyFont="1" applyFill="1" applyBorder="1" applyAlignment="1">
      <alignment horizontal="center"/>
    </xf>
    <xf numFmtId="0" fontId="11" fillId="17" borderId="5" xfId="0" applyFont="1" applyFill="1" applyBorder="1" applyAlignment="1">
      <alignment horizontal="left"/>
    </xf>
    <xf numFmtId="2" fontId="11" fillId="17" borderId="5" xfId="0" applyNumberFormat="1" applyFont="1" applyFill="1" applyBorder="1" applyAlignment="1"/>
    <xf numFmtId="1" fontId="11" fillId="17" borderId="5" xfId="0" applyNumberFormat="1" applyFont="1" applyFill="1" applyBorder="1" applyAlignment="1">
      <alignment horizontal="center"/>
    </xf>
    <xf numFmtId="43" fontId="11" fillId="17" borderId="5" xfId="1" applyFont="1" applyFill="1" applyBorder="1" applyAlignment="1">
      <alignment horizontal="right"/>
    </xf>
    <xf numFmtId="4" fontId="11" fillId="17" borderId="5" xfId="0" applyNumberFormat="1" applyFont="1" applyFill="1" applyBorder="1" applyAlignment="1">
      <alignment horizontal="right"/>
    </xf>
    <xf numFmtId="1" fontId="11" fillId="17" borderId="5" xfId="0" applyNumberFormat="1" applyFont="1" applyFill="1" applyBorder="1" applyAlignment="1">
      <alignment horizontal="right"/>
    </xf>
    <xf numFmtId="2" fontId="11" fillId="17" borderId="5" xfId="0" applyNumberFormat="1" applyFont="1" applyFill="1" applyBorder="1"/>
    <xf numFmtId="0" fontId="10" fillId="17" borderId="0" xfId="0" applyFont="1" applyFill="1" applyBorder="1"/>
    <xf numFmtId="0" fontId="11" fillId="0" borderId="5" xfId="0" applyFont="1" applyBorder="1" applyAlignment="1">
      <alignment horizontal="center"/>
    </xf>
    <xf numFmtId="4" fontId="24" fillId="17" borderId="5" xfId="0" applyNumberFormat="1" applyFont="1" applyFill="1" applyBorder="1" applyAlignment="1">
      <alignment horizontal="right"/>
    </xf>
    <xf numFmtId="4" fontId="24" fillId="0" borderId="5" xfId="0" applyNumberFormat="1" applyFont="1" applyFill="1" applyBorder="1" applyAlignment="1">
      <alignment horizontal="right"/>
    </xf>
    <xf numFmtId="4" fontId="23" fillId="0" borderId="5" xfId="0" applyNumberFormat="1" applyFont="1" applyFill="1" applyBorder="1" applyAlignment="1">
      <alignment horizontal="right"/>
    </xf>
    <xf numFmtId="0" fontId="10" fillId="0" borderId="5" xfId="0" applyFont="1" applyFill="1" applyBorder="1"/>
    <xf numFmtId="4" fontId="10" fillId="0" borderId="0" xfId="0" applyNumberFormat="1" applyFont="1"/>
    <xf numFmtId="2" fontId="16" fillId="5" borderId="6" xfId="0" applyNumberFormat="1" applyFont="1" applyFill="1" applyBorder="1"/>
    <xf numFmtId="43" fontId="10" fillId="0" borderId="0" xfId="0" applyNumberFormat="1" applyFont="1"/>
    <xf numFmtId="188" fontId="11" fillId="0" borderId="5" xfId="1" applyNumberFormat="1" applyFont="1" applyBorder="1" applyAlignment="1">
      <alignment horizontal="center"/>
    </xf>
    <xf numFmtId="188" fontId="11" fillId="17" borderId="5" xfId="1" applyNumberFormat="1" applyFont="1" applyFill="1" applyBorder="1" applyAlignment="1">
      <alignment horizontal="center"/>
    </xf>
    <xf numFmtId="2" fontId="25" fillId="0" borderId="0" xfId="0" applyNumberFormat="1" applyFont="1"/>
    <xf numFmtId="0" fontId="25" fillId="0" borderId="0" xfId="0" applyFont="1"/>
    <xf numFmtId="2" fontId="14" fillId="0" borderId="0" xfId="1" applyNumberFormat="1" applyFont="1" applyFill="1" applyBorder="1" applyAlignment="1">
      <alignment horizontal="center"/>
    </xf>
    <xf numFmtId="0" fontId="14" fillId="13" borderId="14" xfId="0" applyFont="1" applyFill="1" applyBorder="1" applyAlignment="1">
      <alignment horizontal="left"/>
    </xf>
    <xf numFmtId="0" fontId="14" fillId="13" borderId="15" xfId="0" applyFont="1" applyFill="1" applyBorder="1" applyAlignment="1">
      <alignment horizontal="left"/>
    </xf>
    <xf numFmtId="0" fontId="14" fillId="13" borderId="17" xfId="0" applyFont="1" applyFill="1" applyBorder="1" applyAlignment="1">
      <alignment horizontal="left"/>
    </xf>
    <xf numFmtId="0" fontId="14" fillId="13" borderId="0" xfId="0" applyFont="1" applyFill="1" applyBorder="1" applyAlignment="1">
      <alignment horizontal="left"/>
    </xf>
    <xf numFmtId="43" fontId="12" fillId="0" borderId="1" xfId="1" applyFont="1" applyBorder="1" applyAlignment="1">
      <alignment horizontal="center"/>
    </xf>
    <xf numFmtId="0" fontId="16" fillId="2" borderId="5" xfId="0" applyFont="1" applyFill="1" applyBorder="1" applyAlignment="1">
      <alignment horizontal="center" vertical="center" wrapText="1"/>
    </xf>
    <xf numFmtId="187" fontId="16" fillId="3" borderId="2" xfId="0" applyNumberFormat="1" applyFont="1" applyFill="1" applyBorder="1" applyAlignment="1">
      <alignment horizontal="center" vertical="center" wrapText="1"/>
    </xf>
    <xf numFmtId="187" fontId="16" fillId="3" borderId="6" xfId="0" applyNumberFormat="1" applyFont="1" applyFill="1" applyBorder="1" applyAlignment="1">
      <alignment horizontal="center" vertical="center" wrapText="1"/>
    </xf>
    <xf numFmtId="187" fontId="16" fillId="3" borderId="9" xfId="0" applyNumberFormat="1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10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11" borderId="5" xfId="0" applyFont="1" applyFill="1" applyBorder="1" applyAlignment="1">
      <alignment horizontal="center" vertical="center"/>
    </xf>
    <xf numFmtId="43" fontId="16" fillId="5" borderId="2" xfId="1" applyFont="1" applyFill="1" applyBorder="1" applyAlignment="1">
      <alignment horizontal="center" vertical="center" wrapText="1"/>
    </xf>
    <xf numFmtId="43" fontId="16" fillId="5" borderId="6" xfId="1" applyFont="1" applyFill="1" applyBorder="1" applyAlignment="1">
      <alignment horizontal="center" vertical="center" wrapText="1"/>
    </xf>
    <xf numFmtId="43" fontId="16" fillId="5" borderId="9" xfId="1" applyFont="1" applyFill="1" applyBorder="1" applyAlignment="1">
      <alignment horizontal="center" vertical="center" wrapText="1"/>
    </xf>
    <xf numFmtId="187" fontId="16" fillId="4" borderId="2" xfId="0" applyNumberFormat="1" applyFont="1" applyFill="1" applyBorder="1" applyAlignment="1">
      <alignment horizontal="center" vertical="center" wrapText="1"/>
    </xf>
    <xf numFmtId="187" fontId="16" fillId="4" borderId="6" xfId="0" applyNumberFormat="1" applyFont="1" applyFill="1" applyBorder="1" applyAlignment="1">
      <alignment horizontal="center" vertical="center" wrapText="1"/>
    </xf>
    <xf numFmtId="187" fontId="16" fillId="4" borderId="9" xfId="0" applyNumberFormat="1" applyFont="1" applyFill="1" applyBorder="1" applyAlignment="1">
      <alignment horizontal="center" vertical="center" wrapText="1"/>
    </xf>
    <xf numFmtId="187" fontId="16" fillId="8" borderId="2" xfId="0" applyNumberFormat="1" applyFont="1" applyFill="1" applyBorder="1" applyAlignment="1">
      <alignment horizontal="center" vertical="center" wrapText="1"/>
    </xf>
    <xf numFmtId="187" fontId="16" fillId="8" borderId="6" xfId="0" applyNumberFormat="1" applyFont="1" applyFill="1" applyBorder="1" applyAlignment="1">
      <alignment horizontal="center" vertical="center" wrapText="1"/>
    </xf>
    <xf numFmtId="187" fontId="16" fillId="8" borderId="9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49" fontId="16" fillId="2" borderId="2" xfId="1" applyNumberFormat="1" applyFont="1" applyFill="1" applyBorder="1" applyAlignment="1">
      <alignment horizontal="center" vertical="center"/>
    </xf>
    <xf numFmtId="49" fontId="16" fillId="2" borderId="9" xfId="1" applyNumberFormat="1" applyFont="1" applyFill="1" applyBorder="1" applyAlignment="1">
      <alignment horizontal="center" vertical="center"/>
    </xf>
    <xf numFmtId="43" fontId="16" fillId="6" borderId="5" xfId="1" applyFont="1" applyFill="1" applyBorder="1" applyAlignment="1">
      <alignment horizontal="center" vertical="center" wrapText="1"/>
    </xf>
    <xf numFmtId="43" fontId="16" fillId="4" borderId="5" xfId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/>
    </xf>
    <xf numFmtId="187" fontId="16" fillId="3" borderId="5" xfId="0" applyNumberFormat="1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43" fontId="16" fillId="2" borderId="5" xfId="1" applyFont="1" applyFill="1" applyBorder="1" applyAlignment="1">
      <alignment horizontal="center" vertical="center" wrapText="1"/>
    </xf>
    <xf numFmtId="43" fontId="16" fillId="12" borderId="5" xfId="1" applyFont="1" applyFill="1" applyBorder="1" applyAlignment="1">
      <alignment horizontal="center" vertical="center" wrapText="1"/>
    </xf>
    <xf numFmtId="43" fontId="16" fillId="5" borderId="5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indent="1"/>
    </xf>
    <xf numFmtId="0" fontId="5" fillId="0" borderId="0" xfId="0" applyFont="1" applyFill="1" applyAlignment="1">
      <alignment horizontal="right"/>
    </xf>
    <xf numFmtId="43" fontId="6" fillId="0" borderId="0" xfId="1" applyNumberFormat="1" applyFont="1" applyFill="1" applyAlignment="1">
      <alignment horizontal="left" indent="2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43" fontId="6" fillId="0" borderId="0" xfId="1" applyFont="1" applyFill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43" fontId="12" fillId="0" borderId="1" xfId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16" fillId="14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16" fillId="14" borderId="5" xfId="0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/>
    </xf>
  </cellXfs>
  <cellStyles count="6">
    <cellStyle name="Comma" xfId="1" builtinId="3"/>
    <cellStyle name="Comma 2" xfId="3"/>
    <cellStyle name="Comma 3" xfId="5"/>
    <cellStyle name="Normal" xfId="0" builtinId="0"/>
    <cellStyle name="Normal 2" xfId="4"/>
    <cellStyle name="เครื่องหมายจุลภาค 2" xfId="2"/>
  </cellStyles>
  <dxfs count="4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2.dnp.go.th/rubber_palm/Result_Update_10112014/dB/&#3649;&#3612;&#3609;&#3585;&#3634;&#3619;&#3648;&#3586;&#3657;&#3634;&#3611;&#3599;&#3636;&#3610;&#3633;&#3605;&#3636;&#3585;&#3634;&#3619;&#3619;&#3634;&#3618;&#3614;&#3639;&#3657;&#3609;&#3607;&#3637;&#3656;/File_Download/&#3649;&#3610;&#3610;&#3615;&#3629;&#3619;&#3660;&#3617;&#3649;&#3585;&#3657;&#3652;&#3586;/&#3626;&#3619;&#3640;&#3611;/&#3605;&#3633;&#3604;&#3615;&#3633;&#3609;/data_complet_ey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ารตัดฟัน_รวม"/>
      <sheetName val="Sheet2"/>
      <sheetName val="Sheet4"/>
      <sheetName val="Sheet3"/>
      <sheetName val="สบอ."/>
      <sheetName val="Sheet6"/>
      <sheetName val="Sheet7"/>
    </sheetNames>
    <sheetDataSet>
      <sheetData sheetId="0"/>
      <sheetData sheetId="1"/>
      <sheetData sheetId="2">
        <row r="2">
          <cell r="J2">
            <v>0</v>
          </cell>
        </row>
        <row r="3">
          <cell r="J3" t="str">
            <v>ในแปลง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topLeftCell="A43" workbookViewId="0">
      <selection activeCell="C59" sqref="C59:E59"/>
    </sheetView>
  </sheetViews>
  <sheetFormatPr defaultColWidth="9.125" defaultRowHeight="18.75" x14ac:dyDescent="0.3"/>
  <cols>
    <col min="1" max="1" width="3.375" style="53" customWidth="1"/>
    <col min="2" max="2" width="26.625" style="55" customWidth="1"/>
    <col min="3" max="3" width="20" style="55" customWidth="1"/>
    <col min="4" max="4" width="15.875" style="55" customWidth="1"/>
    <col min="5" max="14" width="9.125" style="55"/>
    <col min="15" max="15" width="13" style="55" customWidth="1"/>
    <col min="16" max="16384" width="9.125" style="55"/>
  </cols>
  <sheetData>
    <row r="1" spans="1:4" x14ac:dyDescent="0.3">
      <c r="B1" s="54" t="s">
        <v>49</v>
      </c>
    </row>
    <row r="2" spans="1:4" x14ac:dyDescent="0.3">
      <c r="A2" s="53">
        <v>1</v>
      </c>
      <c r="B2" s="55" t="s">
        <v>8</v>
      </c>
      <c r="C2" s="55" t="s">
        <v>52</v>
      </c>
    </row>
    <row r="3" spans="1:4" x14ac:dyDescent="0.3">
      <c r="C3" s="55" t="s">
        <v>111</v>
      </c>
    </row>
    <row r="4" spans="1:4" s="58" customFormat="1" x14ac:dyDescent="0.2">
      <c r="A4" s="56">
        <v>2</v>
      </c>
      <c r="B4" s="57" t="s">
        <v>9</v>
      </c>
      <c r="C4" s="58" t="s">
        <v>53</v>
      </c>
    </row>
    <row r="5" spans="1:4" x14ac:dyDescent="0.3">
      <c r="C5" s="55" t="s">
        <v>54</v>
      </c>
    </row>
    <row r="6" spans="1:4" x14ac:dyDescent="0.3">
      <c r="A6" s="53">
        <v>3</v>
      </c>
      <c r="B6" s="55" t="s">
        <v>10</v>
      </c>
      <c r="C6" s="55" t="s">
        <v>109</v>
      </c>
    </row>
    <row r="7" spans="1:4" x14ac:dyDescent="0.3">
      <c r="A7" s="53">
        <v>4</v>
      </c>
      <c r="B7" s="55" t="s">
        <v>55</v>
      </c>
      <c r="C7" s="55" t="s">
        <v>56</v>
      </c>
    </row>
    <row r="8" spans="1:4" s="58" customFormat="1" x14ac:dyDescent="0.2">
      <c r="A8" s="56">
        <v>5</v>
      </c>
      <c r="B8" s="59" t="s">
        <v>3</v>
      </c>
      <c r="C8" s="58" t="s">
        <v>57</v>
      </c>
    </row>
    <row r="9" spans="1:4" s="58" customFormat="1" x14ac:dyDescent="0.2">
      <c r="A9" s="56"/>
      <c r="B9" s="59"/>
      <c r="C9" s="60" t="s">
        <v>58</v>
      </c>
    </row>
    <row r="10" spans="1:4" s="58" customFormat="1" x14ac:dyDescent="0.2">
      <c r="A10" s="56"/>
      <c r="B10" s="59"/>
      <c r="C10" s="61" t="s">
        <v>59</v>
      </c>
    </row>
    <row r="11" spans="1:4" s="58" customFormat="1" x14ac:dyDescent="0.2">
      <c r="A11" s="56"/>
      <c r="B11" s="59"/>
      <c r="C11" s="60" t="s">
        <v>110</v>
      </c>
    </row>
    <row r="12" spans="1:4" x14ac:dyDescent="0.3">
      <c r="A12" s="53">
        <v>6</v>
      </c>
      <c r="B12" s="55" t="s">
        <v>60</v>
      </c>
    </row>
    <row r="13" spans="1:4" x14ac:dyDescent="0.3">
      <c r="C13" s="55" t="s">
        <v>22</v>
      </c>
      <c r="D13" s="55" t="s">
        <v>61</v>
      </c>
    </row>
    <row r="14" spans="1:4" x14ac:dyDescent="0.3">
      <c r="C14" s="55" t="s">
        <v>23</v>
      </c>
      <c r="D14" s="55" t="s">
        <v>62</v>
      </c>
    </row>
    <row r="15" spans="1:4" x14ac:dyDescent="0.3">
      <c r="A15" s="53">
        <v>7</v>
      </c>
      <c r="B15" s="55" t="s">
        <v>12</v>
      </c>
      <c r="C15" s="55" t="s">
        <v>63</v>
      </c>
    </row>
    <row r="16" spans="1:4" x14ac:dyDescent="0.3">
      <c r="C16" s="62" t="s">
        <v>64</v>
      </c>
    </row>
    <row r="17" spans="1:5" x14ac:dyDescent="0.3">
      <c r="C17" s="62" t="s">
        <v>65</v>
      </c>
    </row>
    <row r="18" spans="1:5" x14ac:dyDescent="0.3">
      <c r="C18" s="62" t="s">
        <v>66</v>
      </c>
    </row>
    <row r="19" spans="1:5" x14ac:dyDescent="0.3">
      <c r="C19" s="62" t="s">
        <v>67</v>
      </c>
    </row>
    <row r="20" spans="1:5" x14ac:dyDescent="0.3">
      <c r="C20" s="62" t="s">
        <v>68</v>
      </c>
    </row>
    <row r="21" spans="1:5" x14ac:dyDescent="0.3">
      <c r="A21" s="53">
        <v>8</v>
      </c>
      <c r="B21" s="55" t="s">
        <v>102</v>
      </c>
      <c r="E21" s="55" t="s">
        <v>69</v>
      </c>
    </row>
    <row r="22" spans="1:5" x14ac:dyDescent="0.3">
      <c r="C22" s="55" t="s">
        <v>40</v>
      </c>
      <c r="D22" s="55" t="s">
        <v>70</v>
      </c>
    </row>
    <row r="23" spans="1:5" x14ac:dyDescent="0.3">
      <c r="C23" s="63" t="s">
        <v>41</v>
      </c>
      <c r="D23" s="55" t="s">
        <v>71</v>
      </c>
    </row>
    <row r="24" spans="1:5" x14ac:dyDescent="0.3">
      <c r="C24" s="55" t="s">
        <v>72</v>
      </c>
      <c r="D24" s="55" t="s">
        <v>73</v>
      </c>
    </row>
    <row r="25" spans="1:5" x14ac:dyDescent="0.3">
      <c r="C25" s="55" t="s">
        <v>43</v>
      </c>
      <c r="D25" s="55" t="s">
        <v>74</v>
      </c>
    </row>
    <row r="26" spans="1:5" x14ac:dyDescent="0.3">
      <c r="C26" s="55" t="s">
        <v>13</v>
      </c>
      <c r="D26" s="55" t="s">
        <v>75</v>
      </c>
    </row>
    <row r="27" spans="1:5" x14ac:dyDescent="0.3">
      <c r="C27" s="55" t="s">
        <v>5</v>
      </c>
      <c r="D27" s="55" t="s">
        <v>76</v>
      </c>
    </row>
    <row r="28" spans="1:5" x14ac:dyDescent="0.3">
      <c r="C28" s="55" t="s">
        <v>31</v>
      </c>
      <c r="D28" s="55" t="s">
        <v>77</v>
      </c>
    </row>
    <row r="29" spans="1:5" x14ac:dyDescent="0.3">
      <c r="D29" s="64" t="s">
        <v>78</v>
      </c>
    </row>
    <row r="30" spans="1:5" x14ac:dyDescent="0.3">
      <c r="D30" s="64" t="s">
        <v>79</v>
      </c>
    </row>
    <row r="31" spans="1:5" x14ac:dyDescent="0.3">
      <c r="D31" s="64" t="s">
        <v>80</v>
      </c>
    </row>
    <row r="32" spans="1:5" x14ac:dyDescent="0.3">
      <c r="C32" s="55" t="s">
        <v>81</v>
      </c>
      <c r="D32" s="55" t="s">
        <v>82</v>
      </c>
    </row>
    <row r="33" spans="1:4" x14ac:dyDescent="0.3">
      <c r="D33" s="64" t="s">
        <v>83</v>
      </c>
    </row>
    <row r="34" spans="1:4" x14ac:dyDescent="0.3">
      <c r="D34" s="64" t="s">
        <v>84</v>
      </c>
    </row>
    <row r="35" spans="1:4" x14ac:dyDescent="0.3">
      <c r="C35" s="55" t="s">
        <v>85</v>
      </c>
      <c r="D35" s="55" t="s">
        <v>86</v>
      </c>
    </row>
    <row r="36" spans="1:4" x14ac:dyDescent="0.3">
      <c r="D36" s="64" t="s">
        <v>87</v>
      </c>
    </row>
    <row r="37" spans="1:4" x14ac:dyDescent="0.3">
      <c r="D37" s="64" t="s">
        <v>88</v>
      </c>
    </row>
    <row r="38" spans="1:4" x14ac:dyDescent="0.3">
      <c r="D38" s="64" t="s">
        <v>89</v>
      </c>
    </row>
    <row r="40" spans="1:4" x14ac:dyDescent="0.3">
      <c r="A40" s="53">
        <v>9</v>
      </c>
      <c r="B40" s="55" t="s">
        <v>14</v>
      </c>
      <c r="C40" s="55" t="s">
        <v>103</v>
      </c>
    </row>
    <row r="41" spans="1:4" x14ac:dyDescent="0.3">
      <c r="A41" s="53">
        <v>10</v>
      </c>
      <c r="B41" s="55" t="s">
        <v>90</v>
      </c>
    </row>
    <row r="42" spans="1:4" x14ac:dyDescent="0.3">
      <c r="C42" s="55" t="s">
        <v>33</v>
      </c>
      <c r="D42" s="55" t="s">
        <v>91</v>
      </c>
    </row>
    <row r="43" spans="1:4" x14ac:dyDescent="0.3">
      <c r="C43" s="55" t="s">
        <v>34</v>
      </c>
      <c r="D43" s="55" t="s">
        <v>92</v>
      </c>
    </row>
    <row r="44" spans="1:4" x14ac:dyDescent="0.3">
      <c r="C44" s="55" t="s">
        <v>35</v>
      </c>
      <c r="D44" s="55" t="s">
        <v>93</v>
      </c>
    </row>
    <row r="45" spans="1:4" x14ac:dyDescent="0.3">
      <c r="C45" s="55" t="s">
        <v>94</v>
      </c>
      <c r="D45" s="55" t="s">
        <v>95</v>
      </c>
    </row>
    <row r="46" spans="1:4" x14ac:dyDescent="0.3">
      <c r="A46" s="53">
        <v>11</v>
      </c>
      <c r="B46" s="55" t="s">
        <v>48</v>
      </c>
      <c r="C46" s="55" t="s">
        <v>96</v>
      </c>
    </row>
    <row r="47" spans="1:4" x14ac:dyDescent="0.3">
      <c r="C47" s="55" t="s">
        <v>97</v>
      </c>
    </row>
    <row r="48" spans="1:4" x14ac:dyDescent="0.3">
      <c r="C48" s="55" t="s">
        <v>98</v>
      </c>
    </row>
    <row r="49" spans="1:7" ht="13.5" customHeight="1" x14ac:dyDescent="0.3">
      <c r="B49" s="65" t="s">
        <v>99</v>
      </c>
    </row>
    <row r="50" spans="1:7" x14ac:dyDescent="0.3">
      <c r="A50" s="66" t="s">
        <v>100</v>
      </c>
      <c r="B50" s="55" t="s">
        <v>101</v>
      </c>
    </row>
    <row r="51" spans="1:7" x14ac:dyDescent="0.3">
      <c r="A51" s="53">
        <v>12</v>
      </c>
      <c r="B51" s="55" t="s">
        <v>50</v>
      </c>
      <c r="C51" s="55" t="s">
        <v>51</v>
      </c>
    </row>
    <row r="52" spans="1:7" x14ac:dyDescent="0.3">
      <c r="B52" s="96">
        <v>0</v>
      </c>
      <c r="C52" s="97" t="s">
        <v>104</v>
      </c>
    </row>
    <row r="53" spans="1:7" x14ac:dyDescent="0.3">
      <c r="B53" s="96">
        <v>11</v>
      </c>
      <c r="C53" s="97" t="s">
        <v>105</v>
      </c>
    </row>
    <row r="54" spans="1:7" x14ac:dyDescent="0.3">
      <c r="B54" s="96">
        <v>22</v>
      </c>
      <c r="C54" s="97" t="s">
        <v>107</v>
      </c>
    </row>
    <row r="55" spans="1:7" x14ac:dyDescent="0.3">
      <c r="B55" s="96">
        <v>33</v>
      </c>
      <c r="C55" s="97" t="s">
        <v>106</v>
      </c>
    </row>
    <row r="56" spans="1:7" x14ac:dyDescent="0.3">
      <c r="B56" s="96">
        <v>44</v>
      </c>
      <c r="C56" s="97" t="s">
        <v>108</v>
      </c>
    </row>
    <row r="57" spans="1:7" x14ac:dyDescent="0.3">
      <c r="B57" s="96">
        <v>55</v>
      </c>
      <c r="C57" s="97" t="s">
        <v>180</v>
      </c>
      <c r="E57" s="67"/>
      <c r="F57" s="68"/>
      <c r="G57" s="67"/>
    </row>
    <row r="58" spans="1:7" x14ac:dyDescent="0.3">
      <c r="B58" s="96">
        <v>66</v>
      </c>
      <c r="C58" s="97" t="s">
        <v>181</v>
      </c>
      <c r="E58" s="70"/>
      <c r="F58" s="69"/>
      <c r="G58" s="70"/>
    </row>
    <row r="59" spans="1:7" x14ac:dyDescent="0.3">
      <c r="B59" s="96">
        <v>77</v>
      </c>
      <c r="C59" s="97" t="s">
        <v>116</v>
      </c>
      <c r="E59" s="70"/>
      <c r="F59" s="71"/>
      <c r="G59" s="70"/>
    </row>
    <row r="60" spans="1:7" x14ac:dyDescent="0.3">
      <c r="B60" s="96">
        <v>88</v>
      </c>
      <c r="C60" s="97" t="s">
        <v>115</v>
      </c>
      <c r="F60" s="69"/>
      <c r="G60" s="70"/>
    </row>
    <row r="61" spans="1:7" x14ac:dyDescent="0.3">
      <c r="B61" s="96">
        <v>99</v>
      </c>
      <c r="C61" s="97" t="s">
        <v>114</v>
      </c>
      <c r="F61" s="72"/>
    </row>
    <row r="62" spans="1:7" x14ac:dyDescent="0.3">
      <c r="A62" s="55"/>
      <c r="B62" s="96" t="s">
        <v>113</v>
      </c>
      <c r="C62" s="97" t="s">
        <v>112</v>
      </c>
      <c r="F62" s="53"/>
    </row>
    <row r="63" spans="1:7" x14ac:dyDescent="0.3">
      <c r="A63" s="55"/>
      <c r="B63" s="96"/>
      <c r="C63" s="97"/>
      <c r="F63" s="53"/>
    </row>
    <row r="64" spans="1:7" x14ac:dyDescent="0.3">
      <c r="A64" s="55"/>
      <c r="B64" s="96"/>
      <c r="C64" s="97"/>
      <c r="F64" s="53"/>
    </row>
    <row r="65" spans="1:15" ht="19.5" thickBot="1" x14ac:dyDescent="0.35">
      <c r="A65" s="55"/>
      <c r="B65" s="65" t="s">
        <v>184</v>
      </c>
      <c r="F65" s="53"/>
    </row>
    <row r="66" spans="1:15" ht="18.75" customHeight="1" x14ac:dyDescent="0.3">
      <c r="B66" s="160" t="s">
        <v>185</v>
      </c>
      <c r="C66" s="161"/>
      <c r="D66" s="102"/>
      <c r="E66" s="102"/>
      <c r="F66" s="102"/>
      <c r="G66" s="102"/>
      <c r="H66" s="102"/>
      <c r="I66" s="102"/>
      <c r="J66" s="102"/>
      <c r="K66" s="102"/>
      <c r="L66" s="102"/>
      <c r="M66" s="103"/>
    </row>
    <row r="67" spans="1:15" ht="18.75" customHeight="1" x14ac:dyDescent="0.3">
      <c r="B67" s="104"/>
      <c r="C67" s="105" t="s">
        <v>186</v>
      </c>
      <c r="D67" s="106" t="s">
        <v>187</v>
      </c>
      <c r="E67" s="107"/>
      <c r="F67" s="107"/>
      <c r="G67" s="107"/>
      <c r="H67" s="107"/>
      <c r="I67" s="107"/>
      <c r="J67" s="107"/>
      <c r="K67" s="107"/>
      <c r="L67" s="107"/>
      <c r="M67" s="108"/>
    </row>
    <row r="68" spans="1:15" ht="18.75" customHeight="1" x14ac:dyDescent="0.3">
      <c r="B68" s="109"/>
      <c r="C68" s="107"/>
      <c r="D68" s="110" t="s">
        <v>188</v>
      </c>
      <c r="E68" s="107"/>
      <c r="F68" s="107"/>
      <c r="G68" s="107"/>
      <c r="H68" s="107"/>
      <c r="I68" s="107"/>
      <c r="J68" s="107"/>
      <c r="K68" s="107"/>
      <c r="L68" s="107"/>
      <c r="M68" s="108"/>
    </row>
    <row r="69" spans="1:15" x14ac:dyDescent="0.3">
      <c r="B69" s="109"/>
      <c r="C69" s="107"/>
      <c r="D69" s="110" t="s">
        <v>189</v>
      </c>
      <c r="E69" s="107"/>
      <c r="F69" s="107"/>
      <c r="G69" s="107"/>
      <c r="H69" s="107"/>
      <c r="I69" s="107"/>
      <c r="J69" s="107"/>
      <c r="K69" s="107"/>
      <c r="L69" s="107"/>
      <c r="M69" s="108"/>
    </row>
    <row r="70" spans="1:15" x14ac:dyDescent="0.3">
      <c r="B70" s="109"/>
      <c r="C70" s="107"/>
      <c r="D70" s="110" t="s">
        <v>190</v>
      </c>
      <c r="E70" s="107"/>
      <c r="F70" s="107"/>
      <c r="G70" s="107"/>
      <c r="H70" s="107"/>
      <c r="I70" s="107"/>
      <c r="J70" s="107"/>
      <c r="K70" s="107"/>
      <c r="L70" s="107"/>
      <c r="M70" s="108"/>
    </row>
    <row r="71" spans="1:15" x14ac:dyDescent="0.3">
      <c r="B71" s="109"/>
      <c r="C71" s="107" t="s">
        <v>191</v>
      </c>
      <c r="D71" s="107"/>
      <c r="E71" s="107"/>
      <c r="F71" s="107"/>
      <c r="G71" s="107"/>
      <c r="H71" s="107"/>
      <c r="I71" s="107"/>
      <c r="J71" s="107"/>
      <c r="K71" s="107"/>
      <c r="L71" s="107"/>
      <c r="M71" s="108"/>
    </row>
    <row r="72" spans="1:15" x14ac:dyDescent="0.3">
      <c r="B72" s="109"/>
      <c r="C72" s="111" t="s">
        <v>192</v>
      </c>
      <c r="D72" s="106" t="s">
        <v>193</v>
      </c>
      <c r="E72" s="107"/>
      <c r="F72" s="107"/>
      <c r="G72" s="107"/>
      <c r="H72" s="107"/>
      <c r="I72" s="107"/>
      <c r="J72" s="107"/>
      <c r="K72" s="107"/>
      <c r="L72" s="107"/>
      <c r="M72" s="108"/>
      <c r="O72" s="55" t="s">
        <v>69</v>
      </c>
    </row>
    <row r="73" spans="1:15" x14ac:dyDescent="0.3">
      <c r="B73" s="109"/>
      <c r="C73" s="111" t="s">
        <v>194</v>
      </c>
      <c r="D73" s="106" t="s">
        <v>195</v>
      </c>
      <c r="E73" s="107"/>
      <c r="F73" s="107"/>
      <c r="G73" s="107"/>
      <c r="H73" s="107"/>
      <c r="I73" s="107"/>
      <c r="J73" s="107"/>
      <c r="K73" s="107"/>
      <c r="L73" s="107"/>
      <c r="M73" s="108"/>
    </row>
    <row r="74" spans="1:15" x14ac:dyDescent="0.3">
      <c r="B74" s="162" t="s">
        <v>196</v>
      </c>
      <c r="C74" s="163"/>
      <c r="D74" s="106" t="s">
        <v>204</v>
      </c>
      <c r="E74" s="107"/>
      <c r="F74" s="107"/>
      <c r="G74" s="107"/>
      <c r="H74" s="107"/>
      <c r="I74" s="107"/>
      <c r="J74" s="107"/>
      <c r="K74" s="107"/>
      <c r="L74" s="107"/>
      <c r="M74" s="108"/>
    </row>
    <row r="75" spans="1:15" x14ac:dyDescent="0.3">
      <c r="B75" s="109"/>
      <c r="C75" s="107"/>
      <c r="D75" s="112" t="s">
        <v>197</v>
      </c>
      <c r="E75" s="107"/>
      <c r="F75" s="107"/>
      <c r="G75" s="107"/>
      <c r="H75" s="107"/>
      <c r="I75" s="107"/>
      <c r="J75" s="107"/>
      <c r="K75" s="107"/>
      <c r="L75" s="107"/>
      <c r="M75" s="108"/>
    </row>
    <row r="76" spans="1:15" x14ac:dyDescent="0.3">
      <c r="B76" s="109"/>
      <c r="C76" s="107"/>
      <c r="D76" s="112" t="s">
        <v>198</v>
      </c>
      <c r="E76" s="107"/>
      <c r="F76" s="107"/>
      <c r="G76" s="107"/>
      <c r="H76" s="107"/>
      <c r="I76" s="107"/>
      <c r="J76" s="107"/>
      <c r="K76" s="107"/>
      <c r="L76" s="107"/>
      <c r="M76" s="108"/>
    </row>
    <row r="77" spans="1:15" x14ac:dyDescent="0.3">
      <c r="B77" s="109"/>
      <c r="C77" s="107"/>
      <c r="D77" s="112" t="s">
        <v>199</v>
      </c>
      <c r="E77" s="107"/>
      <c r="F77" s="107"/>
      <c r="G77" s="107"/>
      <c r="H77" s="107"/>
      <c r="I77" s="107"/>
      <c r="J77" s="107"/>
      <c r="K77" s="107"/>
      <c r="L77" s="107"/>
      <c r="M77" s="108"/>
    </row>
    <row r="78" spans="1:15" x14ac:dyDescent="0.3">
      <c r="B78" s="162" t="s">
        <v>200</v>
      </c>
      <c r="C78" s="163"/>
      <c r="D78" s="106" t="s">
        <v>201</v>
      </c>
      <c r="E78" s="107"/>
      <c r="F78" s="107"/>
      <c r="G78" s="107"/>
      <c r="H78" s="107"/>
      <c r="I78" s="107"/>
      <c r="J78" s="107"/>
      <c r="K78" s="107"/>
      <c r="L78" s="107"/>
      <c r="M78" s="108"/>
    </row>
    <row r="79" spans="1:15" ht="19.5" thickBot="1" x14ac:dyDescent="0.35">
      <c r="B79" s="113"/>
      <c r="C79" s="114"/>
      <c r="D79" s="115"/>
      <c r="E79" s="114"/>
      <c r="F79" s="114"/>
      <c r="G79" s="114"/>
      <c r="H79" s="114"/>
      <c r="I79" s="114"/>
      <c r="J79" s="114"/>
      <c r="K79" s="114"/>
      <c r="L79" s="114"/>
      <c r="M79" s="116"/>
    </row>
  </sheetData>
  <mergeCells count="3">
    <mergeCell ref="B66:C66"/>
    <mergeCell ref="B74:C74"/>
    <mergeCell ref="B78:C78"/>
  </mergeCells>
  <pageMargins left="0.23622047244094491" right="7.874015748031496E-2" top="0.74803149606299213" bottom="0.59055118110236227" header="0.31496062992125984" footer="0.31496062992125984"/>
  <pageSetup paperSize="9" scale="83" orientation="landscape" horizontalDpi="300" verticalDpi="300" r:id="rId1"/>
  <rowBreaks count="1" manualBreakCount="1">
    <brk id="1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8"/>
  <sheetViews>
    <sheetView topLeftCell="AG76" workbookViewId="0">
      <selection activeCell="AV87" sqref="A10:AV87"/>
    </sheetView>
  </sheetViews>
  <sheetFormatPr defaultColWidth="8.875" defaultRowHeight="15" x14ac:dyDescent="0.25"/>
  <cols>
    <col min="1" max="1" width="10.75" style="11" bestFit="1" customWidth="1"/>
    <col min="2" max="2" width="7.875" style="13" bestFit="1" customWidth="1"/>
    <col min="3" max="3" width="9" style="13" bestFit="1" customWidth="1"/>
    <col min="4" max="4" width="6.375" style="11" customWidth="1"/>
    <col min="5" max="5" width="7.75" style="11" customWidth="1"/>
    <col min="6" max="6" width="4.625" style="11" customWidth="1"/>
    <col min="7" max="7" width="9.625" style="11" bestFit="1" customWidth="1"/>
    <col min="8" max="8" width="7.375" style="11" customWidth="1"/>
    <col min="9" max="9" width="9.25" style="11" customWidth="1"/>
    <col min="10" max="10" width="5.75" style="11" customWidth="1"/>
    <col min="11" max="11" width="7.25" style="8" customWidth="1"/>
    <col min="12" max="12" width="8.875" style="8" customWidth="1"/>
    <col min="13" max="13" width="7.875" style="8" customWidth="1"/>
    <col min="14" max="14" width="7.375" style="8" customWidth="1"/>
    <col min="15" max="15" width="6.25" style="13" customWidth="1"/>
    <col min="16" max="16" width="9.875" style="11" customWidth="1"/>
    <col min="17" max="17" width="6.125" style="11" customWidth="1"/>
    <col min="18" max="18" width="8.375" style="11" customWidth="1"/>
    <col min="19" max="19" width="9.375" style="11" customWidth="1"/>
    <col min="20" max="20" width="5.25" style="11" customWidth="1"/>
    <col min="21" max="45" width="6.125" style="11" customWidth="1"/>
    <col min="46" max="46" width="8" style="11" customWidth="1"/>
    <col min="47" max="47" width="4.75" style="11" customWidth="1"/>
    <col min="48" max="48" width="6.75" style="11" bestFit="1" customWidth="1"/>
    <col min="49" max="16384" width="8.875" style="11"/>
  </cols>
  <sheetData>
    <row r="1" spans="1:50" customFormat="1" ht="28.5" x14ac:dyDescent="0.45">
      <c r="C1" s="202" t="s">
        <v>0</v>
      </c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</row>
    <row r="2" spans="1:50" customFormat="1" ht="23.25" x14ac:dyDescent="0.35">
      <c r="B2" s="206" t="s">
        <v>1</v>
      </c>
      <c r="C2" s="206"/>
      <c r="D2" s="206"/>
      <c r="E2" s="206"/>
      <c r="F2" s="207" t="s">
        <v>179</v>
      </c>
      <c r="G2" s="207"/>
      <c r="H2" s="207"/>
      <c r="I2" s="207"/>
      <c r="J2" s="207"/>
      <c r="K2" s="76"/>
      <c r="L2" s="77"/>
      <c r="M2" s="77"/>
      <c r="N2" s="78"/>
      <c r="O2" s="78"/>
      <c r="P2" s="79"/>
      <c r="Q2" s="78"/>
      <c r="R2" s="78"/>
      <c r="S2" s="80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204" t="s">
        <v>2</v>
      </c>
      <c r="AM2" s="204"/>
      <c r="AN2" s="204"/>
      <c r="AO2" s="204"/>
      <c r="AP2" s="204"/>
      <c r="AQ2" s="204"/>
      <c r="AR2" s="208">
        <v>1127</v>
      </c>
      <c r="AS2" s="208"/>
      <c r="AT2" s="208"/>
      <c r="AU2" s="3"/>
      <c r="AV2" s="3"/>
    </row>
    <row r="3" spans="1:50" customFormat="1" ht="23.25" x14ac:dyDescent="0.35">
      <c r="B3" s="206"/>
      <c r="C3" s="206"/>
      <c r="D3" s="206"/>
      <c r="E3" s="206"/>
      <c r="F3" s="207"/>
      <c r="G3" s="207"/>
      <c r="H3" s="207"/>
      <c r="I3" s="207"/>
      <c r="J3" s="207"/>
      <c r="K3" s="76"/>
      <c r="L3" s="77"/>
      <c r="M3" s="77"/>
      <c r="N3" s="81"/>
      <c r="O3" s="81"/>
      <c r="P3" s="82"/>
      <c r="Q3" s="94"/>
      <c r="R3" s="94"/>
      <c r="S3" s="83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204" t="s">
        <v>117</v>
      </c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9">
        <v>141.92947650263</v>
      </c>
      <c r="AS3" s="209"/>
      <c r="AT3" s="209"/>
      <c r="AU3" s="203" t="s">
        <v>4</v>
      </c>
      <c r="AV3" s="203"/>
    </row>
    <row r="4" spans="1:50" customFormat="1" ht="23.25" x14ac:dyDescent="0.35">
      <c r="B4" s="206"/>
      <c r="C4" s="206"/>
      <c r="D4" s="206"/>
      <c r="E4" s="206"/>
      <c r="F4" s="207"/>
      <c r="G4" s="207"/>
      <c r="H4" s="207"/>
      <c r="I4" s="207"/>
      <c r="J4" s="207"/>
      <c r="K4" s="76"/>
      <c r="L4" s="77"/>
      <c r="M4" s="77"/>
      <c r="N4" s="84"/>
      <c r="O4" s="84"/>
      <c r="P4" s="82"/>
      <c r="Q4" s="94"/>
      <c r="R4" s="94"/>
      <c r="S4" s="85"/>
      <c r="T4" s="86"/>
      <c r="U4" s="86"/>
      <c r="V4" s="5"/>
      <c r="W4" s="5"/>
      <c r="X4" s="5"/>
      <c r="Y4" s="5"/>
      <c r="Z4" s="5"/>
      <c r="AE4" s="204" t="s">
        <v>118</v>
      </c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5">
        <v>141.92947650263</v>
      </c>
      <c r="AS4" s="205"/>
      <c r="AT4" s="205"/>
      <c r="AU4" s="203" t="s">
        <v>4</v>
      </c>
      <c r="AV4" s="203"/>
    </row>
    <row r="5" spans="1:50" customFormat="1" ht="18.75" customHeight="1" x14ac:dyDescent="0.35">
      <c r="A5" s="47"/>
      <c r="B5" s="6"/>
      <c r="C5" s="6"/>
      <c r="G5" s="7"/>
      <c r="K5" s="8"/>
      <c r="L5" s="9"/>
      <c r="M5" s="9"/>
      <c r="N5" s="9"/>
      <c r="O5" s="6"/>
      <c r="P5" s="11"/>
      <c r="Q5" s="11"/>
      <c r="R5" s="11"/>
      <c r="S5" s="11"/>
      <c r="T5" s="11"/>
      <c r="U5" s="11"/>
      <c r="V5" s="11"/>
      <c r="W5" s="11"/>
      <c r="X5" s="11"/>
      <c r="AE5" s="74"/>
      <c r="AF5" s="74"/>
      <c r="AM5" s="74"/>
      <c r="AN5" s="74"/>
      <c r="AT5" s="164" t="s">
        <v>6</v>
      </c>
      <c r="AU5" s="164"/>
      <c r="AV5" s="164"/>
    </row>
    <row r="6" spans="1:50" ht="21" customHeight="1" x14ac:dyDescent="0.25">
      <c r="A6" s="193" t="s">
        <v>45</v>
      </c>
      <c r="B6" s="165" t="s">
        <v>7</v>
      </c>
      <c r="C6" s="165" t="s">
        <v>8</v>
      </c>
      <c r="D6" s="165" t="s">
        <v>9</v>
      </c>
      <c r="E6" s="165" t="s">
        <v>10</v>
      </c>
      <c r="F6" s="165" t="s">
        <v>11</v>
      </c>
      <c r="G6" s="196" t="s">
        <v>47</v>
      </c>
      <c r="H6" s="197"/>
      <c r="I6" s="198"/>
      <c r="J6" s="166" t="s">
        <v>12</v>
      </c>
      <c r="K6" s="200" t="s">
        <v>37</v>
      </c>
      <c r="L6" s="200"/>
      <c r="M6" s="200"/>
      <c r="N6" s="200"/>
      <c r="O6" s="166" t="s">
        <v>13</v>
      </c>
      <c r="P6" s="177" t="s">
        <v>5</v>
      </c>
      <c r="Q6" s="166" t="s">
        <v>31</v>
      </c>
      <c r="R6" s="180" t="s">
        <v>38</v>
      </c>
      <c r="S6" s="183" t="s">
        <v>39</v>
      </c>
      <c r="T6" s="186" t="s">
        <v>14</v>
      </c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8"/>
      <c r="AV6" s="176" t="s">
        <v>48</v>
      </c>
    </row>
    <row r="7" spans="1:50" ht="18.75" customHeight="1" x14ac:dyDescent="0.25">
      <c r="A7" s="193"/>
      <c r="B7" s="165"/>
      <c r="C7" s="165"/>
      <c r="D7" s="165"/>
      <c r="E7" s="165"/>
      <c r="F7" s="165"/>
      <c r="G7" s="199" t="s">
        <v>3</v>
      </c>
      <c r="H7" s="195" t="s">
        <v>46</v>
      </c>
      <c r="I7" s="195"/>
      <c r="J7" s="167"/>
      <c r="K7" s="201" t="s">
        <v>40</v>
      </c>
      <c r="L7" s="189" t="s">
        <v>41</v>
      </c>
      <c r="M7" s="191" t="s">
        <v>42</v>
      </c>
      <c r="N7" s="192" t="s">
        <v>43</v>
      </c>
      <c r="O7" s="167"/>
      <c r="P7" s="178"/>
      <c r="Q7" s="167"/>
      <c r="R7" s="181"/>
      <c r="S7" s="184"/>
      <c r="T7" s="172" t="s">
        <v>15</v>
      </c>
      <c r="U7" s="172"/>
      <c r="V7" s="172"/>
      <c r="W7" s="172"/>
      <c r="X7" s="173" t="s">
        <v>16</v>
      </c>
      <c r="Y7" s="173"/>
      <c r="Z7" s="173"/>
      <c r="AA7" s="173"/>
      <c r="AB7" s="174" t="s">
        <v>17</v>
      </c>
      <c r="AC7" s="174"/>
      <c r="AD7" s="174"/>
      <c r="AE7" s="174"/>
      <c r="AF7" s="175" t="s">
        <v>18</v>
      </c>
      <c r="AG7" s="175"/>
      <c r="AH7" s="175"/>
      <c r="AI7" s="175"/>
      <c r="AJ7" s="169" t="s">
        <v>19</v>
      </c>
      <c r="AK7" s="169"/>
      <c r="AL7" s="169"/>
      <c r="AM7" s="169"/>
      <c r="AN7" s="170" t="s">
        <v>20</v>
      </c>
      <c r="AO7" s="170"/>
      <c r="AP7" s="170"/>
      <c r="AQ7" s="170"/>
      <c r="AR7" s="171" t="s">
        <v>21</v>
      </c>
      <c r="AS7" s="171"/>
      <c r="AT7" s="171"/>
      <c r="AU7" s="171"/>
      <c r="AV7" s="176"/>
    </row>
    <row r="8" spans="1:50" ht="21.75" customHeight="1" x14ac:dyDescent="0.25">
      <c r="A8" s="193"/>
      <c r="B8" s="165"/>
      <c r="C8" s="165"/>
      <c r="D8" s="165"/>
      <c r="E8" s="165"/>
      <c r="F8" s="165"/>
      <c r="G8" s="199"/>
      <c r="H8" s="14" t="s">
        <v>22</v>
      </c>
      <c r="I8" s="15" t="s">
        <v>23</v>
      </c>
      <c r="J8" s="168"/>
      <c r="K8" s="201"/>
      <c r="L8" s="190"/>
      <c r="M8" s="191"/>
      <c r="N8" s="192"/>
      <c r="O8" s="168"/>
      <c r="P8" s="179"/>
      <c r="Q8" s="168"/>
      <c r="R8" s="182"/>
      <c r="S8" s="185"/>
      <c r="T8" s="17" t="s">
        <v>24</v>
      </c>
      <c r="U8" s="17" t="s">
        <v>25</v>
      </c>
      <c r="V8" s="17" t="s">
        <v>26</v>
      </c>
      <c r="W8" s="17" t="s">
        <v>27</v>
      </c>
      <c r="X8" s="18" t="s">
        <v>24</v>
      </c>
      <c r="Y8" s="18" t="s">
        <v>25</v>
      </c>
      <c r="Z8" s="18" t="s">
        <v>26</v>
      </c>
      <c r="AA8" s="18" t="s">
        <v>27</v>
      </c>
      <c r="AB8" s="19" t="s">
        <v>24</v>
      </c>
      <c r="AC8" s="19" t="s">
        <v>25</v>
      </c>
      <c r="AD8" s="19" t="s">
        <v>26</v>
      </c>
      <c r="AE8" s="19" t="s">
        <v>27</v>
      </c>
      <c r="AF8" s="20" t="s">
        <v>24</v>
      </c>
      <c r="AG8" s="20" t="s">
        <v>25</v>
      </c>
      <c r="AH8" s="20" t="s">
        <v>26</v>
      </c>
      <c r="AI8" s="20" t="s">
        <v>27</v>
      </c>
      <c r="AJ8" s="21" t="s">
        <v>24</v>
      </c>
      <c r="AK8" s="21" t="s">
        <v>25</v>
      </c>
      <c r="AL8" s="21" t="s">
        <v>26</v>
      </c>
      <c r="AM8" s="21" t="s">
        <v>27</v>
      </c>
      <c r="AN8" s="16" t="s">
        <v>24</v>
      </c>
      <c r="AO8" s="16" t="s">
        <v>25</v>
      </c>
      <c r="AP8" s="16" t="s">
        <v>26</v>
      </c>
      <c r="AQ8" s="16" t="s">
        <v>27</v>
      </c>
      <c r="AR8" s="22" t="s">
        <v>24</v>
      </c>
      <c r="AS8" s="22" t="s">
        <v>25</v>
      </c>
      <c r="AT8" s="22" t="s">
        <v>26</v>
      </c>
      <c r="AU8" s="22" t="s">
        <v>27</v>
      </c>
      <c r="AV8" s="176"/>
    </row>
    <row r="9" spans="1:50" x14ac:dyDescent="0.25">
      <c r="A9" s="194" t="s">
        <v>28</v>
      </c>
      <c r="B9" s="194"/>
      <c r="C9" s="194"/>
      <c r="D9" s="194"/>
      <c r="E9" s="194"/>
      <c r="F9" s="194"/>
      <c r="G9" s="23">
        <v>731.13</v>
      </c>
      <c r="H9" s="24">
        <f>SUM(H10:H285)</f>
        <v>315.38999999999993</v>
      </c>
      <c r="I9" s="24">
        <f>SUM(I10:I285)</f>
        <v>415.7399999999999</v>
      </c>
      <c r="J9" s="24"/>
      <c r="K9" s="24">
        <f>SUM(K10:K285)</f>
        <v>197.24</v>
      </c>
      <c r="L9" s="24">
        <f>SUM(L10:L285)</f>
        <v>463.44999999999993</v>
      </c>
      <c r="M9" s="24">
        <f>SUM(M10:M285)</f>
        <v>0</v>
      </c>
      <c r="N9" s="24">
        <f>SUM(N10:N285)</f>
        <v>0</v>
      </c>
      <c r="O9" s="24"/>
      <c r="P9" s="24">
        <f>SUM(P10:P285)</f>
        <v>176.73000000000002</v>
      </c>
      <c r="Q9" s="24"/>
      <c r="R9" s="24"/>
      <c r="S9" s="24"/>
      <c r="T9" s="24">
        <f t="shared" ref="T9:W9" si="0">T88</f>
        <v>43.77</v>
      </c>
      <c r="U9" s="24">
        <f t="shared" si="0"/>
        <v>57.59</v>
      </c>
      <c r="V9" s="24">
        <f t="shared" si="0"/>
        <v>22.17</v>
      </c>
      <c r="W9" s="24">
        <f t="shared" si="0"/>
        <v>53.2</v>
      </c>
      <c r="X9" s="24">
        <f t="shared" ref="X9:AU9" si="1">SUM(X10:X285)</f>
        <v>0</v>
      </c>
      <c r="Y9" s="24">
        <f t="shared" si="1"/>
        <v>0</v>
      </c>
      <c r="Z9" s="24">
        <f t="shared" si="1"/>
        <v>0</v>
      </c>
      <c r="AA9" s="24">
        <f t="shared" si="1"/>
        <v>0</v>
      </c>
      <c r="AB9" s="24">
        <f t="shared" si="1"/>
        <v>0</v>
      </c>
      <c r="AC9" s="24">
        <f t="shared" si="1"/>
        <v>0</v>
      </c>
      <c r="AD9" s="24">
        <f t="shared" si="1"/>
        <v>0</v>
      </c>
      <c r="AE9" s="24">
        <f t="shared" si="1"/>
        <v>0</v>
      </c>
      <c r="AF9" s="24">
        <f t="shared" si="1"/>
        <v>0</v>
      </c>
      <c r="AG9" s="24">
        <f t="shared" si="1"/>
        <v>0</v>
      </c>
      <c r="AH9" s="24">
        <f t="shared" si="1"/>
        <v>0</v>
      </c>
      <c r="AI9" s="24">
        <f t="shared" si="1"/>
        <v>0</v>
      </c>
      <c r="AJ9" s="24">
        <f t="shared" si="1"/>
        <v>0</v>
      </c>
      <c r="AK9" s="24">
        <f t="shared" si="1"/>
        <v>0</v>
      </c>
      <c r="AL9" s="24">
        <f t="shared" si="1"/>
        <v>0</v>
      </c>
      <c r="AM9" s="24">
        <f t="shared" si="1"/>
        <v>0</v>
      </c>
      <c r="AN9" s="24">
        <f t="shared" si="1"/>
        <v>0</v>
      </c>
      <c r="AO9" s="24">
        <f t="shared" si="1"/>
        <v>0</v>
      </c>
      <c r="AP9" s="24">
        <f t="shared" si="1"/>
        <v>0</v>
      </c>
      <c r="AQ9" s="24">
        <f t="shared" si="1"/>
        <v>0</v>
      </c>
      <c r="AR9" s="24">
        <f t="shared" si="1"/>
        <v>0</v>
      </c>
      <c r="AS9" s="24">
        <f t="shared" si="1"/>
        <v>0</v>
      </c>
      <c r="AT9" s="24">
        <f t="shared" si="1"/>
        <v>0</v>
      </c>
      <c r="AU9" s="24">
        <f t="shared" si="1"/>
        <v>0</v>
      </c>
      <c r="AV9" s="25">
        <f>SUM(T9:AU9)</f>
        <v>176.73000000000002</v>
      </c>
    </row>
    <row r="10" spans="1:50" s="31" customFormat="1" ht="18.75" x14ac:dyDescent="0.3">
      <c r="A10" s="73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87">
        <v>1</v>
      </c>
      <c r="C10" s="88" t="s">
        <v>119</v>
      </c>
      <c r="D10" s="101" t="s">
        <v>44</v>
      </c>
      <c r="E10" s="89" t="s">
        <v>203</v>
      </c>
      <c r="F10" s="87" t="s">
        <v>120</v>
      </c>
      <c r="G10" s="90">
        <v>8.93</v>
      </c>
      <c r="H10" s="91">
        <v>8.93</v>
      </c>
      <c r="I10" s="91">
        <v>0</v>
      </c>
      <c r="J10" s="45">
        <v>2</v>
      </c>
      <c r="K10" s="91">
        <v>8.93</v>
      </c>
      <c r="L10" s="130">
        <v>0</v>
      </c>
      <c r="M10" s="130">
        <v>0</v>
      </c>
      <c r="N10" s="130">
        <v>0</v>
      </c>
      <c r="O10" s="45">
        <v>0</v>
      </c>
      <c r="P10" s="131">
        <v>0</v>
      </c>
      <c r="Q10" s="92">
        <v>0</v>
      </c>
      <c r="R10" s="45">
        <v>2</v>
      </c>
      <c r="S10" s="45">
        <v>2</v>
      </c>
      <c r="T10" s="90">
        <v>0</v>
      </c>
      <c r="U10" s="90">
        <v>0</v>
      </c>
      <c r="V10" s="90">
        <v>0</v>
      </c>
      <c r="W10" s="90">
        <v>0</v>
      </c>
      <c r="X10" s="90">
        <v>0</v>
      </c>
      <c r="Y10" s="90">
        <v>0</v>
      </c>
      <c r="Z10" s="90">
        <v>0</v>
      </c>
      <c r="AA10" s="90">
        <v>0</v>
      </c>
      <c r="AB10" s="90">
        <v>0</v>
      </c>
      <c r="AC10" s="90">
        <v>0</v>
      </c>
      <c r="AD10" s="90">
        <v>0</v>
      </c>
      <c r="AE10" s="90">
        <v>0</v>
      </c>
      <c r="AF10" s="90">
        <v>0</v>
      </c>
      <c r="AG10" s="90">
        <v>0</v>
      </c>
      <c r="AH10" s="90">
        <v>0</v>
      </c>
      <c r="AI10" s="90">
        <v>0</v>
      </c>
      <c r="AJ10" s="90">
        <v>0</v>
      </c>
      <c r="AK10" s="90">
        <v>0</v>
      </c>
      <c r="AL10" s="90">
        <v>0</v>
      </c>
      <c r="AM10" s="90">
        <v>0</v>
      </c>
      <c r="AN10" s="90">
        <v>0</v>
      </c>
      <c r="AO10" s="90">
        <v>0</v>
      </c>
      <c r="AP10" s="90">
        <v>0</v>
      </c>
      <c r="AQ10" s="90">
        <v>0</v>
      </c>
      <c r="AR10" s="90">
        <v>0</v>
      </c>
      <c r="AS10" s="90">
        <v>0</v>
      </c>
      <c r="AT10" s="90">
        <v>0</v>
      </c>
      <c r="AU10" s="90">
        <v>0</v>
      </c>
      <c r="AV10" s="44"/>
      <c r="AW10" s="32">
        <f>IF(P10=(SUM(T10:AU10)),1,"F")</f>
        <v>1</v>
      </c>
      <c r="AX10" s="32"/>
    </row>
    <row r="11" spans="1:50" ht="18.75" x14ac:dyDescent="0.3">
      <c r="A11" s="73" t="str">
        <f t="shared" ref="A11:A84" si="2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87">
        <v>2</v>
      </c>
      <c r="C11" s="88" t="s">
        <v>121</v>
      </c>
      <c r="D11" s="101" t="s">
        <v>44</v>
      </c>
      <c r="E11" s="89" t="s">
        <v>203</v>
      </c>
      <c r="F11" s="87" t="s">
        <v>120</v>
      </c>
      <c r="G11" s="90">
        <v>10.01</v>
      </c>
      <c r="H11" s="91">
        <v>10.01</v>
      </c>
      <c r="I11" s="91">
        <v>0</v>
      </c>
      <c r="J11" s="45">
        <v>1</v>
      </c>
      <c r="K11" s="130">
        <v>5.84</v>
      </c>
      <c r="L11" s="130">
        <v>0</v>
      </c>
      <c r="M11" s="130">
        <v>0</v>
      </c>
      <c r="N11" s="130">
        <v>0</v>
      </c>
      <c r="O11" s="45">
        <v>3</v>
      </c>
      <c r="P11" s="131">
        <v>5.84</v>
      </c>
      <c r="Q11" s="92">
        <v>100</v>
      </c>
      <c r="R11" s="45">
        <v>2</v>
      </c>
      <c r="S11" s="45">
        <v>2</v>
      </c>
      <c r="T11" s="90">
        <v>5.84</v>
      </c>
      <c r="U11" s="90">
        <v>0</v>
      </c>
      <c r="V11" s="90">
        <v>0</v>
      </c>
      <c r="W11" s="90">
        <v>0</v>
      </c>
      <c r="X11" s="90">
        <v>0</v>
      </c>
      <c r="Y11" s="90">
        <v>0</v>
      </c>
      <c r="Z11" s="90">
        <v>0</v>
      </c>
      <c r="AA11" s="90">
        <v>0</v>
      </c>
      <c r="AB11" s="90">
        <v>0</v>
      </c>
      <c r="AC11" s="90">
        <v>0</v>
      </c>
      <c r="AD11" s="90">
        <v>0</v>
      </c>
      <c r="AE11" s="90">
        <v>0</v>
      </c>
      <c r="AF11" s="90">
        <v>0</v>
      </c>
      <c r="AG11" s="90">
        <v>0</v>
      </c>
      <c r="AH11" s="90">
        <v>0</v>
      </c>
      <c r="AI11" s="90">
        <v>0</v>
      </c>
      <c r="AJ11" s="90">
        <v>0</v>
      </c>
      <c r="AK11" s="90">
        <v>0</v>
      </c>
      <c r="AL11" s="90">
        <v>0</v>
      </c>
      <c r="AM11" s="90">
        <v>0</v>
      </c>
      <c r="AN11" s="90">
        <v>0</v>
      </c>
      <c r="AO11" s="90">
        <v>0</v>
      </c>
      <c r="AP11" s="90">
        <v>0</v>
      </c>
      <c r="AQ11" s="90">
        <v>0</v>
      </c>
      <c r="AR11" s="90">
        <v>0</v>
      </c>
      <c r="AS11" s="90">
        <v>0</v>
      </c>
      <c r="AT11" s="90">
        <v>0</v>
      </c>
      <c r="AU11" s="90">
        <v>0</v>
      </c>
      <c r="AV11" s="44"/>
      <c r="AW11" s="32">
        <f t="shared" ref="AW11:AW74" si="3">IF(P11=(SUM(T11:AU11)),1,"F")</f>
        <v>1</v>
      </c>
    </row>
    <row r="12" spans="1:50" ht="18.75" x14ac:dyDescent="0.3">
      <c r="A12" s="73" t="str">
        <f t="shared" si="2"/>
        <v xml:space="preserve">   </v>
      </c>
      <c r="B12" s="87">
        <v>3</v>
      </c>
      <c r="C12" s="88" t="s">
        <v>122</v>
      </c>
      <c r="D12" s="101" t="s">
        <v>44</v>
      </c>
      <c r="E12" s="89" t="s">
        <v>203</v>
      </c>
      <c r="F12" s="87" t="s">
        <v>120</v>
      </c>
      <c r="G12" s="90">
        <v>7.77</v>
      </c>
      <c r="H12" s="91">
        <v>7.77</v>
      </c>
      <c r="I12" s="91">
        <v>0</v>
      </c>
      <c r="J12" s="45">
        <v>1</v>
      </c>
      <c r="K12" s="130">
        <v>0</v>
      </c>
      <c r="L12" s="130">
        <v>6.5</v>
      </c>
      <c r="M12" s="130">
        <v>0</v>
      </c>
      <c r="N12" s="130">
        <v>0</v>
      </c>
      <c r="O12" s="45">
        <v>3</v>
      </c>
      <c r="P12" s="131">
        <v>0</v>
      </c>
      <c r="Q12" s="92">
        <v>0</v>
      </c>
      <c r="R12" s="45">
        <v>2</v>
      </c>
      <c r="S12" s="45">
        <v>2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0">
        <v>0</v>
      </c>
      <c r="AF12" s="90">
        <v>0</v>
      </c>
      <c r="AG12" s="90">
        <v>0</v>
      </c>
      <c r="AH12" s="90">
        <v>0</v>
      </c>
      <c r="AI12" s="90">
        <v>0</v>
      </c>
      <c r="AJ12" s="90">
        <v>0</v>
      </c>
      <c r="AK12" s="90">
        <v>0</v>
      </c>
      <c r="AL12" s="90">
        <v>0</v>
      </c>
      <c r="AM12" s="90">
        <v>0</v>
      </c>
      <c r="AN12" s="90">
        <v>0</v>
      </c>
      <c r="AO12" s="90">
        <v>0</v>
      </c>
      <c r="AP12" s="90">
        <v>0</v>
      </c>
      <c r="AQ12" s="90">
        <v>0</v>
      </c>
      <c r="AR12" s="90">
        <v>0</v>
      </c>
      <c r="AS12" s="90">
        <v>0</v>
      </c>
      <c r="AT12" s="90">
        <v>0</v>
      </c>
      <c r="AU12" s="90">
        <v>0</v>
      </c>
      <c r="AV12" s="44"/>
      <c r="AW12" s="32">
        <f t="shared" si="3"/>
        <v>1</v>
      </c>
    </row>
    <row r="13" spans="1:50" ht="18.75" x14ac:dyDescent="0.3">
      <c r="A13" s="73" t="str">
        <f t="shared" si="2"/>
        <v xml:space="preserve">   </v>
      </c>
      <c r="B13" s="87">
        <v>4</v>
      </c>
      <c r="C13" s="88" t="s">
        <v>123</v>
      </c>
      <c r="D13" s="101" t="s">
        <v>44</v>
      </c>
      <c r="E13" s="89" t="s">
        <v>203</v>
      </c>
      <c r="F13" s="87" t="s">
        <v>120</v>
      </c>
      <c r="G13" s="90">
        <v>91.73</v>
      </c>
      <c r="H13" s="91">
        <v>91.73</v>
      </c>
      <c r="I13" s="91">
        <v>0</v>
      </c>
      <c r="J13" s="45">
        <v>1</v>
      </c>
      <c r="K13" s="130">
        <v>0</v>
      </c>
      <c r="L13" s="130">
        <v>20.100000000000001</v>
      </c>
      <c r="M13" s="130">
        <v>0</v>
      </c>
      <c r="N13" s="130">
        <v>0</v>
      </c>
      <c r="O13" s="45">
        <v>7</v>
      </c>
      <c r="P13" s="131">
        <v>0</v>
      </c>
      <c r="Q13" s="92">
        <v>0</v>
      </c>
      <c r="R13" s="45">
        <v>2</v>
      </c>
      <c r="S13" s="45">
        <v>2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  <c r="AF13" s="90">
        <v>0</v>
      </c>
      <c r="AG13" s="90">
        <v>0</v>
      </c>
      <c r="AH13" s="90">
        <v>0</v>
      </c>
      <c r="AI13" s="90">
        <v>0</v>
      </c>
      <c r="AJ13" s="90">
        <v>0</v>
      </c>
      <c r="AK13" s="90">
        <v>0</v>
      </c>
      <c r="AL13" s="90">
        <v>0</v>
      </c>
      <c r="AM13" s="90">
        <v>0</v>
      </c>
      <c r="AN13" s="90">
        <v>0</v>
      </c>
      <c r="AO13" s="90">
        <v>0</v>
      </c>
      <c r="AP13" s="90">
        <v>0</v>
      </c>
      <c r="AQ13" s="90">
        <v>0</v>
      </c>
      <c r="AR13" s="90">
        <v>0</v>
      </c>
      <c r="AS13" s="90">
        <v>0</v>
      </c>
      <c r="AT13" s="90">
        <v>0</v>
      </c>
      <c r="AU13" s="90">
        <v>0</v>
      </c>
      <c r="AV13" s="44"/>
      <c r="AW13" s="32">
        <f t="shared" si="3"/>
        <v>1</v>
      </c>
    </row>
    <row r="14" spans="1:50" ht="18.75" x14ac:dyDescent="0.3">
      <c r="A14" s="73" t="str">
        <f t="shared" si="2"/>
        <v xml:space="preserve">   </v>
      </c>
      <c r="B14" s="87">
        <v>5</v>
      </c>
      <c r="C14" s="88" t="s">
        <v>124</v>
      </c>
      <c r="D14" s="101" t="s">
        <v>182</v>
      </c>
      <c r="E14" s="89" t="s">
        <v>203</v>
      </c>
      <c r="F14" s="87" t="s">
        <v>120</v>
      </c>
      <c r="G14" s="90">
        <v>5.3</v>
      </c>
      <c r="H14" s="91">
        <v>5.3</v>
      </c>
      <c r="I14" s="91">
        <v>0</v>
      </c>
      <c r="J14" s="45">
        <v>1</v>
      </c>
      <c r="K14" s="130">
        <v>2.72</v>
      </c>
      <c r="L14" s="130">
        <v>0</v>
      </c>
      <c r="M14" s="130">
        <v>0</v>
      </c>
      <c r="N14" s="130">
        <v>0</v>
      </c>
      <c r="O14" s="45">
        <v>7</v>
      </c>
      <c r="P14" s="131">
        <v>2.72</v>
      </c>
      <c r="Q14" s="92">
        <v>100</v>
      </c>
      <c r="R14" s="45">
        <v>2</v>
      </c>
      <c r="S14" s="45">
        <v>2</v>
      </c>
      <c r="T14" s="90">
        <v>2.72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90">
        <v>0</v>
      </c>
      <c r="AC14" s="90">
        <v>0</v>
      </c>
      <c r="AD14" s="90">
        <v>0</v>
      </c>
      <c r="AE14" s="90">
        <v>0</v>
      </c>
      <c r="AF14" s="90">
        <v>0</v>
      </c>
      <c r="AG14" s="90">
        <v>0</v>
      </c>
      <c r="AH14" s="90">
        <v>0</v>
      </c>
      <c r="AI14" s="90">
        <v>0</v>
      </c>
      <c r="AJ14" s="90">
        <v>0</v>
      </c>
      <c r="AK14" s="90">
        <v>0</v>
      </c>
      <c r="AL14" s="90">
        <v>0</v>
      </c>
      <c r="AM14" s="90">
        <v>0</v>
      </c>
      <c r="AN14" s="90">
        <v>0</v>
      </c>
      <c r="AO14" s="90">
        <v>0</v>
      </c>
      <c r="AP14" s="90">
        <v>0</v>
      </c>
      <c r="AQ14" s="90">
        <v>0</v>
      </c>
      <c r="AR14" s="90">
        <v>0</v>
      </c>
      <c r="AS14" s="90">
        <v>0</v>
      </c>
      <c r="AT14" s="90">
        <v>0</v>
      </c>
      <c r="AU14" s="90">
        <v>0</v>
      </c>
      <c r="AV14" s="44"/>
      <c r="AW14" s="32">
        <f t="shared" si="3"/>
        <v>1</v>
      </c>
    </row>
    <row r="15" spans="1:50" ht="18.75" x14ac:dyDescent="0.3">
      <c r="A15" s="73"/>
      <c r="B15" s="87"/>
      <c r="C15" s="88" t="s">
        <v>124</v>
      </c>
      <c r="D15" s="101" t="s">
        <v>183</v>
      </c>
      <c r="E15" s="89" t="s">
        <v>203</v>
      </c>
      <c r="F15" s="87" t="s">
        <v>120</v>
      </c>
      <c r="G15" s="90">
        <v>5.3</v>
      </c>
      <c r="H15" s="91">
        <v>5.3</v>
      </c>
      <c r="I15" s="91">
        <v>0</v>
      </c>
      <c r="J15" s="45">
        <v>1</v>
      </c>
      <c r="K15" s="130">
        <v>0</v>
      </c>
      <c r="L15" s="130">
        <v>16.440000000000001</v>
      </c>
      <c r="M15" s="130">
        <v>0</v>
      </c>
      <c r="N15" s="130">
        <v>0</v>
      </c>
      <c r="O15" s="45">
        <v>7</v>
      </c>
      <c r="P15" s="131">
        <v>0</v>
      </c>
      <c r="Q15" s="92">
        <v>0</v>
      </c>
      <c r="R15" s="45">
        <v>2</v>
      </c>
      <c r="S15" s="45">
        <v>2</v>
      </c>
      <c r="T15" s="90">
        <v>0</v>
      </c>
      <c r="U15" s="90">
        <v>0</v>
      </c>
      <c r="V15" s="90">
        <v>0</v>
      </c>
      <c r="W15" s="90">
        <v>0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  <c r="AC15" s="90">
        <v>0</v>
      </c>
      <c r="AD15" s="90">
        <v>0</v>
      </c>
      <c r="AE15" s="90">
        <v>0</v>
      </c>
      <c r="AF15" s="90">
        <v>0</v>
      </c>
      <c r="AG15" s="90">
        <v>0</v>
      </c>
      <c r="AH15" s="90">
        <v>0</v>
      </c>
      <c r="AI15" s="90">
        <v>0</v>
      </c>
      <c r="AJ15" s="90">
        <v>0</v>
      </c>
      <c r="AK15" s="90">
        <v>0</v>
      </c>
      <c r="AL15" s="90">
        <v>0</v>
      </c>
      <c r="AM15" s="90">
        <v>0</v>
      </c>
      <c r="AN15" s="90">
        <v>0</v>
      </c>
      <c r="AO15" s="90">
        <v>0</v>
      </c>
      <c r="AP15" s="90">
        <v>0</v>
      </c>
      <c r="AQ15" s="90">
        <v>0</v>
      </c>
      <c r="AR15" s="90">
        <v>0</v>
      </c>
      <c r="AS15" s="90">
        <v>0</v>
      </c>
      <c r="AT15" s="90">
        <v>0</v>
      </c>
      <c r="AU15" s="90">
        <v>0</v>
      </c>
      <c r="AV15" s="44"/>
      <c r="AW15" s="32">
        <f t="shared" si="3"/>
        <v>1</v>
      </c>
    </row>
    <row r="16" spans="1:50" ht="18.75" x14ac:dyDescent="0.3">
      <c r="A16" s="73" t="str">
        <f t="shared" si="2"/>
        <v xml:space="preserve">   </v>
      </c>
      <c r="B16" s="87">
        <v>6</v>
      </c>
      <c r="C16" s="88" t="s">
        <v>125</v>
      </c>
      <c r="D16" s="101" t="s">
        <v>44</v>
      </c>
      <c r="E16" s="89" t="s">
        <v>203</v>
      </c>
      <c r="F16" s="87" t="s">
        <v>120</v>
      </c>
      <c r="G16" s="90">
        <v>6.6</v>
      </c>
      <c r="H16" s="91">
        <v>6.6</v>
      </c>
      <c r="I16" s="91">
        <v>0</v>
      </c>
      <c r="J16" s="45">
        <v>1</v>
      </c>
      <c r="K16" s="130">
        <v>0</v>
      </c>
      <c r="L16" s="130">
        <v>4.67</v>
      </c>
      <c r="M16" s="130">
        <v>0</v>
      </c>
      <c r="N16" s="130">
        <v>0</v>
      </c>
      <c r="O16" s="45">
        <v>7</v>
      </c>
      <c r="P16" s="131">
        <v>0</v>
      </c>
      <c r="Q16" s="92">
        <v>0</v>
      </c>
      <c r="R16" s="45">
        <v>2</v>
      </c>
      <c r="S16" s="45">
        <v>2</v>
      </c>
      <c r="T16" s="90">
        <v>0</v>
      </c>
      <c r="U16" s="90">
        <v>0</v>
      </c>
      <c r="V16" s="90">
        <v>0</v>
      </c>
      <c r="W16" s="90">
        <v>0</v>
      </c>
      <c r="X16" s="90">
        <v>0</v>
      </c>
      <c r="Y16" s="90">
        <v>0</v>
      </c>
      <c r="Z16" s="90">
        <v>0</v>
      </c>
      <c r="AA16" s="90">
        <v>0</v>
      </c>
      <c r="AB16" s="90">
        <v>0</v>
      </c>
      <c r="AC16" s="90">
        <v>0</v>
      </c>
      <c r="AD16" s="90">
        <v>0</v>
      </c>
      <c r="AE16" s="90">
        <v>0</v>
      </c>
      <c r="AF16" s="90">
        <v>0</v>
      </c>
      <c r="AG16" s="90">
        <v>0</v>
      </c>
      <c r="AH16" s="90">
        <v>0</v>
      </c>
      <c r="AI16" s="90">
        <v>0</v>
      </c>
      <c r="AJ16" s="90">
        <v>0</v>
      </c>
      <c r="AK16" s="90">
        <v>0</v>
      </c>
      <c r="AL16" s="90">
        <v>0</v>
      </c>
      <c r="AM16" s="90">
        <v>0</v>
      </c>
      <c r="AN16" s="90">
        <v>0</v>
      </c>
      <c r="AO16" s="90">
        <v>0</v>
      </c>
      <c r="AP16" s="90">
        <v>0</v>
      </c>
      <c r="AQ16" s="90">
        <v>0</v>
      </c>
      <c r="AR16" s="90">
        <v>0</v>
      </c>
      <c r="AS16" s="90">
        <v>0</v>
      </c>
      <c r="AT16" s="90">
        <v>0</v>
      </c>
      <c r="AU16" s="90">
        <v>0</v>
      </c>
      <c r="AV16" s="44"/>
      <c r="AW16" s="32">
        <f t="shared" si="3"/>
        <v>1</v>
      </c>
    </row>
    <row r="17" spans="1:49" ht="18.75" x14ac:dyDescent="0.3">
      <c r="A17" s="73" t="str">
        <f t="shared" si="2"/>
        <v xml:space="preserve">   </v>
      </c>
      <c r="B17" s="87">
        <v>7</v>
      </c>
      <c r="C17" s="88" t="s">
        <v>126</v>
      </c>
      <c r="D17" s="101" t="s">
        <v>44</v>
      </c>
      <c r="E17" s="89" t="s">
        <v>203</v>
      </c>
      <c r="F17" s="87" t="s">
        <v>120</v>
      </c>
      <c r="G17" s="90">
        <v>11.58</v>
      </c>
      <c r="H17" s="91">
        <v>11.58</v>
      </c>
      <c r="I17" s="91">
        <v>0</v>
      </c>
      <c r="J17" s="45">
        <v>2</v>
      </c>
      <c r="K17" s="91">
        <v>11.58</v>
      </c>
      <c r="L17" s="130">
        <v>0</v>
      </c>
      <c r="M17" s="130">
        <v>0</v>
      </c>
      <c r="N17" s="130">
        <v>0</v>
      </c>
      <c r="O17" s="45">
        <v>0</v>
      </c>
      <c r="P17" s="131">
        <v>0</v>
      </c>
      <c r="Q17" s="92">
        <v>0</v>
      </c>
      <c r="R17" s="45">
        <v>2</v>
      </c>
      <c r="S17" s="45">
        <v>2</v>
      </c>
      <c r="T17" s="90">
        <v>0</v>
      </c>
      <c r="U17" s="90">
        <v>0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0</v>
      </c>
      <c r="AD17" s="90">
        <v>0</v>
      </c>
      <c r="AE17" s="90">
        <v>0</v>
      </c>
      <c r="AF17" s="90">
        <v>0</v>
      </c>
      <c r="AG17" s="90">
        <v>0</v>
      </c>
      <c r="AH17" s="90">
        <v>0</v>
      </c>
      <c r="AI17" s="90">
        <v>0</v>
      </c>
      <c r="AJ17" s="90">
        <v>0</v>
      </c>
      <c r="AK17" s="90">
        <v>0</v>
      </c>
      <c r="AL17" s="90">
        <v>0</v>
      </c>
      <c r="AM17" s="90">
        <v>0</v>
      </c>
      <c r="AN17" s="90">
        <v>0</v>
      </c>
      <c r="AO17" s="90">
        <v>0</v>
      </c>
      <c r="AP17" s="90">
        <v>0</v>
      </c>
      <c r="AQ17" s="90">
        <v>0</v>
      </c>
      <c r="AR17" s="90">
        <v>0</v>
      </c>
      <c r="AS17" s="90">
        <v>0</v>
      </c>
      <c r="AT17" s="90">
        <v>0</v>
      </c>
      <c r="AU17" s="90">
        <v>0</v>
      </c>
      <c r="AV17" s="44"/>
      <c r="AW17" s="32">
        <f t="shared" si="3"/>
        <v>1</v>
      </c>
    </row>
    <row r="18" spans="1:49" ht="18.75" x14ac:dyDescent="0.3">
      <c r="A18" s="73" t="str">
        <f t="shared" si="2"/>
        <v xml:space="preserve">   </v>
      </c>
      <c r="B18" s="87">
        <v>8</v>
      </c>
      <c r="C18" s="88" t="s">
        <v>127</v>
      </c>
      <c r="D18" s="101" t="s">
        <v>44</v>
      </c>
      <c r="E18" s="89" t="s">
        <v>203</v>
      </c>
      <c r="F18" s="87" t="s">
        <v>120</v>
      </c>
      <c r="G18" s="91">
        <v>5.75</v>
      </c>
      <c r="H18" s="91">
        <v>0</v>
      </c>
      <c r="I18" s="91">
        <v>5.75</v>
      </c>
      <c r="J18" s="45">
        <v>1</v>
      </c>
      <c r="K18" s="130">
        <v>0</v>
      </c>
      <c r="L18" s="130">
        <v>5.75</v>
      </c>
      <c r="M18" s="130">
        <v>0</v>
      </c>
      <c r="N18" s="130">
        <v>0</v>
      </c>
      <c r="O18" s="45">
        <v>2</v>
      </c>
      <c r="P18" s="131">
        <v>0</v>
      </c>
      <c r="Q18" s="92">
        <v>0</v>
      </c>
      <c r="R18" s="45">
        <v>2</v>
      </c>
      <c r="S18" s="45">
        <v>2</v>
      </c>
      <c r="T18" s="90">
        <v>0</v>
      </c>
      <c r="U18" s="90">
        <v>0</v>
      </c>
      <c r="V18" s="90">
        <v>0</v>
      </c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90">
        <v>0</v>
      </c>
      <c r="AC18" s="90">
        <v>0</v>
      </c>
      <c r="AD18" s="90">
        <v>0</v>
      </c>
      <c r="AE18" s="90">
        <v>0</v>
      </c>
      <c r="AF18" s="90">
        <v>0</v>
      </c>
      <c r="AG18" s="90">
        <v>0</v>
      </c>
      <c r="AH18" s="90">
        <v>0</v>
      </c>
      <c r="AI18" s="90">
        <v>0</v>
      </c>
      <c r="AJ18" s="90">
        <v>0</v>
      </c>
      <c r="AK18" s="90">
        <v>0</v>
      </c>
      <c r="AL18" s="90">
        <v>0</v>
      </c>
      <c r="AM18" s="90">
        <v>0</v>
      </c>
      <c r="AN18" s="90">
        <v>0</v>
      </c>
      <c r="AO18" s="90">
        <v>0</v>
      </c>
      <c r="AP18" s="90">
        <v>0</v>
      </c>
      <c r="AQ18" s="90">
        <v>0</v>
      </c>
      <c r="AR18" s="90">
        <v>0</v>
      </c>
      <c r="AS18" s="90">
        <v>0</v>
      </c>
      <c r="AT18" s="90">
        <v>0</v>
      </c>
      <c r="AU18" s="90">
        <v>0</v>
      </c>
      <c r="AV18" s="44"/>
      <c r="AW18" s="32">
        <f t="shared" si="3"/>
        <v>1</v>
      </c>
    </row>
    <row r="19" spans="1:49" ht="18.75" x14ac:dyDescent="0.3">
      <c r="A19" s="73" t="str">
        <f t="shared" si="2"/>
        <v xml:space="preserve">   </v>
      </c>
      <c r="B19" s="87">
        <v>9</v>
      </c>
      <c r="C19" s="88" t="s">
        <v>128</v>
      </c>
      <c r="D19" s="101" t="s">
        <v>44</v>
      </c>
      <c r="E19" s="89" t="s">
        <v>203</v>
      </c>
      <c r="F19" s="87" t="s">
        <v>120</v>
      </c>
      <c r="G19" s="91">
        <v>0.72</v>
      </c>
      <c r="H19" s="91">
        <v>0.72</v>
      </c>
      <c r="I19" s="91">
        <v>0</v>
      </c>
      <c r="J19" s="45">
        <v>1</v>
      </c>
      <c r="K19" s="130">
        <v>0.72</v>
      </c>
      <c r="L19" s="130">
        <v>0</v>
      </c>
      <c r="M19" s="130">
        <v>0</v>
      </c>
      <c r="N19" s="130">
        <v>0</v>
      </c>
      <c r="O19" s="45">
        <v>3</v>
      </c>
      <c r="P19" s="131">
        <v>0.72</v>
      </c>
      <c r="Q19" s="92">
        <v>100</v>
      </c>
      <c r="R19" s="45">
        <v>2</v>
      </c>
      <c r="S19" s="45">
        <v>2</v>
      </c>
      <c r="T19" s="90">
        <v>0</v>
      </c>
      <c r="U19" s="90">
        <v>0</v>
      </c>
      <c r="V19" s="90">
        <v>0</v>
      </c>
      <c r="W19" s="90">
        <v>0.72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0</v>
      </c>
      <c r="AE19" s="90">
        <v>0</v>
      </c>
      <c r="AF19" s="90">
        <v>0</v>
      </c>
      <c r="AG19" s="90">
        <v>0</v>
      </c>
      <c r="AH19" s="90">
        <v>0</v>
      </c>
      <c r="AI19" s="90">
        <v>0</v>
      </c>
      <c r="AJ19" s="90">
        <v>0</v>
      </c>
      <c r="AK19" s="90">
        <v>0</v>
      </c>
      <c r="AL19" s="90">
        <v>0</v>
      </c>
      <c r="AM19" s="90">
        <v>0</v>
      </c>
      <c r="AN19" s="90">
        <v>0</v>
      </c>
      <c r="AO19" s="90">
        <v>0</v>
      </c>
      <c r="AP19" s="90">
        <v>0</v>
      </c>
      <c r="AQ19" s="90">
        <v>0</v>
      </c>
      <c r="AR19" s="90">
        <v>0</v>
      </c>
      <c r="AS19" s="90">
        <v>0</v>
      </c>
      <c r="AT19" s="90">
        <v>0</v>
      </c>
      <c r="AU19" s="90">
        <v>0</v>
      </c>
      <c r="AV19" s="44"/>
      <c r="AW19" s="32">
        <f t="shared" si="3"/>
        <v>1</v>
      </c>
    </row>
    <row r="20" spans="1:49" ht="18.75" x14ac:dyDescent="0.3">
      <c r="A20" s="73" t="str">
        <f t="shared" si="2"/>
        <v xml:space="preserve">   </v>
      </c>
      <c r="B20" s="87">
        <v>10</v>
      </c>
      <c r="C20" s="88" t="s">
        <v>129</v>
      </c>
      <c r="D20" s="101" t="s">
        <v>44</v>
      </c>
      <c r="E20" s="89" t="s">
        <v>203</v>
      </c>
      <c r="F20" s="87" t="s">
        <v>120</v>
      </c>
      <c r="G20" s="91">
        <v>5.32</v>
      </c>
      <c r="H20" s="91">
        <v>0</v>
      </c>
      <c r="I20" s="91">
        <v>5.32</v>
      </c>
      <c r="J20" s="45">
        <v>1</v>
      </c>
      <c r="K20" s="130">
        <v>0</v>
      </c>
      <c r="L20" s="130">
        <v>5.32</v>
      </c>
      <c r="M20" s="130">
        <v>0</v>
      </c>
      <c r="N20" s="130">
        <v>0</v>
      </c>
      <c r="O20" s="45">
        <v>6</v>
      </c>
      <c r="P20" s="131">
        <v>0</v>
      </c>
      <c r="Q20" s="92">
        <v>0</v>
      </c>
      <c r="R20" s="45">
        <v>2</v>
      </c>
      <c r="S20" s="45">
        <v>2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90">
        <v>0</v>
      </c>
      <c r="AI20" s="90">
        <v>0</v>
      </c>
      <c r="AJ20" s="90">
        <v>0</v>
      </c>
      <c r="AK20" s="90">
        <v>0</v>
      </c>
      <c r="AL20" s="90">
        <v>0</v>
      </c>
      <c r="AM20" s="90">
        <v>0</v>
      </c>
      <c r="AN20" s="90">
        <v>0</v>
      </c>
      <c r="AO20" s="90">
        <v>0</v>
      </c>
      <c r="AP20" s="90">
        <v>0</v>
      </c>
      <c r="AQ20" s="90">
        <v>0</v>
      </c>
      <c r="AR20" s="90">
        <v>0</v>
      </c>
      <c r="AS20" s="90">
        <v>0</v>
      </c>
      <c r="AT20" s="90">
        <v>0</v>
      </c>
      <c r="AU20" s="90">
        <v>0</v>
      </c>
      <c r="AV20" s="44"/>
      <c r="AW20" s="32">
        <f t="shared" si="3"/>
        <v>1</v>
      </c>
    </row>
    <row r="21" spans="1:49" ht="18.75" x14ac:dyDescent="0.3">
      <c r="A21" s="73" t="str">
        <f t="shared" si="2"/>
        <v xml:space="preserve">   </v>
      </c>
      <c r="B21" s="87">
        <v>11</v>
      </c>
      <c r="C21" s="88" t="s">
        <v>130</v>
      </c>
      <c r="D21" s="101" t="s">
        <v>44</v>
      </c>
      <c r="E21" s="89" t="s">
        <v>203</v>
      </c>
      <c r="F21" s="87" t="s">
        <v>120</v>
      </c>
      <c r="G21" s="91">
        <v>2.65</v>
      </c>
      <c r="H21" s="91">
        <v>0</v>
      </c>
      <c r="I21" s="91">
        <v>2.65</v>
      </c>
      <c r="J21" s="45">
        <v>1</v>
      </c>
      <c r="K21" s="130">
        <v>0</v>
      </c>
      <c r="L21" s="130">
        <v>2.65</v>
      </c>
      <c r="M21" s="130">
        <v>0</v>
      </c>
      <c r="N21" s="130">
        <v>0</v>
      </c>
      <c r="O21" s="45">
        <v>6</v>
      </c>
      <c r="P21" s="131">
        <v>0</v>
      </c>
      <c r="Q21" s="92">
        <v>0</v>
      </c>
      <c r="R21" s="45">
        <v>2</v>
      </c>
      <c r="S21" s="45">
        <v>2</v>
      </c>
      <c r="T21" s="90">
        <v>0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0</v>
      </c>
      <c r="AG21" s="90">
        <v>0</v>
      </c>
      <c r="AH21" s="90">
        <v>0</v>
      </c>
      <c r="AI21" s="90">
        <v>0</v>
      </c>
      <c r="AJ21" s="90">
        <v>0</v>
      </c>
      <c r="AK21" s="90">
        <v>0</v>
      </c>
      <c r="AL21" s="90">
        <v>0</v>
      </c>
      <c r="AM21" s="90">
        <v>0</v>
      </c>
      <c r="AN21" s="90">
        <v>0</v>
      </c>
      <c r="AO21" s="90">
        <v>0</v>
      </c>
      <c r="AP21" s="90">
        <v>0</v>
      </c>
      <c r="AQ21" s="90">
        <v>0</v>
      </c>
      <c r="AR21" s="90">
        <v>0</v>
      </c>
      <c r="AS21" s="90">
        <v>0</v>
      </c>
      <c r="AT21" s="90">
        <v>0</v>
      </c>
      <c r="AU21" s="90">
        <v>0</v>
      </c>
      <c r="AV21" s="44"/>
      <c r="AW21" s="32">
        <f t="shared" si="3"/>
        <v>1</v>
      </c>
    </row>
    <row r="22" spans="1:49" ht="18.75" x14ac:dyDescent="0.3">
      <c r="A22" s="73" t="str">
        <f t="shared" si="2"/>
        <v xml:space="preserve">   </v>
      </c>
      <c r="B22" s="87">
        <v>12</v>
      </c>
      <c r="C22" s="88" t="s">
        <v>131</v>
      </c>
      <c r="D22" s="101" t="s">
        <v>44</v>
      </c>
      <c r="E22" s="89" t="s">
        <v>203</v>
      </c>
      <c r="F22" s="87" t="s">
        <v>120</v>
      </c>
      <c r="G22" s="91">
        <v>29.32</v>
      </c>
      <c r="H22" s="91">
        <v>0</v>
      </c>
      <c r="I22" s="91">
        <v>29.32</v>
      </c>
      <c r="J22" s="45">
        <v>1</v>
      </c>
      <c r="K22" s="130">
        <v>0</v>
      </c>
      <c r="L22" s="130">
        <v>29.32</v>
      </c>
      <c r="M22" s="130">
        <v>0</v>
      </c>
      <c r="N22" s="130">
        <v>0</v>
      </c>
      <c r="O22" s="45">
        <v>1</v>
      </c>
      <c r="P22" s="131">
        <v>0</v>
      </c>
      <c r="Q22" s="92">
        <v>0</v>
      </c>
      <c r="R22" s="45">
        <v>2</v>
      </c>
      <c r="S22" s="45">
        <v>2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0</v>
      </c>
      <c r="AA22" s="90">
        <v>0</v>
      </c>
      <c r="AB22" s="90">
        <v>0</v>
      </c>
      <c r="AC22" s="90">
        <v>0</v>
      </c>
      <c r="AD22" s="90">
        <v>0</v>
      </c>
      <c r="AE22" s="90">
        <v>0</v>
      </c>
      <c r="AF22" s="90">
        <v>0</v>
      </c>
      <c r="AG22" s="90">
        <v>0</v>
      </c>
      <c r="AH22" s="90">
        <v>0</v>
      </c>
      <c r="AI22" s="90">
        <v>0</v>
      </c>
      <c r="AJ22" s="90">
        <v>0</v>
      </c>
      <c r="AK22" s="90">
        <v>0</v>
      </c>
      <c r="AL22" s="90">
        <v>0</v>
      </c>
      <c r="AM22" s="90">
        <v>0</v>
      </c>
      <c r="AN22" s="90">
        <v>0</v>
      </c>
      <c r="AO22" s="90">
        <v>0</v>
      </c>
      <c r="AP22" s="90">
        <v>0</v>
      </c>
      <c r="AQ22" s="90">
        <v>0</v>
      </c>
      <c r="AR22" s="90">
        <v>0</v>
      </c>
      <c r="AS22" s="90">
        <v>0</v>
      </c>
      <c r="AT22" s="90">
        <v>0</v>
      </c>
      <c r="AU22" s="90">
        <v>0</v>
      </c>
      <c r="AV22" s="44"/>
      <c r="AW22" s="32">
        <f t="shared" si="3"/>
        <v>1</v>
      </c>
    </row>
    <row r="23" spans="1:49" ht="18.75" x14ac:dyDescent="0.3">
      <c r="A23" s="73" t="str">
        <f t="shared" si="2"/>
        <v xml:space="preserve">   </v>
      </c>
      <c r="B23" s="87">
        <v>13</v>
      </c>
      <c r="C23" s="88" t="s">
        <v>132</v>
      </c>
      <c r="D23" s="101" t="s">
        <v>182</v>
      </c>
      <c r="E23" s="89" t="s">
        <v>203</v>
      </c>
      <c r="F23" s="87" t="s">
        <v>120</v>
      </c>
      <c r="G23" s="90">
        <v>6.19</v>
      </c>
      <c r="H23" s="91">
        <v>6.19</v>
      </c>
      <c r="I23" s="91">
        <v>0</v>
      </c>
      <c r="J23" s="45">
        <v>1</v>
      </c>
      <c r="K23" s="130">
        <v>6.19</v>
      </c>
      <c r="L23" s="130">
        <v>0</v>
      </c>
      <c r="M23" s="130">
        <v>0</v>
      </c>
      <c r="N23" s="130">
        <v>0</v>
      </c>
      <c r="O23" s="45">
        <v>8</v>
      </c>
      <c r="P23" s="148">
        <v>6.19</v>
      </c>
      <c r="Q23" s="92">
        <v>60</v>
      </c>
      <c r="R23" s="45">
        <v>2</v>
      </c>
      <c r="S23" s="45">
        <v>2</v>
      </c>
      <c r="T23" s="90">
        <v>6.19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0</v>
      </c>
      <c r="AF23" s="90">
        <v>0</v>
      </c>
      <c r="AG23" s="90">
        <v>0</v>
      </c>
      <c r="AH23" s="90">
        <v>0</v>
      </c>
      <c r="AI23" s="90">
        <v>0</v>
      </c>
      <c r="AJ23" s="90">
        <v>0</v>
      </c>
      <c r="AK23" s="90">
        <v>0</v>
      </c>
      <c r="AL23" s="90">
        <v>0</v>
      </c>
      <c r="AM23" s="90">
        <v>0</v>
      </c>
      <c r="AN23" s="90">
        <v>0</v>
      </c>
      <c r="AO23" s="90">
        <v>0</v>
      </c>
      <c r="AP23" s="90">
        <v>0</v>
      </c>
      <c r="AQ23" s="90">
        <v>0</v>
      </c>
      <c r="AR23" s="90">
        <v>0</v>
      </c>
      <c r="AS23" s="90">
        <v>0</v>
      </c>
      <c r="AT23" s="90">
        <v>0</v>
      </c>
      <c r="AU23" s="90">
        <v>0</v>
      </c>
      <c r="AV23" s="44"/>
      <c r="AW23" s="32">
        <f t="shared" si="3"/>
        <v>1</v>
      </c>
    </row>
    <row r="24" spans="1:49" ht="18.75" x14ac:dyDescent="0.3">
      <c r="A24" s="73"/>
      <c r="B24" s="87"/>
      <c r="C24" s="88" t="s">
        <v>132</v>
      </c>
      <c r="D24" s="101" t="s">
        <v>183</v>
      </c>
      <c r="E24" s="89" t="s">
        <v>203</v>
      </c>
      <c r="F24" s="87" t="s">
        <v>120</v>
      </c>
      <c r="G24" s="90">
        <v>9.25</v>
      </c>
      <c r="H24" s="91">
        <v>0</v>
      </c>
      <c r="I24" s="91">
        <v>9.25</v>
      </c>
      <c r="J24" s="45">
        <v>1</v>
      </c>
      <c r="K24" s="130">
        <v>0</v>
      </c>
      <c r="L24" s="130">
        <v>9.25</v>
      </c>
      <c r="M24" s="130">
        <v>0</v>
      </c>
      <c r="N24" s="130">
        <v>0</v>
      </c>
      <c r="O24" s="45">
        <v>8</v>
      </c>
      <c r="P24" s="131">
        <v>0</v>
      </c>
      <c r="Q24" s="92">
        <v>0</v>
      </c>
      <c r="R24" s="45">
        <v>2</v>
      </c>
      <c r="S24" s="45">
        <v>2</v>
      </c>
      <c r="T24" s="90">
        <v>0</v>
      </c>
      <c r="U24" s="90">
        <v>0</v>
      </c>
      <c r="V24" s="90">
        <v>0</v>
      </c>
      <c r="W24" s="90">
        <v>0</v>
      </c>
      <c r="X24" s="90">
        <v>0</v>
      </c>
      <c r="Y24" s="90">
        <v>0</v>
      </c>
      <c r="Z24" s="90">
        <v>0</v>
      </c>
      <c r="AA24" s="90">
        <v>0</v>
      </c>
      <c r="AB24" s="90">
        <v>0</v>
      </c>
      <c r="AC24" s="90">
        <v>0</v>
      </c>
      <c r="AD24" s="90">
        <v>0</v>
      </c>
      <c r="AE24" s="90">
        <v>0</v>
      </c>
      <c r="AF24" s="90">
        <v>0</v>
      </c>
      <c r="AG24" s="90">
        <v>0</v>
      </c>
      <c r="AH24" s="90">
        <v>0</v>
      </c>
      <c r="AI24" s="90">
        <v>0</v>
      </c>
      <c r="AJ24" s="90">
        <v>0</v>
      </c>
      <c r="AK24" s="90">
        <v>0</v>
      </c>
      <c r="AL24" s="90">
        <v>0</v>
      </c>
      <c r="AM24" s="90">
        <v>0</v>
      </c>
      <c r="AN24" s="90">
        <v>0</v>
      </c>
      <c r="AO24" s="90">
        <v>0</v>
      </c>
      <c r="AP24" s="90">
        <v>0</v>
      </c>
      <c r="AQ24" s="90">
        <v>0</v>
      </c>
      <c r="AR24" s="90">
        <v>0</v>
      </c>
      <c r="AS24" s="90">
        <v>0</v>
      </c>
      <c r="AT24" s="90">
        <v>0</v>
      </c>
      <c r="AU24" s="90">
        <v>0</v>
      </c>
      <c r="AV24" s="44"/>
      <c r="AW24" s="32">
        <f t="shared" si="3"/>
        <v>1</v>
      </c>
    </row>
    <row r="25" spans="1:49" ht="18.75" x14ac:dyDescent="0.3">
      <c r="A25" s="73" t="str">
        <f t="shared" si="2"/>
        <v xml:space="preserve">   </v>
      </c>
      <c r="B25" s="87">
        <v>14</v>
      </c>
      <c r="C25" s="88" t="s">
        <v>133</v>
      </c>
      <c r="D25" s="101" t="s">
        <v>182</v>
      </c>
      <c r="E25" s="89" t="s">
        <v>203</v>
      </c>
      <c r="F25" s="87" t="s">
        <v>120</v>
      </c>
      <c r="G25" s="90">
        <v>5.21</v>
      </c>
      <c r="H25" s="91">
        <v>5.21</v>
      </c>
      <c r="I25" s="91">
        <v>0</v>
      </c>
      <c r="J25" s="45">
        <v>1</v>
      </c>
      <c r="K25" s="130">
        <v>5.21</v>
      </c>
      <c r="L25" s="130">
        <v>0</v>
      </c>
      <c r="M25" s="130">
        <v>0</v>
      </c>
      <c r="N25" s="130">
        <v>0</v>
      </c>
      <c r="O25" s="45">
        <v>8</v>
      </c>
      <c r="P25" s="149">
        <v>5.21</v>
      </c>
      <c r="Q25" s="92">
        <v>60</v>
      </c>
      <c r="R25" s="45">
        <v>2</v>
      </c>
      <c r="S25" s="45">
        <v>2</v>
      </c>
      <c r="T25" s="90">
        <v>0</v>
      </c>
      <c r="U25" s="90">
        <v>5.21</v>
      </c>
      <c r="V25" s="90">
        <v>0</v>
      </c>
      <c r="W25" s="90">
        <v>0</v>
      </c>
      <c r="X25" s="90">
        <v>0</v>
      </c>
      <c r="Y25" s="90">
        <v>0</v>
      </c>
      <c r="Z25" s="90">
        <v>0</v>
      </c>
      <c r="AA25" s="90">
        <v>0</v>
      </c>
      <c r="AB25" s="90">
        <v>0</v>
      </c>
      <c r="AC25" s="90">
        <v>0</v>
      </c>
      <c r="AD25" s="90">
        <v>0</v>
      </c>
      <c r="AE25" s="90">
        <v>0</v>
      </c>
      <c r="AF25" s="90">
        <v>0</v>
      </c>
      <c r="AG25" s="90">
        <v>0</v>
      </c>
      <c r="AH25" s="90">
        <v>0</v>
      </c>
      <c r="AI25" s="90">
        <v>0</v>
      </c>
      <c r="AJ25" s="90">
        <v>0</v>
      </c>
      <c r="AK25" s="90">
        <v>0</v>
      </c>
      <c r="AL25" s="90">
        <v>0</v>
      </c>
      <c r="AM25" s="90">
        <v>0</v>
      </c>
      <c r="AN25" s="90">
        <v>0</v>
      </c>
      <c r="AO25" s="90">
        <v>0</v>
      </c>
      <c r="AP25" s="90">
        <v>0</v>
      </c>
      <c r="AQ25" s="90">
        <v>0</v>
      </c>
      <c r="AR25" s="90">
        <v>0</v>
      </c>
      <c r="AS25" s="90">
        <v>0</v>
      </c>
      <c r="AT25" s="90">
        <v>0</v>
      </c>
      <c r="AU25" s="90">
        <v>0</v>
      </c>
      <c r="AV25" s="44"/>
      <c r="AW25" s="32">
        <f t="shared" si="3"/>
        <v>1</v>
      </c>
    </row>
    <row r="26" spans="1:49" ht="18.75" x14ac:dyDescent="0.3">
      <c r="A26" s="73"/>
      <c r="B26" s="87"/>
      <c r="C26" s="88" t="s">
        <v>133</v>
      </c>
      <c r="D26" s="101" t="s">
        <v>183</v>
      </c>
      <c r="E26" s="89" t="s">
        <v>203</v>
      </c>
      <c r="F26" s="87" t="s">
        <v>120</v>
      </c>
      <c r="G26" s="90">
        <v>20.99</v>
      </c>
      <c r="H26" s="91">
        <v>0</v>
      </c>
      <c r="I26" s="91">
        <v>20.99</v>
      </c>
      <c r="J26" s="45">
        <v>1</v>
      </c>
      <c r="K26" s="130">
        <v>0</v>
      </c>
      <c r="L26" s="130">
        <v>20.99</v>
      </c>
      <c r="M26" s="130">
        <v>0</v>
      </c>
      <c r="N26" s="130">
        <v>0</v>
      </c>
      <c r="O26" s="45">
        <v>8</v>
      </c>
      <c r="P26" s="131">
        <v>0</v>
      </c>
      <c r="Q26" s="92">
        <v>100</v>
      </c>
      <c r="R26" s="45">
        <v>2</v>
      </c>
      <c r="S26" s="45">
        <v>2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0</v>
      </c>
      <c r="AF26" s="90">
        <v>0</v>
      </c>
      <c r="AG26" s="90">
        <v>0</v>
      </c>
      <c r="AH26" s="90">
        <v>0</v>
      </c>
      <c r="AI26" s="90">
        <v>0</v>
      </c>
      <c r="AJ26" s="90">
        <v>0</v>
      </c>
      <c r="AK26" s="90">
        <v>0</v>
      </c>
      <c r="AL26" s="90">
        <v>0</v>
      </c>
      <c r="AM26" s="90">
        <v>0</v>
      </c>
      <c r="AN26" s="90">
        <v>0</v>
      </c>
      <c r="AO26" s="90">
        <v>0</v>
      </c>
      <c r="AP26" s="90">
        <v>0</v>
      </c>
      <c r="AQ26" s="90">
        <v>0</v>
      </c>
      <c r="AR26" s="90">
        <v>0</v>
      </c>
      <c r="AS26" s="90">
        <v>0</v>
      </c>
      <c r="AT26" s="90">
        <v>0</v>
      </c>
      <c r="AU26" s="90">
        <v>0</v>
      </c>
      <c r="AV26" s="44"/>
      <c r="AW26" s="32">
        <f t="shared" si="3"/>
        <v>1</v>
      </c>
    </row>
    <row r="27" spans="1:49" ht="18.75" x14ac:dyDescent="0.3">
      <c r="A27" s="73" t="str">
        <f t="shared" si="2"/>
        <v xml:space="preserve">   </v>
      </c>
      <c r="B27" s="87">
        <v>15</v>
      </c>
      <c r="C27" s="88" t="s">
        <v>134</v>
      </c>
      <c r="D27" s="101" t="s">
        <v>182</v>
      </c>
      <c r="E27" s="89" t="s">
        <v>203</v>
      </c>
      <c r="F27" s="87" t="s">
        <v>120</v>
      </c>
      <c r="G27" s="90">
        <v>4.67</v>
      </c>
      <c r="H27" s="91">
        <v>4.67</v>
      </c>
      <c r="I27" s="91">
        <v>0</v>
      </c>
      <c r="J27" s="45">
        <v>1</v>
      </c>
      <c r="K27" s="130">
        <v>4.67</v>
      </c>
      <c r="L27" s="130">
        <v>0</v>
      </c>
      <c r="M27" s="130">
        <v>0</v>
      </c>
      <c r="N27" s="130">
        <v>0</v>
      </c>
      <c r="O27" s="45">
        <v>0.5</v>
      </c>
      <c r="P27" s="131">
        <v>4.67</v>
      </c>
      <c r="Q27" s="92">
        <v>100</v>
      </c>
      <c r="R27" s="45">
        <v>2</v>
      </c>
      <c r="S27" s="45">
        <v>2</v>
      </c>
      <c r="T27" s="90">
        <v>4.67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90">
        <v>0</v>
      </c>
      <c r="AF27" s="90">
        <v>0</v>
      </c>
      <c r="AG27" s="90">
        <v>0</v>
      </c>
      <c r="AH27" s="90">
        <v>0</v>
      </c>
      <c r="AI27" s="90">
        <v>0</v>
      </c>
      <c r="AJ27" s="90">
        <v>0</v>
      </c>
      <c r="AK27" s="90">
        <v>0</v>
      </c>
      <c r="AL27" s="90">
        <v>0</v>
      </c>
      <c r="AM27" s="90">
        <v>0</v>
      </c>
      <c r="AN27" s="90">
        <v>0</v>
      </c>
      <c r="AO27" s="90">
        <v>0</v>
      </c>
      <c r="AP27" s="90">
        <v>0</v>
      </c>
      <c r="AQ27" s="90">
        <v>0</v>
      </c>
      <c r="AR27" s="90">
        <v>0</v>
      </c>
      <c r="AS27" s="90">
        <v>0</v>
      </c>
      <c r="AT27" s="90">
        <v>0</v>
      </c>
      <c r="AU27" s="90">
        <v>0</v>
      </c>
      <c r="AV27" s="44"/>
      <c r="AW27" s="32">
        <f t="shared" si="3"/>
        <v>1</v>
      </c>
    </row>
    <row r="28" spans="1:49" ht="18.75" x14ac:dyDescent="0.3">
      <c r="A28" s="73"/>
      <c r="B28" s="87"/>
      <c r="C28" s="88" t="s">
        <v>134</v>
      </c>
      <c r="D28" s="101" t="s">
        <v>183</v>
      </c>
      <c r="E28" s="89" t="s">
        <v>203</v>
      </c>
      <c r="F28" s="87" t="s">
        <v>120</v>
      </c>
      <c r="G28" s="90">
        <v>23.61</v>
      </c>
      <c r="H28" s="91">
        <v>0</v>
      </c>
      <c r="I28" s="91">
        <v>23.61</v>
      </c>
      <c r="J28" s="45">
        <v>1</v>
      </c>
      <c r="K28" s="130">
        <v>0</v>
      </c>
      <c r="L28" s="130">
        <v>23.61</v>
      </c>
      <c r="M28" s="130">
        <v>0</v>
      </c>
      <c r="N28" s="130">
        <v>0</v>
      </c>
      <c r="O28" s="45">
        <v>0.5</v>
      </c>
      <c r="P28" s="131">
        <v>0</v>
      </c>
      <c r="Q28" s="92">
        <v>0</v>
      </c>
      <c r="R28" s="45">
        <v>2</v>
      </c>
      <c r="S28" s="45">
        <v>2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0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90">
        <v>0</v>
      </c>
      <c r="AN28" s="90">
        <v>0</v>
      </c>
      <c r="AO28" s="90">
        <v>0</v>
      </c>
      <c r="AP28" s="90">
        <v>0</v>
      </c>
      <c r="AQ28" s="90">
        <v>0</v>
      </c>
      <c r="AR28" s="90">
        <v>0</v>
      </c>
      <c r="AS28" s="90">
        <v>0</v>
      </c>
      <c r="AT28" s="90">
        <v>0</v>
      </c>
      <c r="AU28" s="90">
        <v>0</v>
      </c>
      <c r="AV28" s="44"/>
      <c r="AW28" s="32">
        <f t="shared" si="3"/>
        <v>1</v>
      </c>
    </row>
    <row r="29" spans="1:49" ht="18.75" x14ac:dyDescent="0.3">
      <c r="A29" s="73"/>
      <c r="B29" s="87">
        <v>16</v>
      </c>
      <c r="C29" s="88" t="s">
        <v>135</v>
      </c>
      <c r="D29" s="101" t="s">
        <v>182</v>
      </c>
      <c r="E29" s="89" t="s">
        <v>203</v>
      </c>
      <c r="F29" s="87" t="s">
        <v>120</v>
      </c>
      <c r="G29" s="90">
        <v>18.84</v>
      </c>
      <c r="H29" s="91">
        <v>0</v>
      </c>
      <c r="I29" s="91">
        <v>18.84</v>
      </c>
      <c r="J29" s="45">
        <v>1</v>
      </c>
      <c r="K29" s="130" t="s">
        <v>205</v>
      </c>
      <c r="L29" s="130">
        <v>18.84</v>
      </c>
      <c r="M29" s="130">
        <v>0</v>
      </c>
      <c r="N29" s="130">
        <v>0</v>
      </c>
      <c r="O29" s="45">
        <v>3</v>
      </c>
      <c r="P29" s="131">
        <v>0</v>
      </c>
      <c r="Q29" s="92">
        <v>0</v>
      </c>
      <c r="R29" s="45">
        <v>2</v>
      </c>
      <c r="S29" s="45">
        <v>2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0</v>
      </c>
      <c r="AR29" s="90">
        <v>0</v>
      </c>
      <c r="AS29" s="90">
        <v>0</v>
      </c>
      <c r="AT29" s="90">
        <v>0</v>
      </c>
      <c r="AU29" s="90">
        <v>0</v>
      </c>
      <c r="AV29" s="44"/>
      <c r="AW29" s="32">
        <f t="shared" si="3"/>
        <v>1</v>
      </c>
    </row>
    <row r="30" spans="1:49" ht="18.75" x14ac:dyDescent="0.3">
      <c r="A30" s="73"/>
      <c r="B30" s="87">
        <v>17</v>
      </c>
      <c r="C30" s="88" t="s">
        <v>136</v>
      </c>
      <c r="D30" s="101" t="s">
        <v>182</v>
      </c>
      <c r="E30" s="89" t="s">
        <v>203</v>
      </c>
      <c r="F30" s="87" t="s">
        <v>120</v>
      </c>
      <c r="G30" s="90">
        <v>4.03</v>
      </c>
      <c r="H30" s="91">
        <v>4.03</v>
      </c>
      <c r="I30" s="91">
        <v>0</v>
      </c>
      <c r="J30" s="45">
        <v>1</v>
      </c>
      <c r="K30" s="130">
        <v>4.03</v>
      </c>
      <c r="L30" s="130">
        <v>0</v>
      </c>
      <c r="M30" s="130">
        <v>0</v>
      </c>
      <c r="N30" s="130">
        <v>0</v>
      </c>
      <c r="O30" s="45">
        <v>8</v>
      </c>
      <c r="P30" s="149">
        <v>4.03</v>
      </c>
      <c r="Q30" s="92">
        <v>60</v>
      </c>
      <c r="R30" s="45">
        <v>2</v>
      </c>
      <c r="S30" s="45">
        <v>2</v>
      </c>
      <c r="T30" s="90">
        <v>0</v>
      </c>
      <c r="U30" s="90">
        <v>4.03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0</v>
      </c>
      <c r="AE30" s="90">
        <v>0</v>
      </c>
      <c r="AF30" s="90">
        <v>0</v>
      </c>
      <c r="AG30" s="90">
        <v>0</v>
      </c>
      <c r="AH30" s="90">
        <v>0</v>
      </c>
      <c r="AI30" s="90">
        <v>0</v>
      </c>
      <c r="AJ30" s="90">
        <v>0</v>
      </c>
      <c r="AK30" s="90">
        <v>0</v>
      </c>
      <c r="AL30" s="90">
        <v>0</v>
      </c>
      <c r="AM30" s="90">
        <v>0</v>
      </c>
      <c r="AN30" s="90">
        <v>0</v>
      </c>
      <c r="AO30" s="90">
        <v>0</v>
      </c>
      <c r="AP30" s="90">
        <v>0</v>
      </c>
      <c r="AQ30" s="90">
        <v>0</v>
      </c>
      <c r="AR30" s="90">
        <v>0</v>
      </c>
      <c r="AS30" s="90">
        <v>0</v>
      </c>
      <c r="AT30" s="90">
        <v>0</v>
      </c>
      <c r="AU30" s="90">
        <v>0</v>
      </c>
      <c r="AV30" s="44"/>
      <c r="AW30" s="32">
        <f t="shared" si="3"/>
        <v>1</v>
      </c>
    </row>
    <row r="31" spans="1:49" ht="18.75" x14ac:dyDescent="0.3">
      <c r="A31" s="73"/>
      <c r="B31" s="87"/>
      <c r="C31" s="88" t="s">
        <v>136</v>
      </c>
      <c r="D31" s="101" t="s">
        <v>183</v>
      </c>
      <c r="E31" s="89" t="s">
        <v>203</v>
      </c>
      <c r="F31" s="87" t="s">
        <v>120</v>
      </c>
      <c r="G31" s="90">
        <v>6.46</v>
      </c>
      <c r="H31" s="91">
        <v>0</v>
      </c>
      <c r="I31" s="91">
        <v>6.46</v>
      </c>
      <c r="J31" s="45">
        <v>1</v>
      </c>
      <c r="K31" s="130">
        <v>0</v>
      </c>
      <c r="L31" s="130">
        <v>6.46</v>
      </c>
      <c r="M31" s="130">
        <v>0</v>
      </c>
      <c r="N31" s="130">
        <v>0</v>
      </c>
      <c r="O31" s="45">
        <v>8</v>
      </c>
      <c r="P31" s="131">
        <v>0</v>
      </c>
      <c r="Q31" s="92">
        <v>0</v>
      </c>
      <c r="R31" s="45">
        <v>2</v>
      </c>
      <c r="S31" s="45">
        <v>2</v>
      </c>
      <c r="T31" s="90">
        <v>0</v>
      </c>
      <c r="U31" s="90">
        <v>0</v>
      </c>
      <c r="V31" s="90">
        <v>0</v>
      </c>
      <c r="W31" s="90">
        <v>0</v>
      </c>
      <c r="X31" s="90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0</v>
      </c>
      <c r="AG31" s="90">
        <v>0</v>
      </c>
      <c r="AH31" s="90">
        <v>0</v>
      </c>
      <c r="AI31" s="90">
        <v>0</v>
      </c>
      <c r="AJ31" s="90">
        <v>0</v>
      </c>
      <c r="AK31" s="90">
        <v>0</v>
      </c>
      <c r="AL31" s="90">
        <v>0</v>
      </c>
      <c r="AM31" s="90">
        <v>0</v>
      </c>
      <c r="AN31" s="90">
        <v>0</v>
      </c>
      <c r="AO31" s="90">
        <v>0</v>
      </c>
      <c r="AP31" s="90">
        <v>0</v>
      </c>
      <c r="AQ31" s="90">
        <v>0</v>
      </c>
      <c r="AR31" s="90">
        <v>0</v>
      </c>
      <c r="AS31" s="90">
        <v>0</v>
      </c>
      <c r="AT31" s="90">
        <v>0</v>
      </c>
      <c r="AU31" s="90">
        <v>0</v>
      </c>
      <c r="AV31" s="44"/>
      <c r="AW31" s="32">
        <f t="shared" si="3"/>
        <v>1</v>
      </c>
    </row>
    <row r="32" spans="1:49" ht="18.75" x14ac:dyDescent="0.3">
      <c r="A32" s="73" t="str">
        <f t="shared" si="2"/>
        <v xml:space="preserve">   </v>
      </c>
      <c r="B32" s="87">
        <v>18</v>
      </c>
      <c r="C32" s="88" t="s">
        <v>137</v>
      </c>
      <c r="D32" s="101" t="s">
        <v>44</v>
      </c>
      <c r="E32" s="89" t="s">
        <v>203</v>
      </c>
      <c r="F32" s="87" t="s">
        <v>120</v>
      </c>
      <c r="G32" s="91">
        <v>25.44</v>
      </c>
      <c r="H32" s="91">
        <v>25.44</v>
      </c>
      <c r="I32" s="91">
        <v>0</v>
      </c>
      <c r="J32" s="45">
        <v>1</v>
      </c>
      <c r="K32" s="130">
        <v>25.44</v>
      </c>
      <c r="L32" s="130">
        <v>0</v>
      </c>
      <c r="M32" s="130">
        <v>0</v>
      </c>
      <c r="N32" s="130">
        <v>0</v>
      </c>
      <c r="O32" s="45">
        <v>3</v>
      </c>
      <c r="P32" s="131">
        <v>25.44</v>
      </c>
      <c r="Q32" s="92">
        <v>100</v>
      </c>
      <c r="R32" s="45">
        <v>2</v>
      </c>
      <c r="S32" s="45">
        <v>2</v>
      </c>
      <c r="T32" s="90">
        <v>0</v>
      </c>
      <c r="U32" s="90">
        <v>0</v>
      </c>
      <c r="V32" s="90">
        <v>0</v>
      </c>
      <c r="W32" s="90">
        <v>25.44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90">
        <v>0</v>
      </c>
      <c r="AN32" s="90">
        <v>0</v>
      </c>
      <c r="AO32" s="90">
        <v>0</v>
      </c>
      <c r="AP32" s="90">
        <v>0</v>
      </c>
      <c r="AQ32" s="90">
        <v>0</v>
      </c>
      <c r="AR32" s="90">
        <v>0</v>
      </c>
      <c r="AS32" s="90">
        <v>0</v>
      </c>
      <c r="AT32" s="90">
        <v>0</v>
      </c>
      <c r="AU32" s="90">
        <v>0</v>
      </c>
      <c r="AV32" s="44"/>
      <c r="AW32" s="32">
        <f t="shared" si="3"/>
        <v>1</v>
      </c>
    </row>
    <row r="33" spans="1:49" ht="18.75" x14ac:dyDescent="0.3">
      <c r="A33" s="73" t="str">
        <f t="shared" si="2"/>
        <v xml:space="preserve">   </v>
      </c>
      <c r="B33" s="87">
        <v>19</v>
      </c>
      <c r="C33" s="88" t="s">
        <v>138</v>
      </c>
      <c r="D33" s="101" t="s">
        <v>182</v>
      </c>
      <c r="E33" s="89" t="s">
        <v>203</v>
      </c>
      <c r="F33" s="87" t="s">
        <v>120</v>
      </c>
      <c r="G33" s="90">
        <v>10.06</v>
      </c>
      <c r="H33" s="91">
        <v>10.06</v>
      </c>
      <c r="I33" s="91">
        <v>0</v>
      </c>
      <c r="J33" s="45">
        <v>1</v>
      </c>
      <c r="K33" s="130">
        <v>10.06</v>
      </c>
      <c r="L33" s="130">
        <v>0</v>
      </c>
      <c r="M33" s="130">
        <v>0</v>
      </c>
      <c r="N33" s="130">
        <v>0</v>
      </c>
      <c r="O33" s="45">
        <v>7</v>
      </c>
      <c r="P33" s="150">
        <v>10.06</v>
      </c>
      <c r="Q33" s="92">
        <v>100</v>
      </c>
      <c r="R33" s="45">
        <v>2</v>
      </c>
      <c r="S33" s="45">
        <v>2</v>
      </c>
      <c r="T33" s="90">
        <v>0</v>
      </c>
      <c r="U33" s="90">
        <v>10.06</v>
      </c>
      <c r="V33" s="90">
        <v>0</v>
      </c>
      <c r="W33" s="90">
        <v>0</v>
      </c>
      <c r="X33" s="90">
        <v>0</v>
      </c>
      <c r="Y33" s="90">
        <v>0</v>
      </c>
      <c r="Z33" s="90">
        <v>0</v>
      </c>
      <c r="AA33" s="90">
        <v>0</v>
      </c>
      <c r="AB33" s="90">
        <v>0</v>
      </c>
      <c r="AC33" s="90">
        <v>0</v>
      </c>
      <c r="AD33" s="90">
        <v>0</v>
      </c>
      <c r="AE33" s="90">
        <v>0</v>
      </c>
      <c r="AF33" s="90">
        <v>0</v>
      </c>
      <c r="AG33" s="90">
        <v>0</v>
      </c>
      <c r="AH33" s="90">
        <v>0</v>
      </c>
      <c r="AI33" s="90">
        <v>0</v>
      </c>
      <c r="AJ33" s="90">
        <v>0</v>
      </c>
      <c r="AK33" s="90">
        <v>0</v>
      </c>
      <c r="AL33" s="90">
        <v>0</v>
      </c>
      <c r="AM33" s="90">
        <v>0</v>
      </c>
      <c r="AN33" s="90">
        <v>0</v>
      </c>
      <c r="AO33" s="90">
        <v>0</v>
      </c>
      <c r="AP33" s="90">
        <v>0</v>
      </c>
      <c r="AQ33" s="90">
        <v>0</v>
      </c>
      <c r="AR33" s="90">
        <v>0</v>
      </c>
      <c r="AS33" s="90">
        <v>0</v>
      </c>
      <c r="AT33" s="90">
        <v>0</v>
      </c>
      <c r="AU33" s="90">
        <v>0</v>
      </c>
      <c r="AV33" s="44"/>
      <c r="AW33" s="32">
        <f t="shared" si="3"/>
        <v>1</v>
      </c>
    </row>
    <row r="34" spans="1:49" ht="18.75" x14ac:dyDescent="0.3">
      <c r="A34" s="73"/>
      <c r="B34" s="87"/>
      <c r="C34" s="88" t="s">
        <v>138</v>
      </c>
      <c r="D34" s="101" t="s">
        <v>183</v>
      </c>
      <c r="E34" s="89" t="s">
        <v>203</v>
      </c>
      <c r="F34" s="87" t="s">
        <v>120</v>
      </c>
      <c r="G34" s="90">
        <v>29.84</v>
      </c>
      <c r="H34" s="91">
        <v>0</v>
      </c>
      <c r="I34" s="91">
        <v>29.84</v>
      </c>
      <c r="J34" s="45">
        <v>1</v>
      </c>
      <c r="K34" s="130">
        <v>0</v>
      </c>
      <c r="L34" s="130">
        <v>29.84</v>
      </c>
      <c r="M34" s="130">
        <v>0</v>
      </c>
      <c r="N34" s="130">
        <v>0</v>
      </c>
      <c r="O34" s="45">
        <v>7</v>
      </c>
      <c r="P34" s="131">
        <v>0</v>
      </c>
      <c r="Q34" s="92">
        <v>0</v>
      </c>
      <c r="R34" s="45">
        <v>2</v>
      </c>
      <c r="S34" s="45">
        <v>2</v>
      </c>
      <c r="T34" s="90">
        <v>0</v>
      </c>
      <c r="U34" s="90">
        <v>0</v>
      </c>
      <c r="V34" s="90">
        <v>0</v>
      </c>
      <c r="W34" s="90">
        <v>0</v>
      </c>
      <c r="X34" s="90">
        <v>0</v>
      </c>
      <c r="Y34" s="90">
        <v>0</v>
      </c>
      <c r="Z34" s="90">
        <v>0</v>
      </c>
      <c r="AA34" s="90">
        <v>0</v>
      </c>
      <c r="AB34" s="90">
        <v>0</v>
      </c>
      <c r="AC34" s="90">
        <v>0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  <c r="AI34" s="90">
        <v>0</v>
      </c>
      <c r="AJ34" s="90">
        <v>0</v>
      </c>
      <c r="AK34" s="90">
        <v>0</v>
      </c>
      <c r="AL34" s="90">
        <v>0</v>
      </c>
      <c r="AM34" s="90">
        <v>0</v>
      </c>
      <c r="AN34" s="90">
        <v>0</v>
      </c>
      <c r="AO34" s="90">
        <v>0</v>
      </c>
      <c r="AP34" s="90">
        <v>0</v>
      </c>
      <c r="AQ34" s="90">
        <v>0</v>
      </c>
      <c r="AR34" s="90">
        <v>0</v>
      </c>
      <c r="AS34" s="90">
        <v>0</v>
      </c>
      <c r="AT34" s="90">
        <v>0</v>
      </c>
      <c r="AU34" s="90">
        <v>0</v>
      </c>
      <c r="AV34" s="44"/>
      <c r="AW34" s="32">
        <f t="shared" si="3"/>
        <v>1</v>
      </c>
    </row>
    <row r="35" spans="1:49" ht="18.75" x14ac:dyDescent="0.3">
      <c r="A35" s="73" t="str">
        <f t="shared" si="2"/>
        <v xml:space="preserve">   </v>
      </c>
      <c r="B35" s="87">
        <v>20</v>
      </c>
      <c r="C35" s="88" t="s">
        <v>139</v>
      </c>
      <c r="D35" s="101" t="s">
        <v>44</v>
      </c>
      <c r="E35" s="89" t="s">
        <v>203</v>
      </c>
      <c r="F35" s="87" t="s">
        <v>120</v>
      </c>
      <c r="G35" s="91">
        <v>8.67</v>
      </c>
      <c r="H35" s="91">
        <v>0</v>
      </c>
      <c r="I35" s="91">
        <v>8.67</v>
      </c>
      <c r="J35" s="45">
        <v>1</v>
      </c>
      <c r="K35" s="130">
        <v>0</v>
      </c>
      <c r="L35" s="130">
        <v>8.67</v>
      </c>
      <c r="M35" s="130">
        <v>0</v>
      </c>
      <c r="N35" s="130">
        <v>0</v>
      </c>
      <c r="O35" s="45">
        <v>8</v>
      </c>
      <c r="P35" s="131">
        <v>0</v>
      </c>
      <c r="Q35" s="92">
        <v>0</v>
      </c>
      <c r="R35" s="45">
        <v>2</v>
      </c>
      <c r="S35" s="45">
        <v>2</v>
      </c>
      <c r="T35" s="90">
        <v>0</v>
      </c>
      <c r="U35" s="90">
        <v>0</v>
      </c>
      <c r="V35" s="90">
        <v>0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90">
        <v>0</v>
      </c>
      <c r="AC35" s="90">
        <v>0</v>
      </c>
      <c r="AD35" s="90">
        <v>0</v>
      </c>
      <c r="AE35" s="90">
        <v>0</v>
      </c>
      <c r="AF35" s="90">
        <v>0</v>
      </c>
      <c r="AG35" s="90">
        <v>0</v>
      </c>
      <c r="AH35" s="90">
        <v>0</v>
      </c>
      <c r="AI35" s="90">
        <v>0</v>
      </c>
      <c r="AJ35" s="90">
        <v>0</v>
      </c>
      <c r="AK35" s="90">
        <v>0</v>
      </c>
      <c r="AL35" s="90">
        <v>0</v>
      </c>
      <c r="AM35" s="90">
        <v>0</v>
      </c>
      <c r="AN35" s="90">
        <v>0</v>
      </c>
      <c r="AO35" s="90">
        <v>0</v>
      </c>
      <c r="AP35" s="90">
        <v>0</v>
      </c>
      <c r="AQ35" s="90">
        <v>0</v>
      </c>
      <c r="AR35" s="90">
        <v>0</v>
      </c>
      <c r="AS35" s="90">
        <v>0</v>
      </c>
      <c r="AT35" s="90">
        <v>0</v>
      </c>
      <c r="AU35" s="90">
        <v>0</v>
      </c>
      <c r="AV35" s="44"/>
      <c r="AW35" s="32">
        <f t="shared" si="3"/>
        <v>1</v>
      </c>
    </row>
    <row r="36" spans="1:49" ht="18.75" x14ac:dyDescent="0.3">
      <c r="A36" s="73" t="str">
        <f t="shared" si="2"/>
        <v xml:space="preserve">   </v>
      </c>
      <c r="B36" s="87">
        <v>21</v>
      </c>
      <c r="C36" s="88" t="s">
        <v>140</v>
      </c>
      <c r="D36" s="101" t="s">
        <v>44</v>
      </c>
      <c r="E36" s="89" t="s">
        <v>203</v>
      </c>
      <c r="F36" s="87" t="s">
        <v>120</v>
      </c>
      <c r="G36" s="91">
        <v>5.12</v>
      </c>
      <c r="H36" s="91">
        <v>0</v>
      </c>
      <c r="I36" s="91">
        <v>5.12</v>
      </c>
      <c r="J36" s="45">
        <v>1</v>
      </c>
      <c r="K36" s="130">
        <v>0</v>
      </c>
      <c r="L36" s="130">
        <v>5.12</v>
      </c>
      <c r="M36" s="130">
        <v>0</v>
      </c>
      <c r="N36" s="130">
        <v>0</v>
      </c>
      <c r="O36" s="45">
        <v>8</v>
      </c>
      <c r="P36" s="131">
        <v>0</v>
      </c>
      <c r="Q36" s="92">
        <v>0</v>
      </c>
      <c r="R36" s="45">
        <v>2</v>
      </c>
      <c r="S36" s="45">
        <v>2</v>
      </c>
      <c r="T36" s="90">
        <v>0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0">
        <v>0</v>
      </c>
      <c r="AB36" s="90">
        <v>0</v>
      </c>
      <c r="AC36" s="90">
        <v>0</v>
      </c>
      <c r="AD36" s="90">
        <v>0</v>
      </c>
      <c r="AE36" s="90">
        <v>0</v>
      </c>
      <c r="AF36" s="90">
        <v>0</v>
      </c>
      <c r="AG36" s="90">
        <v>0</v>
      </c>
      <c r="AH36" s="90">
        <v>0</v>
      </c>
      <c r="AI36" s="90">
        <v>0</v>
      </c>
      <c r="AJ36" s="90">
        <v>0</v>
      </c>
      <c r="AK36" s="90">
        <v>0</v>
      </c>
      <c r="AL36" s="90">
        <v>0</v>
      </c>
      <c r="AM36" s="90">
        <v>0</v>
      </c>
      <c r="AN36" s="90">
        <v>0</v>
      </c>
      <c r="AO36" s="90">
        <v>0</v>
      </c>
      <c r="AP36" s="90">
        <v>0</v>
      </c>
      <c r="AQ36" s="90">
        <v>0</v>
      </c>
      <c r="AR36" s="90">
        <v>0</v>
      </c>
      <c r="AS36" s="90">
        <v>0</v>
      </c>
      <c r="AT36" s="90">
        <v>0</v>
      </c>
      <c r="AU36" s="90">
        <v>0</v>
      </c>
      <c r="AV36" s="44"/>
      <c r="AW36" s="32">
        <f t="shared" si="3"/>
        <v>1</v>
      </c>
    </row>
    <row r="37" spans="1:49" ht="18.75" x14ac:dyDescent="0.3">
      <c r="A37" s="73" t="str">
        <f t="shared" si="2"/>
        <v xml:space="preserve">   </v>
      </c>
      <c r="B37" s="87">
        <v>22</v>
      </c>
      <c r="C37" s="88" t="s">
        <v>141</v>
      </c>
      <c r="D37" s="101" t="s">
        <v>44</v>
      </c>
      <c r="E37" s="89" t="s">
        <v>203</v>
      </c>
      <c r="F37" s="87" t="s">
        <v>120</v>
      </c>
      <c r="G37" s="91">
        <v>7.5</v>
      </c>
      <c r="H37" s="91">
        <v>0</v>
      </c>
      <c r="I37" s="91">
        <v>7.5</v>
      </c>
      <c r="J37" s="45">
        <v>1</v>
      </c>
      <c r="K37" s="130">
        <v>0</v>
      </c>
      <c r="L37" s="130">
        <v>7.5</v>
      </c>
      <c r="M37" s="130">
        <v>0</v>
      </c>
      <c r="N37" s="130">
        <v>0</v>
      </c>
      <c r="O37" s="45">
        <v>6</v>
      </c>
      <c r="P37" s="131">
        <v>0</v>
      </c>
      <c r="Q37" s="92">
        <v>0</v>
      </c>
      <c r="R37" s="45">
        <v>2</v>
      </c>
      <c r="S37" s="45">
        <v>2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0">
        <v>0</v>
      </c>
      <c r="AJ37" s="90">
        <v>0</v>
      </c>
      <c r="AK37" s="90">
        <v>0</v>
      </c>
      <c r="AL37" s="90">
        <v>0</v>
      </c>
      <c r="AM37" s="90">
        <v>0</v>
      </c>
      <c r="AN37" s="90">
        <v>0</v>
      </c>
      <c r="AO37" s="90">
        <v>0</v>
      </c>
      <c r="AP37" s="90">
        <v>0</v>
      </c>
      <c r="AQ37" s="90">
        <v>0</v>
      </c>
      <c r="AR37" s="90">
        <v>0</v>
      </c>
      <c r="AS37" s="90">
        <v>0</v>
      </c>
      <c r="AT37" s="90">
        <v>0</v>
      </c>
      <c r="AU37" s="90">
        <v>0</v>
      </c>
      <c r="AV37" s="44"/>
      <c r="AW37" s="32">
        <f t="shared" si="3"/>
        <v>1</v>
      </c>
    </row>
    <row r="38" spans="1:49" ht="18.75" x14ac:dyDescent="0.3">
      <c r="A38" s="73" t="str">
        <f t="shared" si="2"/>
        <v xml:space="preserve">   </v>
      </c>
      <c r="B38" s="87">
        <v>23</v>
      </c>
      <c r="C38" s="88" t="s">
        <v>142</v>
      </c>
      <c r="D38" s="101" t="s">
        <v>182</v>
      </c>
      <c r="E38" s="89" t="s">
        <v>203</v>
      </c>
      <c r="F38" s="87" t="s">
        <v>120</v>
      </c>
      <c r="G38" s="90">
        <v>7.81</v>
      </c>
      <c r="H38" s="91">
        <v>7.81</v>
      </c>
      <c r="I38" s="91">
        <v>0</v>
      </c>
      <c r="J38" s="45">
        <v>1</v>
      </c>
      <c r="K38" s="130">
        <v>7.81</v>
      </c>
      <c r="L38" s="130">
        <v>0</v>
      </c>
      <c r="M38" s="130">
        <v>0</v>
      </c>
      <c r="N38" s="130">
        <v>0</v>
      </c>
      <c r="O38" s="45">
        <v>7</v>
      </c>
      <c r="P38" s="131">
        <v>7.81</v>
      </c>
      <c r="Q38" s="92">
        <v>100</v>
      </c>
      <c r="R38" s="45">
        <v>2</v>
      </c>
      <c r="S38" s="45">
        <v>2</v>
      </c>
      <c r="T38" s="90">
        <v>0</v>
      </c>
      <c r="U38" s="90">
        <v>0</v>
      </c>
      <c r="V38" s="90">
        <v>7.81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0">
        <v>0</v>
      </c>
      <c r="AJ38" s="90">
        <v>0</v>
      </c>
      <c r="AK38" s="90">
        <v>0</v>
      </c>
      <c r="AL38" s="90">
        <v>0</v>
      </c>
      <c r="AM38" s="90">
        <v>0</v>
      </c>
      <c r="AN38" s="90">
        <v>0</v>
      </c>
      <c r="AO38" s="90">
        <v>0</v>
      </c>
      <c r="AP38" s="90">
        <v>0</v>
      </c>
      <c r="AQ38" s="90">
        <v>0</v>
      </c>
      <c r="AR38" s="90">
        <v>0</v>
      </c>
      <c r="AS38" s="90">
        <v>0</v>
      </c>
      <c r="AT38" s="90">
        <v>0</v>
      </c>
      <c r="AU38" s="90">
        <v>0</v>
      </c>
      <c r="AV38" s="44"/>
      <c r="AW38" s="32">
        <f t="shared" si="3"/>
        <v>1</v>
      </c>
    </row>
    <row r="39" spans="1:49" ht="18.75" x14ac:dyDescent="0.3">
      <c r="A39" s="73"/>
      <c r="B39" s="87"/>
      <c r="C39" s="88" t="s">
        <v>142</v>
      </c>
      <c r="D39" s="101" t="s">
        <v>183</v>
      </c>
      <c r="E39" s="89" t="s">
        <v>203</v>
      </c>
      <c r="F39" s="87" t="s">
        <v>120</v>
      </c>
      <c r="G39" s="90">
        <v>19.43</v>
      </c>
      <c r="H39" s="91">
        <v>0</v>
      </c>
      <c r="I39" s="91">
        <v>19.43</v>
      </c>
      <c r="J39" s="45">
        <v>1</v>
      </c>
      <c r="K39" s="130">
        <v>0</v>
      </c>
      <c r="L39" s="130">
        <v>19.43</v>
      </c>
      <c r="M39" s="130">
        <v>0</v>
      </c>
      <c r="N39" s="130">
        <v>0</v>
      </c>
      <c r="O39" s="45">
        <v>7</v>
      </c>
      <c r="P39" s="131">
        <v>0</v>
      </c>
      <c r="Q39" s="92">
        <v>100</v>
      </c>
      <c r="R39" s="45">
        <v>2</v>
      </c>
      <c r="S39" s="45">
        <v>2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90">
        <v>0</v>
      </c>
      <c r="AN39" s="90">
        <v>0</v>
      </c>
      <c r="AO39" s="90">
        <v>0</v>
      </c>
      <c r="AP39" s="90">
        <v>0</v>
      </c>
      <c r="AQ39" s="90">
        <v>0</v>
      </c>
      <c r="AR39" s="90">
        <v>0</v>
      </c>
      <c r="AS39" s="90">
        <v>0</v>
      </c>
      <c r="AT39" s="90">
        <v>0</v>
      </c>
      <c r="AU39" s="90">
        <v>0</v>
      </c>
      <c r="AV39" s="44"/>
      <c r="AW39" s="32">
        <f t="shared" si="3"/>
        <v>1</v>
      </c>
    </row>
    <row r="40" spans="1:49" ht="18.75" x14ac:dyDescent="0.3">
      <c r="A40" s="73" t="str">
        <f t="shared" si="2"/>
        <v xml:space="preserve">   </v>
      </c>
      <c r="B40" s="87">
        <v>24</v>
      </c>
      <c r="C40" s="88" t="s">
        <v>143</v>
      </c>
      <c r="D40" s="101" t="s">
        <v>44</v>
      </c>
      <c r="E40" s="89" t="s">
        <v>203</v>
      </c>
      <c r="F40" s="87" t="s">
        <v>120</v>
      </c>
      <c r="G40" s="91">
        <v>3.97</v>
      </c>
      <c r="H40" s="91">
        <v>3.97</v>
      </c>
      <c r="I40" s="91">
        <v>0</v>
      </c>
      <c r="J40" s="45">
        <v>1</v>
      </c>
      <c r="K40" s="130">
        <v>3.97</v>
      </c>
      <c r="L40" s="130">
        <v>0</v>
      </c>
      <c r="M40" s="130">
        <v>0</v>
      </c>
      <c r="N40" s="130">
        <v>0</v>
      </c>
      <c r="O40" s="45">
        <v>3</v>
      </c>
      <c r="P40" s="131">
        <v>3.97</v>
      </c>
      <c r="Q40" s="92">
        <v>100</v>
      </c>
      <c r="R40" s="45">
        <v>2</v>
      </c>
      <c r="S40" s="45">
        <v>2</v>
      </c>
      <c r="T40" s="90">
        <v>0</v>
      </c>
      <c r="U40" s="90">
        <v>3.97</v>
      </c>
      <c r="V40" s="90">
        <v>0</v>
      </c>
      <c r="W40" s="90">
        <v>0</v>
      </c>
      <c r="X40" s="90">
        <v>0</v>
      </c>
      <c r="Y40" s="90">
        <v>0</v>
      </c>
      <c r="Z40" s="90">
        <v>0</v>
      </c>
      <c r="AA40" s="90">
        <v>0</v>
      </c>
      <c r="AB40" s="90">
        <v>0</v>
      </c>
      <c r="AC40" s="90">
        <v>0</v>
      </c>
      <c r="AD40" s="90">
        <v>0</v>
      </c>
      <c r="AE40" s="90">
        <v>0</v>
      </c>
      <c r="AF40" s="90">
        <v>0</v>
      </c>
      <c r="AG40" s="90">
        <v>0</v>
      </c>
      <c r="AH40" s="90">
        <v>0</v>
      </c>
      <c r="AI40" s="90">
        <v>0</v>
      </c>
      <c r="AJ40" s="90">
        <v>0</v>
      </c>
      <c r="AK40" s="90">
        <v>0</v>
      </c>
      <c r="AL40" s="90">
        <v>0</v>
      </c>
      <c r="AM40" s="90">
        <v>0</v>
      </c>
      <c r="AN40" s="90">
        <v>0</v>
      </c>
      <c r="AO40" s="90">
        <v>0</v>
      </c>
      <c r="AP40" s="90">
        <v>0</v>
      </c>
      <c r="AQ40" s="90">
        <v>0</v>
      </c>
      <c r="AR40" s="90">
        <v>0</v>
      </c>
      <c r="AS40" s="90">
        <v>0</v>
      </c>
      <c r="AT40" s="90">
        <v>0</v>
      </c>
      <c r="AU40" s="90">
        <v>0</v>
      </c>
      <c r="AV40" s="44"/>
      <c r="AW40" s="32">
        <f t="shared" si="3"/>
        <v>1</v>
      </c>
    </row>
    <row r="41" spans="1:49" ht="18.75" x14ac:dyDescent="0.3">
      <c r="A41" s="73" t="str">
        <f t="shared" si="2"/>
        <v xml:space="preserve">   </v>
      </c>
      <c r="B41" s="87">
        <v>25</v>
      </c>
      <c r="C41" s="88" t="s">
        <v>144</v>
      </c>
      <c r="D41" s="101" t="s">
        <v>182</v>
      </c>
      <c r="E41" s="89" t="s">
        <v>203</v>
      </c>
      <c r="F41" s="87" t="s">
        <v>120</v>
      </c>
      <c r="G41" s="90">
        <v>0.51</v>
      </c>
      <c r="H41" s="91">
        <v>0.51</v>
      </c>
      <c r="I41" s="91">
        <v>0</v>
      </c>
      <c r="J41" s="45">
        <v>1</v>
      </c>
      <c r="K41" s="130">
        <v>0.51</v>
      </c>
      <c r="L41" s="130">
        <v>0</v>
      </c>
      <c r="M41" s="130">
        <v>0</v>
      </c>
      <c r="N41" s="130">
        <v>0</v>
      </c>
      <c r="O41" s="45">
        <v>5</v>
      </c>
      <c r="P41" s="131">
        <v>0.51</v>
      </c>
      <c r="Q41" s="92">
        <v>100</v>
      </c>
      <c r="R41" s="45">
        <v>2</v>
      </c>
      <c r="S41" s="45">
        <v>2</v>
      </c>
      <c r="T41" s="90">
        <v>0</v>
      </c>
      <c r="U41" s="90">
        <v>0</v>
      </c>
      <c r="V41" s="90">
        <v>0</v>
      </c>
      <c r="W41" s="90">
        <v>0.51</v>
      </c>
      <c r="X41" s="90">
        <v>0</v>
      </c>
      <c r="Y41" s="90">
        <v>0</v>
      </c>
      <c r="Z41" s="90">
        <v>0</v>
      </c>
      <c r="AA41" s="90">
        <v>0</v>
      </c>
      <c r="AB41" s="90">
        <v>0</v>
      </c>
      <c r="AC41" s="90">
        <v>0</v>
      </c>
      <c r="AD41" s="90">
        <v>0</v>
      </c>
      <c r="AE41" s="90">
        <v>0</v>
      </c>
      <c r="AF41" s="90">
        <v>0</v>
      </c>
      <c r="AG41" s="90">
        <v>0</v>
      </c>
      <c r="AH41" s="90">
        <v>0</v>
      </c>
      <c r="AI41" s="90">
        <v>0</v>
      </c>
      <c r="AJ41" s="90">
        <v>0</v>
      </c>
      <c r="AK41" s="90">
        <v>0</v>
      </c>
      <c r="AL41" s="90">
        <v>0</v>
      </c>
      <c r="AM41" s="90">
        <v>0</v>
      </c>
      <c r="AN41" s="90">
        <v>0</v>
      </c>
      <c r="AO41" s="90">
        <v>0</v>
      </c>
      <c r="AP41" s="90">
        <v>0</v>
      </c>
      <c r="AQ41" s="90">
        <v>0</v>
      </c>
      <c r="AR41" s="90">
        <v>0</v>
      </c>
      <c r="AS41" s="90">
        <v>0</v>
      </c>
      <c r="AT41" s="90">
        <v>0</v>
      </c>
      <c r="AU41" s="90">
        <v>0</v>
      </c>
      <c r="AV41" s="44"/>
      <c r="AW41" s="32">
        <f t="shared" si="3"/>
        <v>1</v>
      </c>
    </row>
    <row r="42" spans="1:49" ht="18.75" x14ac:dyDescent="0.3">
      <c r="A42" s="73"/>
      <c r="B42" s="87"/>
      <c r="C42" s="88" t="s">
        <v>144</v>
      </c>
      <c r="D42" s="101" t="s">
        <v>183</v>
      </c>
      <c r="E42" s="89" t="s">
        <v>203</v>
      </c>
      <c r="F42" s="87" t="s">
        <v>120</v>
      </c>
      <c r="G42" s="90">
        <v>1.52</v>
      </c>
      <c r="H42" s="91">
        <v>0</v>
      </c>
      <c r="I42" s="91">
        <v>1.52</v>
      </c>
      <c r="J42" s="45">
        <v>1</v>
      </c>
      <c r="K42" s="130">
        <v>0</v>
      </c>
      <c r="L42" s="130">
        <v>1.52</v>
      </c>
      <c r="M42" s="130">
        <v>0</v>
      </c>
      <c r="N42" s="130">
        <v>0</v>
      </c>
      <c r="O42" s="45">
        <v>5</v>
      </c>
      <c r="P42" s="131">
        <v>0</v>
      </c>
      <c r="Q42" s="92">
        <v>0</v>
      </c>
      <c r="R42" s="45">
        <v>2</v>
      </c>
      <c r="S42" s="45">
        <v>2</v>
      </c>
      <c r="T42" s="90">
        <v>0</v>
      </c>
      <c r="U42" s="90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0</v>
      </c>
      <c r="AE42" s="90">
        <v>0</v>
      </c>
      <c r="AF42" s="90">
        <v>0</v>
      </c>
      <c r="AG42" s="90">
        <v>0</v>
      </c>
      <c r="AH42" s="90">
        <v>0</v>
      </c>
      <c r="AI42" s="90">
        <v>0</v>
      </c>
      <c r="AJ42" s="90">
        <v>0</v>
      </c>
      <c r="AK42" s="90">
        <v>0</v>
      </c>
      <c r="AL42" s="90">
        <v>0</v>
      </c>
      <c r="AM42" s="90">
        <v>0</v>
      </c>
      <c r="AN42" s="90">
        <v>0</v>
      </c>
      <c r="AO42" s="90">
        <v>0</v>
      </c>
      <c r="AP42" s="90">
        <v>0</v>
      </c>
      <c r="AQ42" s="90">
        <v>0</v>
      </c>
      <c r="AR42" s="90">
        <v>0</v>
      </c>
      <c r="AS42" s="90">
        <v>0</v>
      </c>
      <c r="AT42" s="90">
        <v>0</v>
      </c>
      <c r="AU42" s="90">
        <v>0</v>
      </c>
      <c r="AV42" s="44"/>
      <c r="AW42" s="32">
        <f t="shared" si="3"/>
        <v>1</v>
      </c>
    </row>
    <row r="43" spans="1:49" ht="18.75" x14ac:dyDescent="0.3">
      <c r="A43" s="73" t="str">
        <f t="shared" si="2"/>
        <v xml:space="preserve">   </v>
      </c>
      <c r="B43" s="87">
        <v>26</v>
      </c>
      <c r="C43" s="88" t="s">
        <v>145</v>
      </c>
      <c r="D43" s="101" t="s">
        <v>44</v>
      </c>
      <c r="E43" s="89" t="s">
        <v>203</v>
      </c>
      <c r="F43" s="87" t="s">
        <v>120</v>
      </c>
      <c r="G43" s="91">
        <v>8.81</v>
      </c>
      <c r="H43" s="91">
        <v>0</v>
      </c>
      <c r="I43" s="91">
        <v>8.81</v>
      </c>
      <c r="J43" s="45">
        <v>1</v>
      </c>
      <c r="K43" s="130">
        <v>0</v>
      </c>
      <c r="L43" s="130">
        <v>8.81</v>
      </c>
      <c r="M43" s="130">
        <v>0</v>
      </c>
      <c r="N43" s="130">
        <v>0</v>
      </c>
      <c r="O43" s="45">
        <v>8</v>
      </c>
      <c r="P43" s="131">
        <v>0</v>
      </c>
      <c r="Q43" s="92">
        <v>0</v>
      </c>
      <c r="R43" s="45">
        <v>2</v>
      </c>
      <c r="S43" s="45">
        <v>2</v>
      </c>
      <c r="T43" s="90">
        <v>0</v>
      </c>
      <c r="U43" s="90">
        <v>0</v>
      </c>
      <c r="V43" s="90">
        <v>0</v>
      </c>
      <c r="W43" s="90">
        <v>0</v>
      </c>
      <c r="X43" s="90">
        <v>0</v>
      </c>
      <c r="Y43" s="90">
        <v>0</v>
      </c>
      <c r="Z43" s="90">
        <v>0</v>
      </c>
      <c r="AA43" s="90">
        <v>0</v>
      </c>
      <c r="AB43" s="90">
        <v>0</v>
      </c>
      <c r="AC43" s="90">
        <v>0</v>
      </c>
      <c r="AD43" s="90">
        <v>0</v>
      </c>
      <c r="AE43" s="90">
        <v>0</v>
      </c>
      <c r="AF43" s="90">
        <v>0</v>
      </c>
      <c r="AG43" s="90">
        <v>0</v>
      </c>
      <c r="AH43" s="90">
        <v>0</v>
      </c>
      <c r="AI43" s="90">
        <v>0</v>
      </c>
      <c r="AJ43" s="90">
        <v>0</v>
      </c>
      <c r="AK43" s="90">
        <v>0</v>
      </c>
      <c r="AL43" s="90">
        <v>0</v>
      </c>
      <c r="AM43" s="90">
        <v>0</v>
      </c>
      <c r="AN43" s="90">
        <v>0</v>
      </c>
      <c r="AO43" s="90">
        <v>0</v>
      </c>
      <c r="AP43" s="90">
        <v>0</v>
      </c>
      <c r="AQ43" s="90">
        <v>0</v>
      </c>
      <c r="AR43" s="90">
        <v>0</v>
      </c>
      <c r="AS43" s="90">
        <v>0</v>
      </c>
      <c r="AT43" s="90">
        <v>0</v>
      </c>
      <c r="AU43" s="90">
        <v>0</v>
      </c>
      <c r="AV43" s="44"/>
      <c r="AW43" s="32">
        <f t="shared" si="3"/>
        <v>1</v>
      </c>
    </row>
    <row r="44" spans="1:49" ht="18.75" x14ac:dyDescent="0.3">
      <c r="A44" s="73"/>
      <c r="B44" s="87">
        <v>27</v>
      </c>
      <c r="C44" s="88" t="s">
        <v>146</v>
      </c>
      <c r="D44" s="101" t="s">
        <v>44</v>
      </c>
      <c r="E44" s="89" t="s">
        <v>203</v>
      </c>
      <c r="F44" s="87" t="s">
        <v>120</v>
      </c>
      <c r="G44" s="91">
        <v>14.81</v>
      </c>
      <c r="H44" s="91">
        <v>0</v>
      </c>
      <c r="I44" s="91">
        <v>14.81</v>
      </c>
      <c r="J44" s="45">
        <v>1</v>
      </c>
      <c r="K44" s="130" t="s">
        <v>205</v>
      </c>
      <c r="L44" s="130">
        <v>14.81</v>
      </c>
      <c r="M44" s="130">
        <v>0</v>
      </c>
      <c r="N44" s="130">
        <v>0</v>
      </c>
      <c r="O44" s="45">
        <v>5</v>
      </c>
      <c r="P44" s="131">
        <v>0</v>
      </c>
      <c r="Q44" s="92">
        <v>0</v>
      </c>
      <c r="R44" s="45">
        <v>2</v>
      </c>
      <c r="S44" s="45">
        <v>2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90">
        <v>0</v>
      </c>
      <c r="Z44" s="90">
        <v>0</v>
      </c>
      <c r="AA44" s="90">
        <v>0</v>
      </c>
      <c r="AB44" s="90">
        <v>0</v>
      </c>
      <c r="AC44" s="90">
        <v>0</v>
      </c>
      <c r="AD44" s="90">
        <v>0</v>
      </c>
      <c r="AE44" s="90">
        <v>0</v>
      </c>
      <c r="AF44" s="90">
        <v>0</v>
      </c>
      <c r="AG44" s="90">
        <v>0</v>
      </c>
      <c r="AH44" s="90">
        <v>0</v>
      </c>
      <c r="AI44" s="90">
        <v>0</v>
      </c>
      <c r="AJ44" s="90">
        <v>0</v>
      </c>
      <c r="AK44" s="90">
        <v>0</v>
      </c>
      <c r="AL44" s="90">
        <v>0</v>
      </c>
      <c r="AM44" s="90">
        <v>0</v>
      </c>
      <c r="AN44" s="90">
        <v>0</v>
      </c>
      <c r="AO44" s="90">
        <v>0</v>
      </c>
      <c r="AP44" s="90">
        <v>0</v>
      </c>
      <c r="AQ44" s="90">
        <v>0</v>
      </c>
      <c r="AR44" s="90">
        <v>0</v>
      </c>
      <c r="AS44" s="90">
        <v>0</v>
      </c>
      <c r="AT44" s="90">
        <v>0</v>
      </c>
      <c r="AU44" s="90">
        <v>0</v>
      </c>
      <c r="AV44" s="44"/>
      <c r="AW44" s="32">
        <f t="shared" si="3"/>
        <v>1</v>
      </c>
    </row>
    <row r="45" spans="1:49" ht="18.75" x14ac:dyDescent="0.3">
      <c r="A45" s="73" t="str">
        <f t="shared" si="2"/>
        <v xml:space="preserve">   </v>
      </c>
      <c r="B45" s="87">
        <v>28</v>
      </c>
      <c r="C45" s="88" t="s">
        <v>147</v>
      </c>
      <c r="D45" s="101" t="s">
        <v>44</v>
      </c>
      <c r="E45" s="89" t="s">
        <v>203</v>
      </c>
      <c r="F45" s="87" t="s">
        <v>120</v>
      </c>
      <c r="G45" s="91">
        <v>7.62</v>
      </c>
      <c r="H45" s="91">
        <v>7.62</v>
      </c>
      <c r="I45" s="91">
        <v>0</v>
      </c>
      <c r="J45" s="45">
        <v>1</v>
      </c>
      <c r="K45" s="130">
        <v>7.62</v>
      </c>
      <c r="L45" s="130">
        <v>0</v>
      </c>
      <c r="M45" s="130">
        <v>0</v>
      </c>
      <c r="N45" s="130">
        <v>0</v>
      </c>
      <c r="O45" s="45">
        <v>3</v>
      </c>
      <c r="P45" s="131">
        <v>7.62</v>
      </c>
      <c r="Q45" s="92">
        <v>100</v>
      </c>
      <c r="R45" s="45">
        <v>2</v>
      </c>
      <c r="S45" s="45">
        <v>2</v>
      </c>
      <c r="T45" s="90">
        <v>0</v>
      </c>
      <c r="U45" s="90">
        <v>7.62</v>
      </c>
      <c r="V45" s="90">
        <v>0</v>
      </c>
      <c r="W45" s="90">
        <v>0</v>
      </c>
      <c r="X45" s="90">
        <v>0</v>
      </c>
      <c r="Y45" s="90">
        <v>0</v>
      </c>
      <c r="Z45" s="90">
        <v>0</v>
      </c>
      <c r="AA45" s="90">
        <v>0</v>
      </c>
      <c r="AB45" s="90">
        <v>0</v>
      </c>
      <c r="AC45" s="90">
        <v>0</v>
      </c>
      <c r="AD45" s="90">
        <v>0</v>
      </c>
      <c r="AE45" s="90">
        <v>0</v>
      </c>
      <c r="AF45" s="90">
        <v>0</v>
      </c>
      <c r="AG45" s="90">
        <v>0</v>
      </c>
      <c r="AH45" s="90">
        <v>0</v>
      </c>
      <c r="AI45" s="90">
        <v>0</v>
      </c>
      <c r="AJ45" s="90">
        <v>0</v>
      </c>
      <c r="AK45" s="90">
        <v>0</v>
      </c>
      <c r="AL45" s="90">
        <v>0</v>
      </c>
      <c r="AM45" s="90">
        <v>0</v>
      </c>
      <c r="AN45" s="90">
        <v>0</v>
      </c>
      <c r="AO45" s="90">
        <v>0</v>
      </c>
      <c r="AP45" s="90">
        <v>0</v>
      </c>
      <c r="AQ45" s="90">
        <v>0</v>
      </c>
      <c r="AR45" s="90">
        <v>0</v>
      </c>
      <c r="AS45" s="90">
        <v>0</v>
      </c>
      <c r="AT45" s="90">
        <v>0</v>
      </c>
      <c r="AU45" s="90">
        <v>0</v>
      </c>
      <c r="AV45" s="44"/>
      <c r="AW45" s="32">
        <f t="shared" si="3"/>
        <v>1</v>
      </c>
    </row>
    <row r="46" spans="1:49" ht="18.75" x14ac:dyDescent="0.3">
      <c r="A46" s="73" t="str">
        <f t="shared" si="2"/>
        <v xml:space="preserve">   </v>
      </c>
      <c r="B46" s="87">
        <v>29</v>
      </c>
      <c r="C46" s="88" t="s">
        <v>148</v>
      </c>
      <c r="D46" s="101" t="s">
        <v>182</v>
      </c>
      <c r="E46" s="89" t="s">
        <v>203</v>
      </c>
      <c r="F46" s="87" t="s">
        <v>120</v>
      </c>
      <c r="G46" s="90">
        <v>2.31</v>
      </c>
      <c r="H46" s="91">
        <v>2.31</v>
      </c>
      <c r="I46" s="91">
        <v>0</v>
      </c>
      <c r="J46" s="45">
        <v>1</v>
      </c>
      <c r="K46" s="130">
        <v>2.31</v>
      </c>
      <c r="L46" s="130">
        <v>0</v>
      </c>
      <c r="M46" s="130">
        <v>0</v>
      </c>
      <c r="N46" s="130">
        <v>0</v>
      </c>
      <c r="O46" s="45">
        <v>7</v>
      </c>
      <c r="P46" s="131">
        <v>2.31</v>
      </c>
      <c r="Q46" s="92">
        <v>100</v>
      </c>
      <c r="R46" s="45">
        <v>2</v>
      </c>
      <c r="S46" s="45">
        <v>2</v>
      </c>
      <c r="T46" s="90">
        <v>0</v>
      </c>
      <c r="U46" s="90">
        <v>0</v>
      </c>
      <c r="V46" s="90">
        <v>0</v>
      </c>
      <c r="W46" s="90">
        <v>2.31</v>
      </c>
      <c r="X46" s="90">
        <v>0</v>
      </c>
      <c r="Y46" s="90">
        <v>0</v>
      </c>
      <c r="Z46" s="90">
        <v>0</v>
      </c>
      <c r="AA46" s="90">
        <v>0</v>
      </c>
      <c r="AB46" s="90">
        <v>0</v>
      </c>
      <c r="AC46" s="90">
        <v>0</v>
      </c>
      <c r="AD46" s="90">
        <v>0</v>
      </c>
      <c r="AE46" s="90">
        <v>0</v>
      </c>
      <c r="AF46" s="90">
        <v>0</v>
      </c>
      <c r="AG46" s="90">
        <v>0</v>
      </c>
      <c r="AH46" s="90">
        <v>0</v>
      </c>
      <c r="AI46" s="90">
        <v>0</v>
      </c>
      <c r="AJ46" s="90">
        <v>0</v>
      </c>
      <c r="AK46" s="90">
        <v>0</v>
      </c>
      <c r="AL46" s="90">
        <v>0</v>
      </c>
      <c r="AM46" s="90">
        <v>0</v>
      </c>
      <c r="AN46" s="90">
        <v>0</v>
      </c>
      <c r="AO46" s="90">
        <v>0</v>
      </c>
      <c r="AP46" s="90">
        <v>0</v>
      </c>
      <c r="AQ46" s="90">
        <v>0</v>
      </c>
      <c r="AR46" s="90">
        <v>0</v>
      </c>
      <c r="AS46" s="90">
        <v>0</v>
      </c>
      <c r="AT46" s="90">
        <v>0</v>
      </c>
      <c r="AU46" s="90">
        <v>0</v>
      </c>
      <c r="AV46" s="44"/>
      <c r="AW46" s="32">
        <f t="shared" si="3"/>
        <v>1</v>
      </c>
    </row>
    <row r="47" spans="1:49" ht="18.75" x14ac:dyDescent="0.3">
      <c r="A47" s="73"/>
      <c r="B47" s="87"/>
      <c r="C47" s="88" t="s">
        <v>148</v>
      </c>
      <c r="D47" s="101" t="s">
        <v>183</v>
      </c>
      <c r="E47" s="89" t="s">
        <v>203</v>
      </c>
      <c r="F47" s="87" t="s">
        <v>120</v>
      </c>
      <c r="G47" s="90">
        <v>14.25</v>
      </c>
      <c r="H47" s="91">
        <v>0</v>
      </c>
      <c r="I47" s="91">
        <v>14.25</v>
      </c>
      <c r="J47" s="45">
        <v>1</v>
      </c>
      <c r="K47" s="130">
        <v>0</v>
      </c>
      <c r="L47" s="130">
        <v>14.25</v>
      </c>
      <c r="M47" s="130">
        <v>0</v>
      </c>
      <c r="N47" s="130">
        <v>0</v>
      </c>
      <c r="O47" s="45">
        <v>7</v>
      </c>
      <c r="P47" s="131">
        <v>0</v>
      </c>
      <c r="Q47" s="92">
        <v>0</v>
      </c>
      <c r="R47" s="45">
        <v>2</v>
      </c>
      <c r="S47" s="45">
        <v>2</v>
      </c>
      <c r="T47" s="90">
        <v>0</v>
      </c>
      <c r="U47" s="90">
        <v>0</v>
      </c>
      <c r="V47" s="90">
        <v>0</v>
      </c>
      <c r="W47" s="90">
        <v>0</v>
      </c>
      <c r="X47" s="90">
        <v>0</v>
      </c>
      <c r="Y47" s="90">
        <v>0</v>
      </c>
      <c r="Z47" s="90">
        <v>0</v>
      </c>
      <c r="AA47" s="90">
        <v>0</v>
      </c>
      <c r="AB47" s="90">
        <v>0</v>
      </c>
      <c r="AC47" s="90">
        <v>0</v>
      </c>
      <c r="AD47" s="90">
        <v>0</v>
      </c>
      <c r="AE47" s="90">
        <v>0</v>
      </c>
      <c r="AF47" s="90">
        <v>0</v>
      </c>
      <c r="AG47" s="90">
        <v>0</v>
      </c>
      <c r="AH47" s="90">
        <v>0</v>
      </c>
      <c r="AI47" s="90">
        <v>0</v>
      </c>
      <c r="AJ47" s="90">
        <v>0</v>
      </c>
      <c r="AK47" s="90">
        <v>0</v>
      </c>
      <c r="AL47" s="90">
        <v>0</v>
      </c>
      <c r="AM47" s="90">
        <v>0</v>
      </c>
      <c r="AN47" s="90">
        <v>0</v>
      </c>
      <c r="AO47" s="90">
        <v>0</v>
      </c>
      <c r="AP47" s="90">
        <v>0</v>
      </c>
      <c r="AQ47" s="90">
        <v>0</v>
      </c>
      <c r="AR47" s="90">
        <v>0</v>
      </c>
      <c r="AS47" s="90">
        <v>0</v>
      </c>
      <c r="AT47" s="90">
        <v>0</v>
      </c>
      <c r="AU47" s="90">
        <v>0</v>
      </c>
      <c r="AV47" s="44"/>
      <c r="AW47" s="32">
        <f t="shared" si="3"/>
        <v>1</v>
      </c>
    </row>
    <row r="48" spans="1:49" ht="18.75" x14ac:dyDescent="0.3">
      <c r="A48" s="73" t="str">
        <f t="shared" si="2"/>
        <v xml:space="preserve">   </v>
      </c>
      <c r="B48" s="87">
        <v>30</v>
      </c>
      <c r="C48" s="88" t="s">
        <v>149</v>
      </c>
      <c r="D48" s="101" t="s">
        <v>44</v>
      </c>
      <c r="E48" s="89" t="s">
        <v>203</v>
      </c>
      <c r="F48" s="87" t="s">
        <v>120</v>
      </c>
      <c r="G48" s="91">
        <v>35.22</v>
      </c>
      <c r="H48" s="91">
        <v>0</v>
      </c>
      <c r="I48" s="91">
        <v>35.22</v>
      </c>
      <c r="J48" s="45">
        <v>1</v>
      </c>
      <c r="K48" s="130">
        <v>0</v>
      </c>
      <c r="L48" s="130">
        <v>35.22</v>
      </c>
      <c r="M48" s="130">
        <v>0</v>
      </c>
      <c r="N48" s="130">
        <v>0</v>
      </c>
      <c r="O48" s="45">
        <v>8</v>
      </c>
      <c r="P48" s="131">
        <v>0</v>
      </c>
      <c r="Q48" s="92">
        <v>0</v>
      </c>
      <c r="R48" s="45">
        <v>2</v>
      </c>
      <c r="S48" s="45">
        <v>2</v>
      </c>
      <c r="T48" s="90">
        <v>0</v>
      </c>
      <c r="U48" s="90">
        <v>0</v>
      </c>
      <c r="V48" s="90">
        <v>0</v>
      </c>
      <c r="W48" s="90">
        <v>0</v>
      </c>
      <c r="X48" s="90">
        <v>0</v>
      </c>
      <c r="Y48" s="90">
        <v>0</v>
      </c>
      <c r="Z48" s="90">
        <v>0</v>
      </c>
      <c r="AA48" s="90">
        <v>0</v>
      </c>
      <c r="AB48" s="90">
        <v>0</v>
      </c>
      <c r="AC48" s="90">
        <v>0</v>
      </c>
      <c r="AD48" s="90">
        <v>0</v>
      </c>
      <c r="AE48" s="90">
        <v>0</v>
      </c>
      <c r="AF48" s="90">
        <v>0</v>
      </c>
      <c r="AG48" s="90">
        <v>0</v>
      </c>
      <c r="AH48" s="90">
        <v>0</v>
      </c>
      <c r="AI48" s="90">
        <v>0</v>
      </c>
      <c r="AJ48" s="90">
        <v>0</v>
      </c>
      <c r="AK48" s="90">
        <v>0</v>
      </c>
      <c r="AL48" s="90">
        <v>0</v>
      </c>
      <c r="AM48" s="90">
        <v>0</v>
      </c>
      <c r="AN48" s="90">
        <v>0</v>
      </c>
      <c r="AO48" s="90">
        <v>0</v>
      </c>
      <c r="AP48" s="90">
        <v>0</v>
      </c>
      <c r="AQ48" s="90">
        <v>0</v>
      </c>
      <c r="AR48" s="90">
        <v>0</v>
      </c>
      <c r="AS48" s="90">
        <v>0</v>
      </c>
      <c r="AT48" s="90">
        <v>0</v>
      </c>
      <c r="AU48" s="90">
        <v>0</v>
      </c>
      <c r="AV48" s="44"/>
      <c r="AW48" s="32">
        <f t="shared" si="3"/>
        <v>1</v>
      </c>
    </row>
    <row r="49" spans="1:49" ht="18.75" x14ac:dyDescent="0.3">
      <c r="A49" s="73" t="str">
        <f t="shared" si="2"/>
        <v xml:space="preserve">   </v>
      </c>
      <c r="B49" s="87">
        <v>31</v>
      </c>
      <c r="C49" s="88" t="s">
        <v>150</v>
      </c>
      <c r="D49" s="101" t="s">
        <v>44</v>
      </c>
      <c r="E49" s="89" t="s">
        <v>203</v>
      </c>
      <c r="F49" s="87" t="s">
        <v>120</v>
      </c>
      <c r="G49" s="91">
        <v>12.91</v>
      </c>
      <c r="H49" s="91">
        <v>12.91</v>
      </c>
      <c r="I49" s="91">
        <v>0</v>
      </c>
      <c r="J49" s="45">
        <v>1</v>
      </c>
      <c r="K49" s="130">
        <v>12.91</v>
      </c>
      <c r="L49" s="130">
        <v>0</v>
      </c>
      <c r="M49" s="130">
        <v>0</v>
      </c>
      <c r="N49" s="130">
        <v>0</v>
      </c>
      <c r="O49" s="45">
        <v>3</v>
      </c>
      <c r="P49" s="131">
        <v>12.91</v>
      </c>
      <c r="Q49" s="92">
        <v>100</v>
      </c>
      <c r="R49" s="45">
        <v>2</v>
      </c>
      <c r="S49" s="45">
        <v>2</v>
      </c>
      <c r="T49" s="90">
        <v>0</v>
      </c>
      <c r="U49" s="90">
        <v>0</v>
      </c>
      <c r="V49" s="90">
        <v>0</v>
      </c>
      <c r="W49" s="90">
        <v>12.91</v>
      </c>
      <c r="X49" s="90">
        <v>0</v>
      </c>
      <c r="Y49" s="90">
        <v>0</v>
      </c>
      <c r="Z49" s="90">
        <v>0</v>
      </c>
      <c r="AA49" s="90">
        <v>0</v>
      </c>
      <c r="AB49" s="90">
        <v>0</v>
      </c>
      <c r="AC49" s="90">
        <v>0</v>
      </c>
      <c r="AD49" s="90">
        <v>0</v>
      </c>
      <c r="AE49" s="90">
        <v>0</v>
      </c>
      <c r="AF49" s="90">
        <v>0</v>
      </c>
      <c r="AG49" s="90">
        <v>0</v>
      </c>
      <c r="AH49" s="90">
        <v>0</v>
      </c>
      <c r="AI49" s="90">
        <v>0</v>
      </c>
      <c r="AJ49" s="90">
        <v>0</v>
      </c>
      <c r="AK49" s="90">
        <v>0</v>
      </c>
      <c r="AL49" s="90">
        <v>0</v>
      </c>
      <c r="AM49" s="90">
        <v>0</v>
      </c>
      <c r="AN49" s="90">
        <v>0</v>
      </c>
      <c r="AO49" s="90">
        <v>0</v>
      </c>
      <c r="AP49" s="90">
        <v>0</v>
      </c>
      <c r="AQ49" s="90">
        <v>0</v>
      </c>
      <c r="AR49" s="90">
        <v>0</v>
      </c>
      <c r="AS49" s="90">
        <v>0</v>
      </c>
      <c r="AT49" s="90">
        <v>0</v>
      </c>
      <c r="AU49" s="90">
        <v>0</v>
      </c>
      <c r="AV49" s="44"/>
      <c r="AW49" s="32">
        <f t="shared" si="3"/>
        <v>1</v>
      </c>
    </row>
    <row r="50" spans="1:49" ht="18.75" x14ac:dyDescent="0.3">
      <c r="A50" s="73" t="str">
        <f t="shared" si="2"/>
        <v xml:space="preserve">   </v>
      </c>
      <c r="B50" s="87">
        <v>32</v>
      </c>
      <c r="C50" s="88" t="s">
        <v>151</v>
      </c>
      <c r="D50" s="101" t="s">
        <v>44</v>
      </c>
      <c r="E50" s="89" t="s">
        <v>203</v>
      </c>
      <c r="F50" s="87" t="s">
        <v>120</v>
      </c>
      <c r="G50" s="91">
        <v>9.89</v>
      </c>
      <c r="H50" s="91">
        <v>0</v>
      </c>
      <c r="I50" s="91">
        <v>9.89</v>
      </c>
      <c r="J50" s="45">
        <v>1</v>
      </c>
      <c r="K50" s="130">
        <v>0</v>
      </c>
      <c r="L50" s="130">
        <v>9.89</v>
      </c>
      <c r="M50" s="130">
        <v>0</v>
      </c>
      <c r="N50" s="130">
        <v>0</v>
      </c>
      <c r="O50" s="45">
        <v>2</v>
      </c>
      <c r="P50" s="131">
        <v>0</v>
      </c>
      <c r="Q50" s="92">
        <v>0</v>
      </c>
      <c r="R50" s="45">
        <v>2</v>
      </c>
      <c r="S50" s="45">
        <v>2</v>
      </c>
      <c r="T50" s="90">
        <v>0</v>
      </c>
      <c r="U50" s="90">
        <v>0</v>
      </c>
      <c r="V50" s="90">
        <v>0</v>
      </c>
      <c r="W50" s="90">
        <v>0</v>
      </c>
      <c r="X50" s="90">
        <v>0</v>
      </c>
      <c r="Y50" s="90">
        <v>0</v>
      </c>
      <c r="Z50" s="90">
        <v>0</v>
      </c>
      <c r="AA50" s="90">
        <v>0</v>
      </c>
      <c r="AB50" s="90">
        <v>0</v>
      </c>
      <c r="AC50" s="90">
        <v>0</v>
      </c>
      <c r="AD50" s="90">
        <v>0</v>
      </c>
      <c r="AE50" s="90">
        <v>0</v>
      </c>
      <c r="AF50" s="90">
        <v>0</v>
      </c>
      <c r="AG50" s="90">
        <v>0</v>
      </c>
      <c r="AH50" s="90">
        <v>0</v>
      </c>
      <c r="AI50" s="90">
        <v>0</v>
      </c>
      <c r="AJ50" s="90">
        <v>0</v>
      </c>
      <c r="AK50" s="90">
        <v>0</v>
      </c>
      <c r="AL50" s="90">
        <v>0</v>
      </c>
      <c r="AM50" s="90">
        <v>0</v>
      </c>
      <c r="AN50" s="90">
        <v>0</v>
      </c>
      <c r="AO50" s="90">
        <v>0</v>
      </c>
      <c r="AP50" s="90">
        <v>0</v>
      </c>
      <c r="AQ50" s="90">
        <v>0</v>
      </c>
      <c r="AR50" s="90">
        <v>0</v>
      </c>
      <c r="AS50" s="90">
        <v>0</v>
      </c>
      <c r="AT50" s="90">
        <v>0</v>
      </c>
      <c r="AU50" s="90">
        <v>0</v>
      </c>
      <c r="AV50" s="44"/>
      <c r="AW50" s="32">
        <f t="shared" si="3"/>
        <v>1</v>
      </c>
    </row>
    <row r="51" spans="1:49" ht="18.75" x14ac:dyDescent="0.3">
      <c r="A51" s="73" t="str">
        <f t="shared" si="2"/>
        <v xml:space="preserve">   </v>
      </c>
      <c r="B51" s="87">
        <v>33</v>
      </c>
      <c r="C51" s="88" t="s">
        <v>152</v>
      </c>
      <c r="D51" s="101" t="s">
        <v>44</v>
      </c>
      <c r="E51" s="89" t="s">
        <v>203</v>
      </c>
      <c r="F51" s="87" t="s">
        <v>120</v>
      </c>
      <c r="G51" s="91">
        <v>8.32</v>
      </c>
      <c r="H51" s="91">
        <v>0</v>
      </c>
      <c r="I51" s="91">
        <v>8.32</v>
      </c>
      <c r="J51" s="45">
        <v>1</v>
      </c>
      <c r="K51" s="130">
        <v>0</v>
      </c>
      <c r="L51" s="130">
        <v>8.32</v>
      </c>
      <c r="M51" s="130">
        <v>0</v>
      </c>
      <c r="N51" s="130">
        <v>0</v>
      </c>
      <c r="O51" s="45">
        <v>8</v>
      </c>
      <c r="P51" s="131">
        <v>0</v>
      </c>
      <c r="Q51" s="92">
        <v>0</v>
      </c>
      <c r="R51" s="45">
        <v>2</v>
      </c>
      <c r="S51" s="45">
        <v>2</v>
      </c>
      <c r="T51" s="90">
        <v>0</v>
      </c>
      <c r="U51" s="90">
        <v>0</v>
      </c>
      <c r="V51" s="90">
        <v>0</v>
      </c>
      <c r="W51" s="90">
        <v>0</v>
      </c>
      <c r="X51" s="90">
        <v>0</v>
      </c>
      <c r="Y51" s="90">
        <v>0</v>
      </c>
      <c r="Z51" s="90">
        <v>0</v>
      </c>
      <c r="AA51" s="90">
        <v>0</v>
      </c>
      <c r="AB51" s="90">
        <v>0</v>
      </c>
      <c r="AC51" s="90">
        <v>0</v>
      </c>
      <c r="AD51" s="90">
        <v>0</v>
      </c>
      <c r="AE51" s="90">
        <v>0</v>
      </c>
      <c r="AF51" s="90">
        <v>0</v>
      </c>
      <c r="AG51" s="90">
        <v>0</v>
      </c>
      <c r="AH51" s="90">
        <v>0</v>
      </c>
      <c r="AI51" s="90">
        <v>0</v>
      </c>
      <c r="AJ51" s="90">
        <v>0</v>
      </c>
      <c r="AK51" s="90">
        <v>0</v>
      </c>
      <c r="AL51" s="90">
        <v>0</v>
      </c>
      <c r="AM51" s="90">
        <v>0</v>
      </c>
      <c r="AN51" s="90">
        <v>0</v>
      </c>
      <c r="AO51" s="90">
        <v>0</v>
      </c>
      <c r="AP51" s="90">
        <v>0</v>
      </c>
      <c r="AQ51" s="90">
        <v>0</v>
      </c>
      <c r="AR51" s="90">
        <v>0</v>
      </c>
      <c r="AS51" s="90">
        <v>0</v>
      </c>
      <c r="AT51" s="90">
        <v>0</v>
      </c>
      <c r="AU51" s="90">
        <v>0</v>
      </c>
      <c r="AV51" s="44"/>
      <c r="AW51" s="32">
        <f t="shared" si="3"/>
        <v>1</v>
      </c>
    </row>
    <row r="52" spans="1:49" ht="18.75" x14ac:dyDescent="0.3">
      <c r="A52" s="73" t="str">
        <f t="shared" si="2"/>
        <v xml:space="preserve">   </v>
      </c>
      <c r="B52" s="87">
        <v>34</v>
      </c>
      <c r="C52" s="88" t="s">
        <v>153</v>
      </c>
      <c r="D52" s="101" t="s">
        <v>182</v>
      </c>
      <c r="E52" s="89" t="s">
        <v>203</v>
      </c>
      <c r="F52" s="87" t="s">
        <v>120</v>
      </c>
      <c r="G52" s="90">
        <v>5.96</v>
      </c>
      <c r="H52" s="91">
        <v>5.96</v>
      </c>
      <c r="I52" s="91">
        <v>0</v>
      </c>
      <c r="J52" s="45">
        <v>1</v>
      </c>
      <c r="K52" s="130">
        <v>5.96</v>
      </c>
      <c r="L52" s="130">
        <v>0</v>
      </c>
      <c r="M52" s="130">
        <v>0</v>
      </c>
      <c r="N52" s="130">
        <v>0</v>
      </c>
      <c r="O52" s="45">
        <v>3</v>
      </c>
      <c r="P52" s="131">
        <v>5.96</v>
      </c>
      <c r="Q52" s="92">
        <v>100</v>
      </c>
      <c r="R52" s="45">
        <v>2</v>
      </c>
      <c r="S52" s="45">
        <v>2</v>
      </c>
      <c r="T52" s="90">
        <v>0</v>
      </c>
      <c r="U52" s="90">
        <v>0</v>
      </c>
      <c r="V52" s="90">
        <v>0</v>
      </c>
      <c r="W52" s="90">
        <v>5.96</v>
      </c>
      <c r="X52" s="90">
        <v>0</v>
      </c>
      <c r="Y52" s="90">
        <v>0</v>
      </c>
      <c r="Z52" s="90">
        <v>0</v>
      </c>
      <c r="AA52" s="90">
        <v>0</v>
      </c>
      <c r="AB52" s="90">
        <v>0</v>
      </c>
      <c r="AC52" s="90">
        <v>0</v>
      </c>
      <c r="AD52" s="90">
        <v>0</v>
      </c>
      <c r="AE52" s="90">
        <v>0</v>
      </c>
      <c r="AF52" s="90">
        <v>0</v>
      </c>
      <c r="AG52" s="90">
        <v>0</v>
      </c>
      <c r="AH52" s="90">
        <v>0</v>
      </c>
      <c r="AI52" s="90">
        <v>0</v>
      </c>
      <c r="AJ52" s="90">
        <v>0</v>
      </c>
      <c r="AK52" s="90">
        <v>0</v>
      </c>
      <c r="AL52" s="90">
        <v>0</v>
      </c>
      <c r="AM52" s="90">
        <v>0</v>
      </c>
      <c r="AN52" s="90">
        <v>0</v>
      </c>
      <c r="AO52" s="90">
        <v>0</v>
      </c>
      <c r="AP52" s="90">
        <v>0</v>
      </c>
      <c r="AQ52" s="90">
        <v>0</v>
      </c>
      <c r="AR52" s="90">
        <v>0</v>
      </c>
      <c r="AS52" s="90">
        <v>0</v>
      </c>
      <c r="AT52" s="90">
        <v>0</v>
      </c>
      <c r="AU52" s="90">
        <v>0</v>
      </c>
      <c r="AV52" s="44"/>
      <c r="AW52" s="32">
        <f t="shared" si="3"/>
        <v>1</v>
      </c>
    </row>
    <row r="53" spans="1:49" ht="18.75" x14ac:dyDescent="0.3">
      <c r="A53" s="73"/>
      <c r="B53" s="87"/>
      <c r="C53" s="88" t="s">
        <v>153</v>
      </c>
      <c r="D53" s="101" t="s">
        <v>183</v>
      </c>
      <c r="E53" s="89" t="s">
        <v>203</v>
      </c>
      <c r="F53" s="87" t="s">
        <v>120</v>
      </c>
      <c r="G53" s="90">
        <v>13.53</v>
      </c>
      <c r="H53" s="91">
        <v>0</v>
      </c>
      <c r="I53" s="91">
        <v>13.53</v>
      </c>
      <c r="J53" s="45">
        <v>1</v>
      </c>
      <c r="K53" s="130">
        <v>0</v>
      </c>
      <c r="L53" s="130">
        <v>13.53</v>
      </c>
      <c r="M53" s="130">
        <v>0</v>
      </c>
      <c r="N53" s="130">
        <v>0</v>
      </c>
      <c r="O53" s="45">
        <v>3</v>
      </c>
      <c r="P53" s="131">
        <v>0</v>
      </c>
      <c r="Q53" s="92">
        <v>0</v>
      </c>
      <c r="R53" s="45">
        <v>2</v>
      </c>
      <c r="S53" s="45">
        <v>2</v>
      </c>
      <c r="T53" s="90">
        <v>0</v>
      </c>
      <c r="U53" s="90">
        <v>0</v>
      </c>
      <c r="V53" s="90">
        <v>0</v>
      </c>
      <c r="W53" s="90">
        <v>0</v>
      </c>
      <c r="X53" s="90">
        <v>0</v>
      </c>
      <c r="Y53" s="90">
        <v>0</v>
      </c>
      <c r="Z53" s="90">
        <v>0</v>
      </c>
      <c r="AA53" s="90">
        <v>0</v>
      </c>
      <c r="AB53" s="90">
        <v>0</v>
      </c>
      <c r="AC53" s="90">
        <v>0</v>
      </c>
      <c r="AD53" s="90">
        <v>0</v>
      </c>
      <c r="AE53" s="90">
        <v>0</v>
      </c>
      <c r="AF53" s="90">
        <v>0</v>
      </c>
      <c r="AG53" s="90">
        <v>0</v>
      </c>
      <c r="AH53" s="90">
        <v>0</v>
      </c>
      <c r="AI53" s="90">
        <v>0</v>
      </c>
      <c r="AJ53" s="90">
        <v>0</v>
      </c>
      <c r="AK53" s="90">
        <v>0</v>
      </c>
      <c r="AL53" s="90">
        <v>0</v>
      </c>
      <c r="AM53" s="90">
        <v>0</v>
      </c>
      <c r="AN53" s="90">
        <v>0</v>
      </c>
      <c r="AO53" s="90">
        <v>0</v>
      </c>
      <c r="AP53" s="90">
        <v>0</v>
      </c>
      <c r="AQ53" s="90">
        <v>0</v>
      </c>
      <c r="AR53" s="90">
        <v>0</v>
      </c>
      <c r="AS53" s="90">
        <v>0</v>
      </c>
      <c r="AT53" s="90">
        <v>0</v>
      </c>
      <c r="AU53" s="90">
        <v>0</v>
      </c>
      <c r="AV53" s="44"/>
      <c r="AW53" s="32">
        <f t="shared" si="3"/>
        <v>1</v>
      </c>
    </row>
    <row r="54" spans="1:49" ht="18.75" x14ac:dyDescent="0.3">
      <c r="A54" s="73" t="str">
        <f t="shared" si="2"/>
        <v xml:space="preserve">   </v>
      </c>
      <c r="B54" s="87">
        <v>35</v>
      </c>
      <c r="C54" s="88" t="s">
        <v>154</v>
      </c>
      <c r="D54" s="101" t="s">
        <v>44</v>
      </c>
      <c r="E54" s="89" t="s">
        <v>203</v>
      </c>
      <c r="F54" s="87" t="s">
        <v>120</v>
      </c>
      <c r="G54" s="91">
        <v>4.08</v>
      </c>
      <c r="H54" s="91">
        <v>0</v>
      </c>
      <c r="I54" s="91">
        <v>4.08</v>
      </c>
      <c r="J54" s="45">
        <v>1</v>
      </c>
      <c r="K54" s="130">
        <v>0</v>
      </c>
      <c r="L54" s="130">
        <v>4.08</v>
      </c>
      <c r="M54" s="130">
        <v>0</v>
      </c>
      <c r="N54" s="130">
        <v>0</v>
      </c>
      <c r="O54" s="45">
        <v>7</v>
      </c>
      <c r="P54" s="131">
        <v>0</v>
      </c>
      <c r="Q54" s="92">
        <v>0</v>
      </c>
      <c r="R54" s="45">
        <v>2</v>
      </c>
      <c r="S54" s="45">
        <v>2</v>
      </c>
      <c r="T54" s="90">
        <v>0</v>
      </c>
      <c r="U54" s="90">
        <v>0</v>
      </c>
      <c r="V54" s="90">
        <v>0</v>
      </c>
      <c r="W54" s="90">
        <v>0</v>
      </c>
      <c r="X54" s="90">
        <v>0</v>
      </c>
      <c r="Y54" s="90">
        <v>0</v>
      </c>
      <c r="Z54" s="90">
        <v>0</v>
      </c>
      <c r="AA54" s="90">
        <v>0</v>
      </c>
      <c r="AB54" s="90">
        <v>0</v>
      </c>
      <c r="AC54" s="90">
        <v>0</v>
      </c>
      <c r="AD54" s="90">
        <v>0</v>
      </c>
      <c r="AE54" s="90">
        <v>0</v>
      </c>
      <c r="AF54" s="90">
        <v>0</v>
      </c>
      <c r="AG54" s="90">
        <v>0</v>
      </c>
      <c r="AH54" s="90">
        <v>0</v>
      </c>
      <c r="AI54" s="90">
        <v>0</v>
      </c>
      <c r="AJ54" s="90">
        <v>0</v>
      </c>
      <c r="AK54" s="90">
        <v>0</v>
      </c>
      <c r="AL54" s="90">
        <v>0</v>
      </c>
      <c r="AM54" s="90">
        <v>0</v>
      </c>
      <c r="AN54" s="90">
        <v>0</v>
      </c>
      <c r="AO54" s="90">
        <v>0</v>
      </c>
      <c r="AP54" s="90">
        <v>0</v>
      </c>
      <c r="AQ54" s="90">
        <v>0</v>
      </c>
      <c r="AR54" s="90">
        <v>0</v>
      </c>
      <c r="AS54" s="90">
        <v>0</v>
      </c>
      <c r="AT54" s="90">
        <v>0</v>
      </c>
      <c r="AU54" s="90">
        <v>0</v>
      </c>
      <c r="AV54" s="44"/>
      <c r="AW54" s="32">
        <f t="shared" si="3"/>
        <v>1</v>
      </c>
    </row>
    <row r="55" spans="1:49" ht="18.75" x14ac:dyDescent="0.3">
      <c r="A55" s="73" t="str">
        <f t="shared" si="2"/>
        <v xml:space="preserve">   </v>
      </c>
      <c r="B55" s="87">
        <v>36</v>
      </c>
      <c r="C55" s="88" t="s">
        <v>155</v>
      </c>
      <c r="D55" s="101" t="s">
        <v>44</v>
      </c>
      <c r="E55" s="89" t="s">
        <v>203</v>
      </c>
      <c r="F55" s="87" t="s">
        <v>120</v>
      </c>
      <c r="G55" s="91">
        <v>3.16</v>
      </c>
      <c r="H55" s="91">
        <v>0</v>
      </c>
      <c r="I55" s="91">
        <v>3.16</v>
      </c>
      <c r="J55" s="45">
        <v>1</v>
      </c>
      <c r="K55" s="130">
        <v>0</v>
      </c>
      <c r="L55" s="130">
        <v>3.16</v>
      </c>
      <c r="M55" s="130">
        <v>0</v>
      </c>
      <c r="N55" s="130">
        <v>0</v>
      </c>
      <c r="O55" s="45">
        <v>5</v>
      </c>
      <c r="P55" s="131">
        <v>0</v>
      </c>
      <c r="Q55" s="92">
        <v>0</v>
      </c>
      <c r="R55" s="45">
        <v>2</v>
      </c>
      <c r="S55" s="45">
        <v>2</v>
      </c>
      <c r="T55" s="90">
        <v>0</v>
      </c>
      <c r="U55" s="90">
        <v>0</v>
      </c>
      <c r="V55" s="90">
        <v>0</v>
      </c>
      <c r="W55" s="90">
        <v>0</v>
      </c>
      <c r="X55" s="90">
        <v>0</v>
      </c>
      <c r="Y55" s="90">
        <v>0</v>
      </c>
      <c r="Z55" s="90">
        <v>0</v>
      </c>
      <c r="AA55" s="90">
        <v>0</v>
      </c>
      <c r="AB55" s="90">
        <v>0</v>
      </c>
      <c r="AC55" s="90">
        <v>0</v>
      </c>
      <c r="AD55" s="90">
        <v>0</v>
      </c>
      <c r="AE55" s="90">
        <v>0</v>
      </c>
      <c r="AF55" s="90">
        <v>0</v>
      </c>
      <c r="AG55" s="90">
        <v>0</v>
      </c>
      <c r="AH55" s="90">
        <v>0</v>
      </c>
      <c r="AI55" s="90">
        <v>0</v>
      </c>
      <c r="AJ55" s="90">
        <v>0</v>
      </c>
      <c r="AK55" s="90">
        <v>0</v>
      </c>
      <c r="AL55" s="90">
        <v>0</v>
      </c>
      <c r="AM55" s="90">
        <v>0</v>
      </c>
      <c r="AN55" s="90">
        <v>0</v>
      </c>
      <c r="AO55" s="90">
        <v>0</v>
      </c>
      <c r="AP55" s="90">
        <v>0</v>
      </c>
      <c r="AQ55" s="90">
        <v>0</v>
      </c>
      <c r="AR55" s="90">
        <v>0</v>
      </c>
      <c r="AS55" s="90">
        <v>0</v>
      </c>
      <c r="AT55" s="90">
        <v>0</v>
      </c>
      <c r="AU55" s="90">
        <v>0</v>
      </c>
      <c r="AV55" s="44"/>
      <c r="AW55" s="32">
        <f t="shared" si="3"/>
        <v>1</v>
      </c>
    </row>
    <row r="56" spans="1:49" ht="18.75" x14ac:dyDescent="0.3">
      <c r="A56" s="73" t="str">
        <f t="shared" si="2"/>
        <v xml:space="preserve">   </v>
      </c>
      <c r="B56" s="87">
        <v>37</v>
      </c>
      <c r="C56" s="88" t="s">
        <v>156</v>
      </c>
      <c r="D56" s="101" t="s">
        <v>182</v>
      </c>
      <c r="E56" s="89" t="s">
        <v>203</v>
      </c>
      <c r="F56" s="87" t="s">
        <v>120</v>
      </c>
      <c r="G56" s="90">
        <v>0.7</v>
      </c>
      <c r="H56" s="91">
        <v>0.7</v>
      </c>
      <c r="I56" s="91">
        <v>0</v>
      </c>
      <c r="J56" s="45">
        <v>1</v>
      </c>
      <c r="K56" s="130">
        <v>0.7</v>
      </c>
      <c r="L56" s="130">
        <v>0</v>
      </c>
      <c r="M56" s="130">
        <v>0</v>
      </c>
      <c r="N56" s="130">
        <v>0</v>
      </c>
      <c r="O56" s="45">
        <v>2</v>
      </c>
      <c r="P56" s="131">
        <v>0.7</v>
      </c>
      <c r="Q56" s="92">
        <v>100</v>
      </c>
      <c r="R56" s="45">
        <v>2</v>
      </c>
      <c r="S56" s="45">
        <v>2</v>
      </c>
      <c r="T56" s="90">
        <v>0</v>
      </c>
      <c r="U56" s="90">
        <v>0</v>
      </c>
      <c r="V56" s="90">
        <v>0</v>
      </c>
      <c r="W56" s="90">
        <v>0.7</v>
      </c>
      <c r="X56" s="90">
        <v>0</v>
      </c>
      <c r="Y56" s="90">
        <v>0</v>
      </c>
      <c r="Z56" s="90">
        <v>0</v>
      </c>
      <c r="AA56" s="90">
        <v>0</v>
      </c>
      <c r="AB56" s="90">
        <v>0</v>
      </c>
      <c r="AC56" s="90">
        <v>0</v>
      </c>
      <c r="AD56" s="90">
        <v>0</v>
      </c>
      <c r="AE56" s="90">
        <v>0</v>
      </c>
      <c r="AF56" s="90">
        <v>0</v>
      </c>
      <c r="AG56" s="90">
        <v>0</v>
      </c>
      <c r="AH56" s="90">
        <v>0</v>
      </c>
      <c r="AI56" s="90">
        <v>0</v>
      </c>
      <c r="AJ56" s="90">
        <v>0</v>
      </c>
      <c r="AK56" s="90">
        <v>0</v>
      </c>
      <c r="AL56" s="90">
        <v>0</v>
      </c>
      <c r="AM56" s="90">
        <v>0</v>
      </c>
      <c r="AN56" s="90">
        <v>0</v>
      </c>
      <c r="AO56" s="90">
        <v>0</v>
      </c>
      <c r="AP56" s="90">
        <v>0</v>
      </c>
      <c r="AQ56" s="90">
        <v>0</v>
      </c>
      <c r="AR56" s="90">
        <v>0</v>
      </c>
      <c r="AS56" s="90">
        <v>0</v>
      </c>
      <c r="AT56" s="90">
        <v>0</v>
      </c>
      <c r="AU56" s="90">
        <v>0</v>
      </c>
      <c r="AV56" s="44"/>
      <c r="AW56" s="32">
        <f t="shared" si="3"/>
        <v>1</v>
      </c>
    </row>
    <row r="57" spans="1:49" ht="18.75" x14ac:dyDescent="0.3">
      <c r="A57" s="73"/>
      <c r="B57" s="87"/>
      <c r="C57" s="88" t="s">
        <v>156</v>
      </c>
      <c r="D57" s="101" t="s">
        <v>183</v>
      </c>
      <c r="E57" s="89" t="s">
        <v>203</v>
      </c>
      <c r="F57" s="87" t="s">
        <v>120</v>
      </c>
      <c r="G57" s="90">
        <v>5.17</v>
      </c>
      <c r="H57" s="91">
        <v>0</v>
      </c>
      <c r="I57" s="91">
        <v>5.17</v>
      </c>
      <c r="J57" s="45">
        <v>1</v>
      </c>
      <c r="K57" s="130">
        <v>0</v>
      </c>
      <c r="L57" s="130">
        <v>5.17</v>
      </c>
      <c r="M57" s="130">
        <v>0</v>
      </c>
      <c r="N57" s="130">
        <v>0</v>
      </c>
      <c r="O57" s="45">
        <v>2</v>
      </c>
      <c r="P57" s="131">
        <v>0</v>
      </c>
      <c r="Q57" s="92">
        <v>0</v>
      </c>
      <c r="R57" s="45">
        <v>2</v>
      </c>
      <c r="S57" s="45">
        <v>2</v>
      </c>
      <c r="T57" s="90">
        <v>0</v>
      </c>
      <c r="U57" s="90">
        <v>0</v>
      </c>
      <c r="V57" s="90">
        <v>0</v>
      </c>
      <c r="W57" s="90">
        <v>0</v>
      </c>
      <c r="X57" s="90">
        <v>0</v>
      </c>
      <c r="Y57" s="90">
        <v>0</v>
      </c>
      <c r="Z57" s="90">
        <v>0</v>
      </c>
      <c r="AA57" s="90">
        <v>0</v>
      </c>
      <c r="AB57" s="90">
        <v>0</v>
      </c>
      <c r="AC57" s="90">
        <v>0</v>
      </c>
      <c r="AD57" s="90">
        <v>0</v>
      </c>
      <c r="AE57" s="90">
        <v>0</v>
      </c>
      <c r="AF57" s="90">
        <v>0</v>
      </c>
      <c r="AG57" s="90">
        <v>0</v>
      </c>
      <c r="AH57" s="90">
        <v>0</v>
      </c>
      <c r="AI57" s="90">
        <v>0</v>
      </c>
      <c r="AJ57" s="90">
        <v>0</v>
      </c>
      <c r="AK57" s="90">
        <v>0</v>
      </c>
      <c r="AL57" s="90">
        <v>0</v>
      </c>
      <c r="AM57" s="90">
        <v>0</v>
      </c>
      <c r="AN57" s="90">
        <v>0</v>
      </c>
      <c r="AO57" s="90">
        <v>0</v>
      </c>
      <c r="AP57" s="90">
        <v>0</v>
      </c>
      <c r="AQ57" s="90">
        <v>0</v>
      </c>
      <c r="AR57" s="90">
        <v>0</v>
      </c>
      <c r="AS57" s="90">
        <v>0</v>
      </c>
      <c r="AT57" s="90">
        <v>0</v>
      </c>
      <c r="AU57" s="90">
        <v>0</v>
      </c>
      <c r="AV57" s="44"/>
      <c r="AW57" s="32">
        <f t="shared" si="3"/>
        <v>1</v>
      </c>
    </row>
    <row r="58" spans="1:49" ht="18.75" x14ac:dyDescent="0.3">
      <c r="A58" s="73" t="str">
        <f t="shared" si="2"/>
        <v xml:space="preserve">   </v>
      </c>
      <c r="B58" s="87">
        <v>38</v>
      </c>
      <c r="C58" s="88" t="s">
        <v>157</v>
      </c>
      <c r="D58" s="101" t="s">
        <v>44</v>
      </c>
      <c r="E58" s="89" t="s">
        <v>203</v>
      </c>
      <c r="F58" s="87" t="s">
        <v>120</v>
      </c>
      <c r="G58" s="91">
        <v>2.2200000000000002</v>
      </c>
      <c r="H58" s="91">
        <v>2.2200000000000002</v>
      </c>
      <c r="I58" s="91">
        <v>0</v>
      </c>
      <c r="J58" s="45">
        <v>1</v>
      </c>
      <c r="K58" s="130">
        <v>2.2200000000000002</v>
      </c>
      <c r="L58" s="130">
        <v>0</v>
      </c>
      <c r="M58" s="130">
        <v>0</v>
      </c>
      <c r="N58" s="130">
        <v>0</v>
      </c>
      <c r="O58" s="45">
        <v>4</v>
      </c>
      <c r="P58" s="131">
        <v>2.2200000000000002</v>
      </c>
      <c r="Q58" s="92">
        <v>100</v>
      </c>
      <c r="R58" s="45">
        <v>2</v>
      </c>
      <c r="S58" s="45">
        <v>2</v>
      </c>
      <c r="T58" s="90">
        <v>0</v>
      </c>
      <c r="U58" s="90">
        <v>0</v>
      </c>
      <c r="V58" s="90">
        <v>2.2200000000000002</v>
      </c>
      <c r="W58" s="90">
        <v>0</v>
      </c>
      <c r="X58" s="90">
        <v>0</v>
      </c>
      <c r="Y58" s="90">
        <v>0</v>
      </c>
      <c r="Z58" s="90">
        <v>0</v>
      </c>
      <c r="AA58" s="90">
        <v>0</v>
      </c>
      <c r="AB58" s="90">
        <v>0</v>
      </c>
      <c r="AC58" s="90">
        <v>0</v>
      </c>
      <c r="AD58" s="90">
        <v>0</v>
      </c>
      <c r="AE58" s="90">
        <v>0</v>
      </c>
      <c r="AF58" s="90">
        <v>0</v>
      </c>
      <c r="AG58" s="90">
        <v>0</v>
      </c>
      <c r="AH58" s="90">
        <v>0</v>
      </c>
      <c r="AI58" s="90">
        <v>0</v>
      </c>
      <c r="AJ58" s="90">
        <v>0</v>
      </c>
      <c r="AK58" s="90">
        <v>0</v>
      </c>
      <c r="AL58" s="90">
        <v>0</v>
      </c>
      <c r="AM58" s="90">
        <v>0</v>
      </c>
      <c r="AN58" s="90">
        <v>0</v>
      </c>
      <c r="AO58" s="90">
        <v>0</v>
      </c>
      <c r="AP58" s="90">
        <v>0</v>
      </c>
      <c r="AQ58" s="90">
        <v>0</v>
      </c>
      <c r="AR58" s="90">
        <v>0</v>
      </c>
      <c r="AS58" s="90">
        <v>0</v>
      </c>
      <c r="AT58" s="90">
        <v>0</v>
      </c>
      <c r="AU58" s="90">
        <v>0</v>
      </c>
      <c r="AV58" s="44"/>
      <c r="AW58" s="32">
        <f t="shared" si="3"/>
        <v>1</v>
      </c>
    </row>
    <row r="59" spans="1:49" ht="18.75" x14ac:dyDescent="0.3">
      <c r="A59" s="73" t="str">
        <f t="shared" si="2"/>
        <v xml:space="preserve">   </v>
      </c>
      <c r="B59" s="87">
        <v>39</v>
      </c>
      <c r="C59" s="88" t="s">
        <v>158</v>
      </c>
      <c r="D59" s="101" t="s">
        <v>182</v>
      </c>
      <c r="E59" s="89" t="s">
        <v>203</v>
      </c>
      <c r="F59" s="87" t="s">
        <v>120</v>
      </c>
      <c r="G59" s="90">
        <v>4.6500000000000004</v>
      </c>
      <c r="H59" s="91">
        <v>4.6500000000000004</v>
      </c>
      <c r="I59" s="91">
        <v>0</v>
      </c>
      <c r="J59" s="45">
        <v>1</v>
      </c>
      <c r="K59" s="130">
        <v>4.6500000000000004</v>
      </c>
      <c r="L59" s="130">
        <v>0</v>
      </c>
      <c r="M59" s="130">
        <v>0</v>
      </c>
      <c r="N59" s="130">
        <v>0</v>
      </c>
      <c r="O59" s="45">
        <v>2</v>
      </c>
      <c r="P59" s="131">
        <v>4.6500000000000004</v>
      </c>
      <c r="Q59" s="92">
        <v>100</v>
      </c>
      <c r="R59" s="45">
        <v>2</v>
      </c>
      <c r="S59" s="45">
        <v>2</v>
      </c>
      <c r="T59" s="90">
        <v>0</v>
      </c>
      <c r="U59" s="90">
        <v>0</v>
      </c>
      <c r="V59" s="90">
        <v>0</v>
      </c>
      <c r="W59" s="90">
        <v>4.6500000000000004</v>
      </c>
      <c r="X59" s="90">
        <v>0</v>
      </c>
      <c r="Y59" s="90">
        <v>0</v>
      </c>
      <c r="Z59" s="90">
        <v>0</v>
      </c>
      <c r="AA59" s="90">
        <v>0</v>
      </c>
      <c r="AB59" s="90">
        <v>0</v>
      </c>
      <c r="AC59" s="90">
        <v>0</v>
      </c>
      <c r="AD59" s="90">
        <v>0</v>
      </c>
      <c r="AE59" s="90">
        <v>0</v>
      </c>
      <c r="AF59" s="90">
        <v>0</v>
      </c>
      <c r="AG59" s="90">
        <v>0</v>
      </c>
      <c r="AH59" s="90">
        <v>0</v>
      </c>
      <c r="AI59" s="90">
        <v>0</v>
      </c>
      <c r="AJ59" s="90">
        <v>0</v>
      </c>
      <c r="AK59" s="90">
        <v>0</v>
      </c>
      <c r="AL59" s="90">
        <v>0</v>
      </c>
      <c r="AM59" s="90">
        <v>0</v>
      </c>
      <c r="AN59" s="90">
        <v>0</v>
      </c>
      <c r="AO59" s="90">
        <v>0</v>
      </c>
      <c r="AP59" s="90">
        <v>0</v>
      </c>
      <c r="AQ59" s="90">
        <v>0</v>
      </c>
      <c r="AR59" s="90">
        <v>0</v>
      </c>
      <c r="AS59" s="90">
        <v>0</v>
      </c>
      <c r="AT59" s="90">
        <v>0</v>
      </c>
      <c r="AU59" s="90">
        <v>0</v>
      </c>
      <c r="AV59" s="44"/>
      <c r="AW59" s="32">
        <f t="shared" si="3"/>
        <v>1</v>
      </c>
    </row>
    <row r="60" spans="1:49" ht="18.75" x14ac:dyDescent="0.3">
      <c r="A60" s="73"/>
      <c r="B60" s="87"/>
      <c r="C60" s="88" t="s">
        <v>158</v>
      </c>
      <c r="D60" s="101" t="s">
        <v>183</v>
      </c>
      <c r="E60" s="89" t="s">
        <v>203</v>
      </c>
      <c r="F60" s="87" t="s">
        <v>120</v>
      </c>
      <c r="G60" s="90">
        <v>6.25</v>
      </c>
      <c r="H60" s="91">
        <v>0</v>
      </c>
      <c r="I60" s="91">
        <v>6.25</v>
      </c>
      <c r="J60" s="45">
        <v>1</v>
      </c>
      <c r="K60" s="130">
        <v>0</v>
      </c>
      <c r="L60" s="130">
        <v>6.25</v>
      </c>
      <c r="M60" s="130">
        <v>0</v>
      </c>
      <c r="N60" s="130">
        <v>0</v>
      </c>
      <c r="O60" s="45">
        <v>2</v>
      </c>
      <c r="P60" s="131">
        <v>0</v>
      </c>
      <c r="Q60" s="92">
        <v>0</v>
      </c>
      <c r="R60" s="45">
        <v>2</v>
      </c>
      <c r="S60" s="45">
        <v>2</v>
      </c>
      <c r="T60" s="90">
        <v>0</v>
      </c>
      <c r="U60" s="90">
        <v>0</v>
      </c>
      <c r="V60" s="90">
        <v>0</v>
      </c>
      <c r="W60" s="90">
        <v>0</v>
      </c>
      <c r="X60" s="90">
        <v>0</v>
      </c>
      <c r="Y60" s="90">
        <v>0</v>
      </c>
      <c r="Z60" s="90">
        <v>0</v>
      </c>
      <c r="AA60" s="90">
        <v>0</v>
      </c>
      <c r="AB60" s="90">
        <v>0</v>
      </c>
      <c r="AC60" s="90">
        <v>0</v>
      </c>
      <c r="AD60" s="90">
        <v>0</v>
      </c>
      <c r="AE60" s="90">
        <v>0</v>
      </c>
      <c r="AF60" s="90">
        <v>0</v>
      </c>
      <c r="AG60" s="90">
        <v>0</v>
      </c>
      <c r="AH60" s="90">
        <v>0</v>
      </c>
      <c r="AI60" s="90">
        <v>0</v>
      </c>
      <c r="AJ60" s="90">
        <v>0</v>
      </c>
      <c r="AK60" s="90">
        <v>0</v>
      </c>
      <c r="AL60" s="90">
        <v>0</v>
      </c>
      <c r="AM60" s="90">
        <v>0</v>
      </c>
      <c r="AN60" s="90">
        <v>0</v>
      </c>
      <c r="AO60" s="90">
        <v>0</v>
      </c>
      <c r="AP60" s="90">
        <v>0</v>
      </c>
      <c r="AQ60" s="90">
        <v>0</v>
      </c>
      <c r="AR60" s="90">
        <v>0</v>
      </c>
      <c r="AS60" s="90">
        <v>0</v>
      </c>
      <c r="AT60" s="90">
        <v>0</v>
      </c>
      <c r="AU60" s="90">
        <v>0</v>
      </c>
      <c r="AV60" s="44"/>
      <c r="AW60" s="32">
        <f t="shared" si="3"/>
        <v>1</v>
      </c>
    </row>
    <row r="61" spans="1:49" ht="18.75" x14ac:dyDescent="0.3">
      <c r="A61" s="73" t="str">
        <f t="shared" si="2"/>
        <v xml:space="preserve">   </v>
      </c>
      <c r="B61" s="87">
        <v>40</v>
      </c>
      <c r="C61" s="88" t="s">
        <v>159</v>
      </c>
      <c r="D61" s="101" t="s">
        <v>182</v>
      </c>
      <c r="E61" s="89" t="s">
        <v>203</v>
      </c>
      <c r="F61" s="87" t="s">
        <v>120</v>
      </c>
      <c r="G61" s="90">
        <v>9.31</v>
      </c>
      <c r="H61" s="91">
        <v>9.31</v>
      </c>
      <c r="I61" s="91">
        <v>0</v>
      </c>
      <c r="J61" s="45">
        <v>1</v>
      </c>
      <c r="K61" s="130">
        <v>9.31</v>
      </c>
      <c r="L61" s="130">
        <v>0</v>
      </c>
      <c r="M61" s="130">
        <v>0</v>
      </c>
      <c r="N61" s="130">
        <v>0</v>
      </c>
      <c r="O61" s="45">
        <v>3</v>
      </c>
      <c r="P61" s="131">
        <v>9.31</v>
      </c>
      <c r="Q61" s="92">
        <v>100</v>
      </c>
      <c r="R61" s="45">
        <v>2</v>
      </c>
      <c r="S61" s="45">
        <v>2</v>
      </c>
      <c r="T61" s="90">
        <v>9.31</v>
      </c>
      <c r="U61" s="90">
        <v>0</v>
      </c>
      <c r="V61" s="90">
        <v>0</v>
      </c>
      <c r="W61" s="90">
        <v>0</v>
      </c>
      <c r="X61" s="90">
        <v>0</v>
      </c>
      <c r="Y61" s="90">
        <v>0</v>
      </c>
      <c r="Z61" s="90">
        <v>0</v>
      </c>
      <c r="AA61" s="90">
        <v>0</v>
      </c>
      <c r="AB61" s="90">
        <v>0</v>
      </c>
      <c r="AC61" s="90">
        <v>0</v>
      </c>
      <c r="AD61" s="90">
        <v>0</v>
      </c>
      <c r="AE61" s="90">
        <v>0</v>
      </c>
      <c r="AF61" s="90">
        <v>0</v>
      </c>
      <c r="AG61" s="90">
        <v>0</v>
      </c>
      <c r="AH61" s="90">
        <v>0</v>
      </c>
      <c r="AI61" s="90">
        <v>0</v>
      </c>
      <c r="AJ61" s="90">
        <v>0</v>
      </c>
      <c r="AK61" s="90">
        <v>0</v>
      </c>
      <c r="AL61" s="90">
        <v>0</v>
      </c>
      <c r="AM61" s="90">
        <v>0</v>
      </c>
      <c r="AN61" s="90">
        <v>0</v>
      </c>
      <c r="AO61" s="90">
        <v>0</v>
      </c>
      <c r="AP61" s="90">
        <v>0</v>
      </c>
      <c r="AQ61" s="90">
        <v>0</v>
      </c>
      <c r="AR61" s="90">
        <v>0</v>
      </c>
      <c r="AS61" s="90">
        <v>0</v>
      </c>
      <c r="AT61" s="90">
        <v>0</v>
      </c>
      <c r="AU61" s="90">
        <v>0</v>
      </c>
      <c r="AV61" s="44"/>
      <c r="AW61" s="32">
        <f t="shared" si="3"/>
        <v>1</v>
      </c>
    </row>
    <row r="62" spans="1:49" ht="18.75" x14ac:dyDescent="0.3">
      <c r="A62" s="73"/>
      <c r="B62" s="87"/>
      <c r="C62" s="88" t="s">
        <v>159</v>
      </c>
      <c r="D62" s="101" t="s">
        <v>183</v>
      </c>
      <c r="E62" s="89" t="s">
        <v>203</v>
      </c>
      <c r="F62" s="87" t="s">
        <v>120</v>
      </c>
      <c r="G62" s="90">
        <v>11.83</v>
      </c>
      <c r="H62" s="91">
        <v>0</v>
      </c>
      <c r="I62" s="91">
        <v>11.83</v>
      </c>
      <c r="J62" s="45">
        <v>1</v>
      </c>
      <c r="K62" s="130">
        <v>0</v>
      </c>
      <c r="L62" s="130">
        <v>11.83</v>
      </c>
      <c r="M62" s="130">
        <v>0</v>
      </c>
      <c r="N62" s="130">
        <v>0</v>
      </c>
      <c r="O62" s="45">
        <v>3</v>
      </c>
      <c r="P62" s="131">
        <v>0</v>
      </c>
      <c r="Q62" s="92">
        <v>0</v>
      </c>
      <c r="R62" s="45">
        <v>2</v>
      </c>
      <c r="S62" s="45">
        <v>2</v>
      </c>
      <c r="T62" s="90">
        <v>0</v>
      </c>
      <c r="U62" s="90">
        <v>0</v>
      </c>
      <c r="V62" s="90">
        <v>0</v>
      </c>
      <c r="W62" s="90">
        <v>0</v>
      </c>
      <c r="X62" s="90">
        <v>0</v>
      </c>
      <c r="Y62" s="90">
        <v>0</v>
      </c>
      <c r="Z62" s="90">
        <v>0</v>
      </c>
      <c r="AA62" s="90">
        <v>0</v>
      </c>
      <c r="AB62" s="90">
        <v>0</v>
      </c>
      <c r="AC62" s="90">
        <v>0</v>
      </c>
      <c r="AD62" s="90">
        <v>0</v>
      </c>
      <c r="AE62" s="90">
        <v>0</v>
      </c>
      <c r="AF62" s="90">
        <v>0</v>
      </c>
      <c r="AG62" s="90">
        <v>0</v>
      </c>
      <c r="AH62" s="90">
        <v>0</v>
      </c>
      <c r="AI62" s="90">
        <v>0</v>
      </c>
      <c r="AJ62" s="90">
        <v>0</v>
      </c>
      <c r="AK62" s="90">
        <v>0</v>
      </c>
      <c r="AL62" s="90">
        <v>0</v>
      </c>
      <c r="AM62" s="90">
        <v>0</v>
      </c>
      <c r="AN62" s="90">
        <v>0</v>
      </c>
      <c r="AO62" s="90">
        <v>0</v>
      </c>
      <c r="AP62" s="90">
        <v>0</v>
      </c>
      <c r="AQ62" s="90">
        <v>0</v>
      </c>
      <c r="AR62" s="90">
        <v>0</v>
      </c>
      <c r="AS62" s="90">
        <v>0</v>
      </c>
      <c r="AT62" s="90">
        <v>0</v>
      </c>
      <c r="AU62" s="90">
        <v>0</v>
      </c>
      <c r="AV62" s="44"/>
      <c r="AW62" s="32">
        <f t="shared" si="3"/>
        <v>1</v>
      </c>
    </row>
    <row r="63" spans="1:49" ht="18.75" x14ac:dyDescent="0.3">
      <c r="A63" s="73" t="str">
        <f t="shared" si="2"/>
        <v xml:space="preserve">   </v>
      </c>
      <c r="B63" s="87">
        <v>41</v>
      </c>
      <c r="C63" s="88" t="s">
        <v>160</v>
      </c>
      <c r="D63" s="101" t="s">
        <v>44</v>
      </c>
      <c r="E63" s="89" t="s">
        <v>203</v>
      </c>
      <c r="F63" s="87" t="s">
        <v>120</v>
      </c>
      <c r="G63" s="91">
        <v>10.47</v>
      </c>
      <c r="H63" s="91">
        <v>10.47</v>
      </c>
      <c r="I63" s="91">
        <v>0</v>
      </c>
      <c r="J63" s="45">
        <v>1</v>
      </c>
      <c r="K63" s="130">
        <v>10.47</v>
      </c>
      <c r="L63" s="130">
        <v>0</v>
      </c>
      <c r="M63" s="130">
        <v>0</v>
      </c>
      <c r="N63" s="130">
        <v>0</v>
      </c>
      <c r="O63" s="45">
        <v>4</v>
      </c>
      <c r="P63" s="131">
        <v>10.47</v>
      </c>
      <c r="Q63" s="92">
        <v>100</v>
      </c>
      <c r="R63" s="45">
        <v>2</v>
      </c>
      <c r="S63" s="45">
        <v>2</v>
      </c>
      <c r="T63" s="90">
        <v>10.47</v>
      </c>
      <c r="U63" s="90">
        <v>0</v>
      </c>
      <c r="V63" s="90">
        <v>0</v>
      </c>
      <c r="W63" s="90">
        <v>0</v>
      </c>
      <c r="X63" s="90">
        <v>0</v>
      </c>
      <c r="Y63" s="90">
        <v>0</v>
      </c>
      <c r="Z63" s="90">
        <v>0</v>
      </c>
      <c r="AA63" s="90">
        <v>0</v>
      </c>
      <c r="AB63" s="90">
        <v>0</v>
      </c>
      <c r="AC63" s="90">
        <v>0</v>
      </c>
      <c r="AD63" s="90">
        <v>0</v>
      </c>
      <c r="AE63" s="90">
        <v>0</v>
      </c>
      <c r="AF63" s="90">
        <v>0</v>
      </c>
      <c r="AG63" s="90">
        <v>0</v>
      </c>
      <c r="AH63" s="90">
        <v>0</v>
      </c>
      <c r="AI63" s="90">
        <v>0</v>
      </c>
      <c r="AJ63" s="90">
        <v>0</v>
      </c>
      <c r="AK63" s="90">
        <v>0</v>
      </c>
      <c r="AL63" s="90">
        <v>0</v>
      </c>
      <c r="AM63" s="90">
        <v>0</v>
      </c>
      <c r="AN63" s="90">
        <v>0</v>
      </c>
      <c r="AO63" s="90">
        <v>0</v>
      </c>
      <c r="AP63" s="90">
        <v>0</v>
      </c>
      <c r="AQ63" s="90">
        <v>0</v>
      </c>
      <c r="AR63" s="90">
        <v>0</v>
      </c>
      <c r="AS63" s="90">
        <v>0</v>
      </c>
      <c r="AT63" s="90">
        <v>0</v>
      </c>
      <c r="AU63" s="90">
        <v>0</v>
      </c>
      <c r="AV63" s="44"/>
      <c r="AW63" s="32">
        <f t="shared" si="3"/>
        <v>1</v>
      </c>
    </row>
    <row r="64" spans="1:49" ht="18.75" x14ac:dyDescent="0.3">
      <c r="A64" s="73" t="str">
        <f t="shared" si="2"/>
        <v xml:space="preserve">   </v>
      </c>
      <c r="B64" s="87">
        <v>42</v>
      </c>
      <c r="C64" s="88" t="s">
        <v>161</v>
      </c>
      <c r="D64" s="101" t="s">
        <v>44</v>
      </c>
      <c r="E64" s="89" t="s">
        <v>203</v>
      </c>
      <c r="F64" s="87" t="s">
        <v>120</v>
      </c>
      <c r="G64" s="91">
        <v>1.84</v>
      </c>
      <c r="H64" s="91">
        <v>0</v>
      </c>
      <c r="I64" s="91">
        <v>1.84</v>
      </c>
      <c r="J64" s="45">
        <v>1</v>
      </c>
      <c r="K64" s="130">
        <v>0</v>
      </c>
      <c r="L64" s="130">
        <v>1.84</v>
      </c>
      <c r="M64" s="130">
        <v>0</v>
      </c>
      <c r="N64" s="130">
        <v>0</v>
      </c>
      <c r="O64" s="45">
        <v>3</v>
      </c>
      <c r="P64" s="131">
        <v>0</v>
      </c>
      <c r="Q64" s="92">
        <v>0</v>
      </c>
      <c r="R64" s="45">
        <v>2</v>
      </c>
      <c r="S64" s="45">
        <v>2</v>
      </c>
      <c r="T64" s="90">
        <v>0</v>
      </c>
      <c r="U64" s="90">
        <v>0</v>
      </c>
      <c r="V64" s="90">
        <v>0</v>
      </c>
      <c r="W64" s="90">
        <v>0</v>
      </c>
      <c r="X64" s="90">
        <v>0</v>
      </c>
      <c r="Y64" s="90">
        <v>0</v>
      </c>
      <c r="Z64" s="90">
        <v>0</v>
      </c>
      <c r="AA64" s="90">
        <v>0</v>
      </c>
      <c r="AB64" s="90">
        <v>0</v>
      </c>
      <c r="AC64" s="90">
        <v>0</v>
      </c>
      <c r="AD64" s="90">
        <v>0</v>
      </c>
      <c r="AE64" s="90">
        <v>0</v>
      </c>
      <c r="AF64" s="90">
        <v>0</v>
      </c>
      <c r="AG64" s="90">
        <v>0</v>
      </c>
      <c r="AH64" s="90">
        <v>0</v>
      </c>
      <c r="AI64" s="90">
        <v>0</v>
      </c>
      <c r="AJ64" s="90">
        <v>0</v>
      </c>
      <c r="AK64" s="90">
        <v>0</v>
      </c>
      <c r="AL64" s="90">
        <v>0</v>
      </c>
      <c r="AM64" s="90">
        <v>0</v>
      </c>
      <c r="AN64" s="90">
        <v>0</v>
      </c>
      <c r="AO64" s="90">
        <v>0</v>
      </c>
      <c r="AP64" s="90">
        <v>0</v>
      </c>
      <c r="AQ64" s="90">
        <v>0</v>
      </c>
      <c r="AR64" s="90">
        <v>0</v>
      </c>
      <c r="AS64" s="90">
        <v>0</v>
      </c>
      <c r="AT64" s="90">
        <v>0</v>
      </c>
      <c r="AU64" s="90">
        <v>0</v>
      </c>
      <c r="AV64" s="44"/>
      <c r="AW64" s="32">
        <f t="shared" si="3"/>
        <v>1</v>
      </c>
    </row>
    <row r="65" spans="1:49" ht="18.75" x14ac:dyDescent="0.3">
      <c r="A65" s="73" t="str">
        <f t="shared" si="2"/>
        <v xml:space="preserve">   </v>
      </c>
      <c r="B65" s="87">
        <v>43</v>
      </c>
      <c r="C65" s="88" t="s">
        <v>162</v>
      </c>
      <c r="D65" s="101" t="s">
        <v>44</v>
      </c>
      <c r="E65" s="89" t="s">
        <v>203</v>
      </c>
      <c r="F65" s="87" t="s">
        <v>120</v>
      </c>
      <c r="G65" s="140">
        <v>6.89</v>
      </c>
      <c r="H65" s="140">
        <v>0</v>
      </c>
      <c r="I65" s="140">
        <v>6.89</v>
      </c>
      <c r="J65" s="45">
        <v>1</v>
      </c>
      <c r="K65" s="142">
        <v>0</v>
      </c>
      <c r="L65" s="142">
        <v>6.89</v>
      </c>
      <c r="M65" s="142">
        <v>0</v>
      </c>
      <c r="N65" s="142">
        <v>0</v>
      </c>
      <c r="O65" s="141">
        <v>3</v>
      </c>
      <c r="P65" s="143">
        <v>0</v>
      </c>
      <c r="Q65" s="144">
        <v>0</v>
      </c>
      <c r="R65" s="45">
        <v>2</v>
      </c>
      <c r="S65" s="45">
        <v>2</v>
      </c>
      <c r="T65" s="90">
        <v>0</v>
      </c>
      <c r="U65" s="90">
        <v>0</v>
      </c>
      <c r="V65" s="90">
        <v>0</v>
      </c>
      <c r="W65" s="90">
        <v>0</v>
      </c>
      <c r="X65" s="90">
        <v>0</v>
      </c>
      <c r="Y65" s="90">
        <v>0</v>
      </c>
      <c r="Z65" s="90">
        <v>0</v>
      </c>
      <c r="AA65" s="90">
        <v>0</v>
      </c>
      <c r="AB65" s="90">
        <v>0</v>
      </c>
      <c r="AC65" s="90">
        <v>0</v>
      </c>
      <c r="AD65" s="90">
        <v>0</v>
      </c>
      <c r="AE65" s="90">
        <v>0</v>
      </c>
      <c r="AF65" s="90">
        <v>0</v>
      </c>
      <c r="AG65" s="90">
        <v>0</v>
      </c>
      <c r="AH65" s="90">
        <v>0</v>
      </c>
      <c r="AI65" s="90">
        <v>0</v>
      </c>
      <c r="AJ65" s="90">
        <v>0</v>
      </c>
      <c r="AK65" s="90">
        <v>0</v>
      </c>
      <c r="AL65" s="90">
        <v>0</v>
      </c>
      <c r="AM65" s="90">
        <v>0</v>
      </c>
      <c r="AN65" s="90">
        <v>0</v>
      </c>
      <c r="AO65" s="90">
        <v>0</v>
      </c>
      <c r="AP65" s="90">
        <v>0</v>
      </c>
      <c r="AQ65" s="90">
        <v>0</v>
      </c>
      <c r="AR65" s="90">
        <v>0</v>
      </c>
      <c r="AS65" s="90">
        <v>0</v>
      </c>
      <c r="AT65" s="90">
        <v>0</v>
      </c>
      <c r="AU65" s="90">
        <v>0</v>
      </c>
      <c r="AV65" s="44"/>
      <c r="AW65" s="32">
        <f t="shared" si="3"/>
        <v>1</v>
      </c>
    </row>
    <row r="66" spans="1:49" ht="18.75" x14ac:dyDescent="0.3">
      <c r="A66" s="73"/>
      <c r="B66" s="87">
        <v>44</v>
      </c>
      <c r="C66" s="88" t="s">
        <v>163</v>
      </c>
      <c r="D66" s="101" t="s">
        <v>44</v>
      </c>
      <c r="E66" s="89" t="s">
        <v>203</v>
      </c>
      <c r="F66" s="87" t="s">
        <v>120</v>
      </c>
      <c r="G66" s="91">
        <v>3.52</v>
      </c>
      <c r="H66" s="91">
        <v>3.52</v>
      </c>
      <c r="I66" s="91">
        <v>0</v>
      </c>
      <c r="J66" s="45">
        <v>1</v>
      </c>
      <c r="K66" s="130">
        <v>3.52</v>
      </c>
      <c r="L66" s="130">
        <v>0</v>
      </c>
      <c r="M66" s="130">
        <v>0</v>
      </c>
      <c r="N66" s="130">
        <v>0</v>
      </c>
      <c r="O66" s="45">
        <v>8</v>
      </c>
      <c r="P66" s="149">
        <v>3.52</v>
      </c>
      <c r="Q66" s="92">
        <v>60</v>
      </c>
      <c r="R66" s="45">
        <v>2</v>
      </c>
      <c r="S66" s="45">
        <v>2</v>
      </c>
      <c r="T66" s="90">
        <v>0</v>
      </c>
      <c r="U66" s="90">
        <v>3.52</v>
      </c>
      <c r="V66" s="90">
        <v>0</v>
      </c>
      <c r="W66" s="90">
        <v>0</v>
      </c>
      <c r="X66" s="90">
        <v>0</v>
      </c>
      <c r="Y66" s="90">
        <v>0</v>
      </c>
      <c r="Z66" s="90">
        <v>0</v>
      </c>
      <c r="AA66" s="90">
        <v>0</v>
      </c>
      <c r="AB66" s="90">
        <v>0</v>
      </c>
      <c r="AC66" s="90">
        <v>0</v>
      </c>
      <c r="AD66" s="90">
        <v>0</v>
      </c>
      <c r="AE66" s="90">
        <v>0</v>
      </c>
      <c r="AF66" s="90">
        <v>0</v>
      </c>
      <c r="AG66" s="90">
        <v>0</v>
      </c>
      <c r="AH66" s="90">
        <v>0</v>
      </c>
      <c r="AI66" s="90">
        <v>0</v>
      </c>
      <c r="AJ66" s="90">
        <v>0</v>
      </c>
      <c r="AK66" s="90">
        <v>0</v>
      </c>
      <c r="AL66" s="90">
        <v>0</v>
      </c>
      <c r="AM66" s="90">
        <v>0</v>
      </c>
      <c r="AN66" s="90">
        <v>0</v>
      </c>
      <c r="AO66" s="90">
        <v>0</v>
      </c>
      <c r="AP66" s="90">
        <v>0</v>
      </c>
      <c r="AQ66" s="90">
        <v>0</v>
      </c>
      <c r="AR66" s="90">
        <v>0</v>
      </c>
      <c r="AS66" s="90">
        <v>0</v>
      </c>
      <c r="AT66" s="90">
        <v>0</v>
      </c>
      <c r="AU66" s="90">
        <v>0</v>
      </c>
      <c r="AV66" s="44"/>
      <c r="AW66" s="32">
        <f t="shared" si="3"/>
        <v>1</v>
      </c>
    </row>
    <row r="67" spans="1:49" ht="18.75" x14ac:dyDescent="0.3">
      <c r="A67" s="73" t="str">
        <f t="shared" si="2"/>
        <v xml:space="preserve">   </v>
      </c>
      <c r="B67" s="87">
        <v>45</v>
      </c>
      <c r="C67" s="88" t="s">
        <v>164</v>
      </c>
      <c r="D67" s="101" t="s">
        <v>44</v>
      </c>
      <c r="E67" s="89" t="s">
        <v>203</v>
      </c>
      <c r="F67" s="87" t="s">
        <v>120</v>
      </c>
      <c r="G67" s="91">
        <v>3.29</v>
      </c>
      <c r="H67" s="91">
        <v>0</v>
      </c>
      <c r="I67" s="91">
        <v>3.29</v>
      </c>
      <c r="J67" s="45">
        <v>1</v>
      </c>
      <c r="K67" s="130">
        <v>0</v>
      </c>
      <c r="L67" s="130">
        <v>3.29</v>
      </c>
      <c r="M67" s="130">
        <v>0</v>
      </c>
      <c r="N67" s="130">
        <v>0</v>
      </c>
      <c r="O67" s="45">
        <v>3</v>
      </c>
      <c r="P67" s="131">
        <v>0</v>
      </c>
      <c r="Q67" s="92">
        <v>0</v>
      </c>
      <c r="R67" s="45">
        <v>2</v>
      </c>
      <c r="S67" s="45">
        <v>2</v>
      </c>
      <c r="T67" s="90">
        <v>0</v>
      </c>
      <c r="U67" s="90">
        <v>0</v>
      </c>
      <c r="V67" s="90">
        <v>0</v>
      </c>
      <c r="W67" s="90">
        <v>0</v>
      </c>
      <c r="X67" s="90">
        <v>0</v>
      </c>
      <c r="Y67" s="90">
        <v>0</v>
      </c>
      <c r="Z67" s="90">
        <v>0</v>
      </c>
      <c r="AA67" s="90">
        <v>0</v>
      </c>
      <c r="AB67" s="90">
        <v>0</v>
      </c>
      <c r="AC67" s="90">
        <v>0</v>
      </c>
      <c r="AD67" s="90">
        <v>0</v>
      </c>
      <c r="AE67" s="90">
        <v>0</v>
      </c>
      <c r="AF67" s="90">
        <v>0</v>
      </c>
      <c r="AG67" s="90">
        <v>0</v>
      </c>
      <c r="AH67" s="90">
        <v>0</v>
      </c>
      <c r="AI67" s="90">
        <v>0</v>
      </c>
      <c r="AJ67" s="90">
        <v>0</v>
      </c>
      <c r="AK67" s="90">
        <v>0</v>
      </c>
      <c r="AL67" s="90">
        <v>0</v>
      </c>
      <c r="AM67" s="90">
        <v>0</v>
      </c>
      <c r="AN67" s="90">
        <v>0</v>
      </c>
      <c r="AO67" s="90">
        <v>0</v>
      </c>
      <c r="AP67" s="90">
        <v>0</v>
      </c>
      <c r="AQ67" s="90">
        <v>0</v>
      </c>
      <c r="AR67" s="90">
        <v>0</v>
      </c>
      <c r="AS67" s="90">
        <v>0</v>
      </c>
      <c r="AT67" s="90">
        <v>0</v>
      </c>
      <c r="AU67" s="90">
        <v>0</v>
      </c>
      <c r="AV67" s="44"/>
      <c r="AW67" s="32">
        <f t="shared" si="3"/>
        <v>1</v>
      </c>
    </row>
    <row r="68" spans="1:49" ht="18.75" x14ac:dyDescent="0.3">
      <c r="A68" s="73" t="str">
        <f t="shared" si="2"/>
        <v xml:space="preserve">   </v>
      </c>
      <c r="B68" s="87">
        <v>46</v>
      </c>
      <c r="C68" s="88" t="s">
        <v>165</v>
      </c>
      <c r="D68" s="101" t="s">
        <v>182</v>
      </c>
      <c r="E68" s="89" t="s">
        <v>203</v>
      </c>
      <c r="F68" s="87" t="s">
        <v>120</v>
      </c>
      <c r="G68" s="90">
        <v>1.1299999999999999</v>
      </c>
      <c r="H68" s="91">
        <v>1.1299999999999999</v>
      </c>
      <c r="I68" s="91">
        <v>0</v>
      </c>
      <c r="J68" s="45">
        <v>1</v>
      </c>
      <c r="K68" s="130">
        <v>1.1299999999999999</v>
      </c>
      <c r="L68" s="130">
        <v>0</v>
      </c>
      <c r="M68" s="130">
        <v>0</v>
      </c>
      <c r="N68" s="130">
        <v>0</v>
      </c>
      <c r="O68" s="45">
        <v>2</v>
      </c>
      <c r="P68" s="131">
        <v>1.1299999999999999</v>
      </c>
      <c r="Q68" s="92">
        <v>100</v>
      </c>
      <c r="R68" s="45">
        <v>2</v>
      </c>
      <c r="S68" s="45">
        <v>2</v>
      </c>
      <c r="T68" s="90">
        <v>0</v>
      </c>
      <c r="U68" s="90">
        <v>0</v>
      </c>
      <c r="V68" s="90">
        <v>1.1299999999999999</v>
      </c>
      <c r="W68" s="90">
        <v>0</v>
      </c>
      <c r="X68" s="90">
        <v>0</v>
      </c>
      <c r="Y68" s="90">
        <v>0</v>
      </c>
      <c r="Z68" s="90">
        <v>0</v>
      </c>
      <c r="AA68" s="90">
        <v>0</v>
      </c>
      <c r="AB68" s="90">
        <v>0</v>
      </c>
      <c r="AC68" s="90">
        <v>0</v>
      </c>
      <c r="AD68" s="90">
        <v>0</v>
      </c>
      <c r="AE68" s="90">
        <v>0</v>
      </c>
      <c r="AF68" s="90">
        <v>0</v>
      </c>
      <c r="AG68" s="90">
        <v>0</v>
      </c>
      <c r="AH68" s="90">
        <v>0</v>
      </c>
      <c r="AI68" s="90">
        <v>0</v>
      </c>
      <c r="AJ68" s="90">
        <v>0</v>
      </c>
      <c r="AK68" s="90">
        <v>0</v>
      </c>
      <c r="AL68" s="90">
        <v>0</v>
      </c>
      <c r="AM68" s="90">
        <v>0</v>
      </c>
      <c r="AN68" s="90">
        <v>0</v>
      </c>
      <c r="AO68" s="90">
        <v>0</v>
      </c>
      <c r="AP68" s="90">
        <v>0</v>
      </c>
      <c r="AQ68" s="90">
        <v>0</v>
      </c>
      <c r="AR68" s="90">
        <v>0</v>
      </c>
      <c r="AS68" s="90">
        <v>0</v>
      </c>
      <c r="AT68" s="90">
        <v>0</v>
      </c>
      <c r="AU68" s="90">
        <v>0</v>
      </c>
      <c r="AV68" s="44"/>
      <c r="AW68" s="32">
        <f t="shared" si="3"/>
        <v>1</v>
      </c>
    </row>
    <row r="69" spans="1:49" ht="18.75" x14ac:dyDescent="0.3">
      <c r="A69" s="73"/>
      <c r="B69" s="87"/>
      <c r="C69" s="88" t="s">
        <v>165</v>
      </c>
      <c r="D69" s="101" t="s">
        <v>183</v>
      </c>
      <c r="E69" s="89" t="s">
        <v>203</v>
      </c>
      <c r="F69" s="87" t="s">
        <v>120</v>
      </c>
      <c r="G69" s="90">
        <v>2.88</v>
      </c>
      <c r="H69" s="91">
        <v>0</v>
      </c>
      <c r="I69" s="91">
        <v>2.88</v>
      </c>
      <c r="J69" s="45">
        <v>1</v>
      </c>
      <c r="K69" s="130">
        <v>0</v>
      </c>
      <c r="L69" s="130">
        <v>2.88</v>
      </c>
      <c r="M69" s="130">
        <v>0</v>
      </c>
      <c r="N69" s="130">
        <v>0</v>
      </c>
      <c r="O69" s="45">
        <v>2</v>
      </c>
      <c r="P69" s="131">
        <v>0</v>
      </c>
      <c r="Q69" s="92">
        <v>0</v>
      </c>
      <c r="R69" s="45">
        <v>2</v>
      </c>
      <c r="S69" s="45">
        <v>2</v>
      </c>
      <c r="T69" s="90">
        <v>0</v>
      </c>
      <c r="U69" s="90">
        <v>0</v>
      </c>
      <c r="V69" s="90">
        <v>0</v>
      </c>
      <c r="W69" s="90">
        <v>0</v>
      </c>
      <c r="X69" s="90">
        <v>0</v>
      </c>
      <c r="Y69" s="90">
        <v>0</v>
      </c>
      <c r="Z69" s="90">
        <v>0</v>
      </c>
      <c r="AA69" s="90">
        <v>0</v>
      </c>
      <c r="AB69" s="90">
        <v>0</v>
      </c>
      <c r="AC69" s="90">
        <v>0</v>
      </c>
      <c r="AD69" s="90">
        <v>0</v>
      </c>
      <c r="AE69" s="90">
        <v>0</v>
      </c>
      <c r="AF69" s="90">
        <v>0</v>
      </c>
      <c r="AG69" s="90">
        <v>0</v>
      </c>
      <c r="AH69" s="90">
        <v>0</v>
      </c>
      <c r="AI69" s="90">
        <v>0</v>
      </c>
      <c r="AJ69" s="90">
        <v>0</v>
      </c>
      <c r="AK69" s="90">
        <v>0</v>
      </c>
      <c r="AL69" s="90">
        <v>0</v>
      </c>
      <c r="AM69" s="90">
        <v>0</v>
      </c>
      <c r="AN69" s="90">
        <v>0</v>
      </c>
      <c r="AO69" s="90">
        <v>0</v>
      </c>
      <c r="AP69" s="90">
        <v>0</v>
      </c>
      <c r="AQ69" s="90">
        <v>0</v>
      </c>
      <c r="AR69" s="90">
        <v>0</v>
      </c>
      <c r="AS69" s="90">
        <v>0</v>
      </c>
      <c r="AT69" s="90">
        <v>0</v>
      </c>
      <c r="AU69" s="90">
        <v>0</v>
      </c>
      <c r="AV69" s="44"/>
      <c r="AW69" s="32">
        <f t="shared" si="3"/>
        <v>1</v>
      </c>
    </row>
    <row r="70" spans="1:49" ht="18.75" x14ac:dyDescent="0.3">
      <c r="A70" s="73" t="str">
        <f t="shared" si="2"/>
        <v xml:space="preserve">   </v>
      </c>
      <c r="B70" s="87">
        <v>47</v>
      </c>
      <c r="C70" s="88" t="s">
        <v>166</v>
      </c>
      <c r="D70" s="101" t="s">
        <v>44</v>
      </c>
      <c r="E70" s="89" t="s">
        <v>203</v>
      </c>
      <c r="F70" s="87" t="s">
        <v>120</v>
      </c>
      <c r="G70" s="91">
        <v>8.6199999999999992</v>
      </c>
      <c r="H70" s="91">
        <v>0</v>
      </c>
      <c r="I70" s="91">
        <v>8.6199999999999992</v>
      </c>
      <c r="J70" s="45">
        <v>1</v>
      </c>
      <c r="K70" s="130">
        <v>0</v>
      </c>
      <c r="L70" s="130">
        <v>8.6199999999999992</v>
      </c>
      <c r="M70" s="130">
        <v>0</v>
      </c>
      <c r="N70" s="130">
        <v>0</v>
      </c>
      <c r="O70" s="45">
        <v>3</v>
      </c>
      <c r="P70" s="131">
        <v>0</v>
      </c>
      <c r="Q70" s="92">
        <v>0</v>
      </c>
      <c r="R70" s="45">
        <v>2</v>
      </c>
      <c r="S70" s="45">
        <v>2</v>
      </c>
      <c r="T70" s="90">
        <v>0</v>
      </c>
      <c r="U70" s="90">
        <v>0</v>
      </c>
      <c r="V70" s="90">
        <v>0</v>
      </c>
      <c r="W70" s="90">
        <v>0</v>
      </c>
      <c r="X70" s="90">
        <v>0</v>
      </c>
      <c r="Y70" s="90">
        <v>0</v>
      </c>
      <c r="Z70" s="90">
        <v>0</v>
      </c>
      <c r="AA70" s="90">
        <v>0</v>
      </c>
      <c r="AB70" s="90">
        <v>0</v>
      </c>
      <c r="AC70" s="90">
        <v>0</v>
      </c>
      <c r="AD70" s="90">
        <v>0</v>
      </c>
      <c r="AE70" s="90">
        <v>0</v>
      </c>
      <c r="AF70" s="90">
        <v>0</v>
      </c>
      <c r="AG70" s="90">
        <v>0</v>
      </c>
      <c r="AH70" s="90">
        <v>0</v>
      </c>
      <c r="AI70" s="90">
        <v>0</v>
      </c>
      <c r="AJ70" s="90">
        <v>0</v>
      </c>
      <c r="AK70" s="90">
        <v>0</v>
      </c>
      <c r="AL70" s="90">
        <v>0</v>
      </c>
      <c r="AM70" s="90">
        <v>0</v>
      </c>
      <c r="AN70" s="90">
        <v>0</v>
      </c>
      <c r="AO70" s="90">
        <v>0</v>
      </c>
      <c r="AP70" s="90">
        <v>0</v>
      </c>
      <c r="AQ70" s="90">
        <v>0</v>
      </c>
      <c r="AR70" s="90">
        <v>0</v>
      </c>
      <c r="AS70" s="90">
        <v>0</v>
      </c>
      <c r="AT70" s="90">
        <v>0</v>
      </c>
      <c r="AU70" s="90">
        <v>0</v>
      </c>
      <c r="AV70" s="44"/>
      <c r="AW70" s="32">
        <f t="shared" si="3"/>
        <v>1</v>
      </c>
    </row>
    <row r="71" spans="1:49" ht="18.75" x14ac:dyDescent="0.3">
      <c r="A71" s="73" t="str">
        <f t="shared" si="2"/>
        <v xml:space="preserve">   </v>
      </c>
      <c r="B71" s="87">
        <v>48</v>
      </c>
      <c r="C71" s="88" t="s">
        <v>167</v>
      </c>
      <c r="D71" s="101" t="s">
        <v>44</v>
      </c>
      <c r="E71" s="89" t="s">
        <v>203</v>
      </c>
      <c r="F71" s="87" t="s">
        <v>120</v>
      </c>
      <c r="G71" s="91">
        <v>4.0199999999999996</v>
      </c>
      <c r="H71" s="91">
        <v>0</v>
      </c>
      <c r="I71" s="91">
        <v>4.0199999999999996</v>
      </c>
      <c r="J71" s="45">
        <v>1</v>
      </c>
      <c r="K71" s="130">
        <v>0</v>
      </c>
      <c r="L71" s="130">
        <v>4.0199999999999996</v>
      </c>
      <c r="M71" s="130">
        <v>0</v>
      </c>
      <c r="N71" s="130">
        <v>0</v>
      </c>
      <c r="O71" s="45">
        <v>3</v>
      </c>
      <c r="P71" s="131">
        <v>0</v>
      </c>
      <c r="Q71" s="92">
        <v>0</v>
      </c>
      <c r="R71" s="45">
        <v>2</v>
      </c>
      <c r="S71" s="45">
        <v>2</v>
      </c>
      <c r="T71" s="90">
        <v>0</v>
      </c>
      <c r="U71" s="90">
        <v>0</v>
      </c>
      <c r="V71" s="90">
        <v>0</v>
      </c>
      <c r="W71" s="90">
        <v>0</v>
      </c>
      <c r="X71" s="90">
        <v>0</v>
      </c>
      <c r="Y71" s="90">
        <v>0</v>
      </c>
      <c r="Z71" s="90">
        <v>0</v>
      </c>
      <c r="AA71" s="90">
        <v>0</v>
      </c>
      <c r="AB71" s="90">
        <v>0</v>
      </c>
      <c r="AC71" s="90">
        <v>0</v>
      </c>
      <c r="AD71" s="90">
        <v>0</v>
      </c>
      <c r="AE71" s="90">
        <v>0</v>
      </c>
      <c r="AF71" s="90">
        <v>0</v>
      </c>
      <c r="AG71" s="90">
        <v>0</v>
      </c>
      <c r="AH71" s="90">
        <v>0</v>
      </c>
      <c r="AI71" s="90">
        <v>0</v>
      </c>
      <c r="AJ71" s="90">
        <v>0</v>
      </c>
      <c r="AK71" s="90">
        <v>0</v>
      </c>
      <c r="AL71" s="90">
        <v>0</v>
      </c>
      <c r="AM71" s="90">
        <v>0</v>
      </c>
      <c r="AN71" s="90">
        <v>0</v>
      </c>
      <c r="AO71" s="90">
        <v>0</v>
      </c>
      <c r="AP71" s="90">
        <v>0</v>
      </c>
      <c r="AQ71" s="90">
        <v>0</v>
      </c>
      <c r="AR71" s="90">
        <v>0</v>
      </c>
      <c r="AS71" s="90">
        <v>0</v>
      </c>
      <c r="AT71" s="90">
        <v>0</v>
      </c>
      <c r="AU71" s="90">
        <v>0</v>
      </c>
      <c r="AV71" s="44"/>
      <c r="AW71" s="32">
        <f t="shared" si="3"/>
        <v>1</v>
      </c>
    </row>
    <row r="72" spans="1:49" ht="18.75" x14ac:dyDescent="0.3">
      <c r="A72" s="73" t="str">
        <f t="shared" si="2"/>
        <v xml:space="preserve">   </v>
      </c>
      <c r="B72" s="87">
        <v>49</v>
      </c>
      <c r="C72" s="88" t="s">
        <v>168</v>
      </c>
      <c r="D72" s="101" t="s">
        <v>44</v>
      </c>
      <c r="E72" s="89" t="s">
        <v>203</v>
      </c>
      <c r="F72" s="87" t="s">
        <v>120</v>
      </c>
      <c r="G72" s="91">
        <v>6.49</v>
      </c>
      <c r="H72" s="91">
        <v>0</v>
      </c>
      <c r="I72" s="91">
        <v>6.49</v>
      </c>
      <c r="J72" s="45">
        <v>1</v>
      </c>
      <c r="K72" s="130">
        <v>0</v>
      </c>
      <c r="L72" s="130">
        <v>6.49</v>
      </c>
      <c r="M72" s="130">
        <v>0</v>
      </c>
      <c r="N72" s="130">
        <v>0</v>
      </c>
      <c r="O72" s="45">
        <v>3</v>
      </c>
      <c r="P72" s="131">
        <v>0</v>
      </c>
      <c r="Q72" s="92">
        <v>0</v>
      </c>
      <c r="R72" s="45">
        <v>2</v>
      </c>
      <c r="S72" s="45">
        <v>2</v>
      </c>
      <c r="T72" s="90">
        <v>0</v>
      </c>
      <c r="U72" s="90">
        <v>0</v>
      </c>
      <c r="V72" s="90">
        <v>0</v>
      </c>
      <c r="W72" s="90">
        <v>0</v>
      </c>
      <c r="X72" s="90">
        <v>0</v>
      </c>
      <c r="Y72" s="90">
        <v>0</v>
      </c>
      <c r="Z72" s="90">
        <v>0</v>
      </c>
      <c r="AA72" s="90">
        <v>0</v>
      </c>
      <c r="AB72" s="90">
        <v>0</v>
      </c>
      <c r="AC72" s="90">
        <v>0</v>
      </c>
      <c r="AD72" s="90">
        <v>0</v>
      </c>
      <c r="AE72" s="90">
        <v>0</v>
      </c>
      <c r="AF72" s="90">
        <v>0</v>
      </c>
      <c r="AG72" s="90">
        <v>0</v>
      </c>
      <c r="AH72" s="90">
        <v>0</v>
      </c>
      <c r="AI72" s="90">
        <v>0</v>
      </c>
      <c r="AJ72" s="90">
        <v>0</v>
      </c>
      <c r="AK72" s="90">
        <v>0</v>
      </c>
      <c r="AL72" s="90">
        <v>0</v>
      </c>
      <c r="AM72" s="90">
        <v>0</v>
      </c>
      <c r="AN72" s="90">
        <v>0</v>
      </c>
      <c r="AO72" s="90">
        <v>0</v>
      </c>
      <c r="AP72" s="90">
        <v>0</v>
      </c>
      <c r="AQ72" s="90">
        <v>0</v>
      </c>
      <c r="AR72" s="90">
        <v>0</v>
      </c>
      <c r="AS72" s="90">
        <v>0</v>
      </c>
      <c r="AT72" s="90">
        <v>0</v>
      </c>
      <c r="AU72" s="90">
        <v>0</v>
      </c>
      <c r="AV72" s="44"/>
      <c r="AW72" s="32">
        <f t="shared" si="3"/>
        <v>1</v>
      </c>
    </row>
    <row r="73" spans="1:49" ht="18.75" x14ac:dyDescent="0.3">
      <c r="A73" s="73" t="str">
        <f t="shared" si="2"/>
        <v xml:space="preserve">   </v>
      </c>
      <c r="B73" s="87">
        <v>50</v>
      </c>
      <c r="C73" s="88" t="s">
        <v>169</v>
      </c>
      <c r="D73" s="101" t="s">
        <v>44</v>
      </c>
      <c r="E73" s="89" t="s">
        <v>203</v>
      </c>
      <c r="F73" s="87" t="s">
        <v>120</v>
      </c>
      <c r="G73" s="91">
        <v>1.36</v>
      </c>
      <c r="H73" s="91">
        <v>1.36</v>
      </c>
      <c r="I73" s="91">
        <v>0</v>
      </c>
      <c r="J73" s="45">
        <v>1</v>
      </c>
      <c r="K73" s="130">
        <v>1.36</v>
      </c>
      <c r="L73" s="130">
        <v>0</v>
      </c>
      <c r="M73" s="130">
        <v>0</v>
      </c>
      <c r="N73" s="130">
        <v>0</v>
      </c>
      <c r="O73" s="45">
        <v>3</v>
      </c>
      <c r="P73" s="131">
        <v>1.36</v>
      </c>
      <c r="Q73" s="92">
        <v>100</v>
      </c>
      <c r="R73" s="45">
        <v>2</v>
      </c>
      <c r="S73" s="45">
        <v>2</v>
      </c>
      <c r="T73" s="90">
        <v>0</v>
      </c>
      <c r="U73" s="90">
        <v>0</v>
      </c>
      <c r="V73" s="90">
        <v>1.36</v>
      </c>
      <c r="W73" s="90">
        <v>0</v>
      </c>
      <c r="X73" s="90">
        <v>0</v>
      </c>
      <c r="Y73" s="90">
        <v>0</v>
      </c>
      <c r="Z73" s="90">
        <v>0</v>
      </c>
      <c r="AA73" s="90">
        <v>0</v>
      </c>
      <c r="AB73" s="90">
        <v>0</v>
      </c>
      <c r="AC73" s="90">
        <v>0</v>
      </c>
      <c r="AD73" s="90">
        <v>0</v>
      </c>
      <c r="AE73" s="90">
        <v>0</v>
      </c>
      <c r="AF73" s="90">
        <v>0</v>
      </c>
      <c r="AG73" s="90">
        <v>0</v>
      </c>
      <c r="AH73" s="90">
        <v>0</v>
      </c>
      <c r="AI73" s="90">
        <v>0</v>
      </c>
      <c r="AJ73" s="90">
        <v>0</v>
      </c>
      <c r="AK73" s="90">
        <v>0</v>
      </c>
      <c r="AL73" s="90">
        <v>0</v>
      </c>
      <c r="AM73" s="90">
        <v>0</v>
      </c>
      <c r="AN73" s="90">
        <v>0</v>
      </c>
      <c r="AO73" s="90">
        <v>0</v>
      </c>
      <c r="AP73" s="90">
        <v>0</v>
      </c>
      <c r="AQ73" s="90">
        <v>0</v>
      </c>
      <c r="AR73" s="90">
        <v>0</v>
      </c>
      <c r="AS73" s="90">
        <v>0</v>
      </c>
      <c r="AT73" s="90">
        <v>0</v>
      </c>
      <c r="AU73" s="90">
        <v>0</v>
      </c>
      <c r="AV73" s="44"/>
      <c r="AW73" s="32">
        <f t="shared" si="3"/>
        <v>1</v>
      </c>
    </row>
    <row r="74" spans="1:49" ht="18.75" x14ac:dyDescent="0.3">
      <c r="A74" s="73" t="str">
        <f t="shared" si="2"/>
        <v xml:space="preserve">   </v>
      </c>
      <c r="B74" s="87">
        <v>51</v>
      </c>
      <c r="C74" s="88" t="s">
        <v>170</v>
      </c>
      <c r="D74" s="101" t="s">
        <v>182</v>
      </c>
      <c r="E74" s="89" t="s">
        <v>203</v>
      </c>
      <c r="F74" s="87" t="s">
        <v>120</v>
      </c>
      <c r="G74" s="90">
        <v>4.53</v>
      </c>
      <c r="H74" s="91">
        <v>4.53</v>
      </c>
      <c r="I74" s="91">
        <v>0</v>
      </c>
      <c r="J74" s="45">
        <v>1</v>
      </c>
      <c r="K74" s="130">
        <v>4.53</v>
      </c>
      <c r="L74" s="130">
        <v>0</v>
      </c>
      <c r="M74" s="130">
        <v>0</v>
      </c>
      <c r="N74" s="130">
        <v>0</v>
      </c>
      <c r="O74" s="45">
        <v>7</v>
      </c>
      <c r="P74" s="131">
        <v>4.53</v>
      </c>
      <c r="Q74" s="92">
        <v>100</v>
      </c>
      <c r="R74" s="45">
        <v>2</v>
      </c>
      <c r="S74" s="45">
        <v>2</v>
      </c>
      <c r="T74" s="90">
        <v>0</v>
      </c>
      <c r="U74" s="90">
        <v>0</v>
      </c>
      <c r="V74" s="90">
        <v>4.53</v>
      </c>
      <c r="W74" s="90">
        <v>0</v>
      </c>
      <c r="X74" s="90">
        <v>0</v>
      </c>
      <c r="Y74" s="90">
        <v>0</v>
      </c>
      <c r="Z74" s="90">
        <v>0</v>
      </c>
      <c r="AA74" s="90">
        <v>0</v>
      </c>
      <c r="AB74" s="90">
        <v>0</v>
      </c>
      <c r="AC74" s="90">
        <v>0</v>
      </c>
      <c r="AD74" s="90">
        <v>0</v>
      </c>
      <c r="AE74" s="90">
        <v>0</v>
      </c>
      <c r="AF74" s="90">
        <v>0</v>
      </c>
      <c r="AG74" s="90">
        <v>0</v>
      </c>
      <c r="AH74" s="90">
        <v>0</v>
      </c>
      <c r="AI74" s="90">
        <v>0</v>
      </c>
      <c r="AJ74" s="90">
        <v>0</v>
      </c>
      <c r="AK74" s="90">
        <v>0</v>
      </c>
      <c r="AL74" s="90">
        <v>0</v>
      </c>
      <c r="AM74" s="90">
        <v>0</v>
      </c>
      <c r="AN74" s="90">
        <v>0</v>
      </c>
      <c r="AO74" s="90">
        <v>0</v>
      </c>
      <c r="AP74" s="90">
        <v>0</v>
      </c>
      <c r="AQ74" s="90">
        <v>0</v>
      </c>
      <c r="AR74" s="90">
        <v>0</v>
      </c>
      <c r="AS74" s="90">
        <v>0</v>
      </c>
      <c r="AT74" s="90">
        <v>0</v>
      </c>
      <c r="AU74" s="90">
        <v>0</v>
      </c>
      <c r="AV74" s="44"/>
      <c r="AW74" s="32">
        <f t="shared" si="3"/>
        <v>1</v>
      </c>
    </row>
    <row r="75" spans="1:49" ht="18.75" x14ac:dyDescent="0.3">
      <c r="A75" s="73"/>
      <c r="B75" s="87"/>
      <c r="C75" s="88" t="s">
        <v>170</v>
      </c>
      <c r="D75" s="101" t="s">
        <v>183</v>
      </c>
      <c r="E75" s="89" t="s">
        <v>203</v>
      </c>
      <c r="F75" s="87" t="s">
        <v>120</v>
      </c>
      <c r="G75" s="90">
        <v>19.260000000000002</v>
      </c>
      <c r="H75" s="91">
        <v>0</v>
      </c>
      <c r="I75" s="91">
        <v>19.260000000000002</v>
      </c>
      <c r="J75" s="45">
        <v>1</v>
      </c>
      <c r="K75" s="130">
        <v>0</v>
      </c>
      <c r="L75" s="130">
        <v>19.260000000000002</v>
      </c>
      <c r="M75" s="130">
        <v>0</v>
      </c>
      <c r="N75" s="130">
        <v>0</v>
      </c>
      <c r="O75" s="45">
        <v>7</v>
      </c>
      <c r="P75" s="131">
        <v>0</v>
      </c>
      <c r="Q75" s="92">
        <v>0</v>
      </c>
      <c r="R75" s="45">
        <v>2</v>
      </c>
      <c r="S75" s="45">
        <v>2</v>
      </c>
      <c r="T75" s="90">
        <v>0</v>
      </c>
      <c r="U75" s="90">
        <v>0</v>
      </c>
      <c r="V75" s="90">
        <v>0</v>
      </c>
      <c r="W75" s="90">
        <v>0</v>
      </c>
      <c r="X75" s="90">
        <v>0</v>
      </c>
      <c r="Y75" s="90">
        <v>0</v>
      </c>
      <c r="Z75" s="90">
        <v>0</v>
      </c>
      <c r="AA75" s="90">
        <v>0</v>
      </c>
      <c r="AB75" s="90">
        <v>0</v>
      </c>
      <c r="AC75" s="90">
        <v>0</v>
      </c>
      <c r="AD75" s="90">
        <v>0</v>
      </c>
      <c r="AE75" s="90">
        <v>0</v>
      </c>
      <c r="AF75" s="90">
        <v>0</v>
      </c>
      <c r="AG75" s="90">
        <v>0</v>
      </c>
      <c r="AH75" s="90">
        <v>0</v>
      </c>
      <c r="AI75" s="90">
        <v>0</v>
      </c>
      <c r="AJ75" s="90">
        <v>0</v>
      </c>
      <c r="AK75" s="90">
        <v>0</v>
      </c>
      <c r="AL75" s="90">
        <v>0</v>
      </c>
      <c r="AM75" s="90">
        <v>0</v>
      </c>
      <c r="AN75" s="90">
        <v>0</v>
      </c>
      <c r="AO75" s="90">
        <v>0</v>
      </c>
      <c r="AP75" s="90">
        <v>0</v>
      </c>
      <c r="AQ75" s="90">
        <v>0</v>
      </c>
      <c r="AR75" s="90">
        <v>0</v>
      </c>
      <c r="AS75" s="90">
        <v>0</v>
      </c>
      <c r="AT75" s="90">
        <v>0</v>
      </c>
      <c r="AU75" s="90">
        <v>0</v>
      </c>
      <c r="AV75" s="44"/>
      <c r="AW75" s="32">
        <f t="shared" ref="AW75:AW87" si="4">IF(P75=(SUM(T75:AU75)),1,"F")</f>
        <v>1</v>
      </c>
    </row>
    <row r="76" spans="1:49" ht="18.75" x14ac:dyDescent="0.3">
      <c r="A76" s="73" t="str">
        <f t="shared" si="2"/>
        <v xml:space="preserve">   </v>
      </c>
      <c r="B76" s="87">
        <v>52</v>
      </c>
      <c r="C76" s="88" t="s">
        <v>171</v>
      </c>
      <c r="D76" s="101" t="s">
        <v>44</v>
      </c>
      <c r="E76" s="89" t="s">
        <v>203</v>
      </c>
      <c r="F76" s="87" t="s">
        <v>120</v>
      </c>
      <c r="G76" s="91">
        <v>6.73</v>
      </c>
      <c r="H76" s="91">
        <v>0</v>
      </c>
      <c r="I76" s="91">
        <v>6.73</v>
      </c>
      <c r="J76" s="45">
        <v>1</v>
      </c>
      <c r="K76" s="130">
        <v>0</v>
      </c>
      <c r="L76" s="130">
        <v>6.73</v>
      </c>
      <c r="M76" s="130">
        <v>0</v>
      </c>
      <c r="N76" s="130">
        <v>0</v>
      </c>
      <c r="O76" s="45">
        <v>3</v>
      </c>
      <c r="P76" s="131">
        <v>0</v>
      </c>
      <c r="Q76" s="92">
        <v>0</v>
      </c>
      <c r="R76" s="45">
        <v>2</v>
      </c>
      <c r="S76" s="45">
        <v>2</v>
      </c>
      <c r="T76" s="90">
        <v>0</v>
      </c>
      <c r="U76" s="90">
        <v>0</v>
      </c>
      <c r="V76" s="90">
        <v>0</v>
      </c>
      <c r="W76" s="90">
        <v>0</v>
      </c>
      <c r="X76" s="90">
        <v>0</v>
      </c>
      <c r="Y76" s="90">
        <v>0</v>
      </c>
      <c r="Z76" s="90">
        <v>0</v>
      </c>
      <c r="AA76" s="90">
        <v>0</v>
      </c>
      <c r="AB76" s="90">
        <v>0</v>
      </c>
      <c r="AC76" s="90">
        <v>0</v>
      </c>
      <c r="AD76" s="90">
        <v>0</v>
      </c>
      <c r="AE76" s="90">
        <v>0</v>
      </c>
      <c r="AF76" s="90">
        <v>0</v>
      </c>
      <c r="AG76" s="90">
        <v>0</v>
      </c>
      <c r="AH76" s="90">
        <v>0</v>
      </c>
      <c r="AI76" s="90">
        <v>0</v>
      </c>
      <c r="AJ76" s="90">
        <v>0</v>
      </c>
      <c r="AK76" s="90">
        <v>0</v>
      </c>
      <c r="AL76" s="90">
        <v>0</v>
      </c>
      <c r="AM76" s="90">
        <v>0</v>
      </c>
      <c r="AN76" s="90">
        <v>0</v>
      </c>
      <c r="AO76" s="90">
        <v>0</v>
      </c>
      <c r="AP76" s="90">
        <v>0</v>
      </c>
      <c r="AQ76" s="90">
        <v>0</v>
      </c>
      <c r="AR76" s="90">
        <v>0</v>
      </c>
      <c r="AS76" s="90">
        <v>0</v>
      </c>
      <c r="AT76" s="90">
        <v>0</v>
      </c>
      <c r="AU76" s="90">
        <v>0</v>
      </c>
      <c r="AV76" s="44"/>
      <c r="AW76" s="32">
        <f t="shared" si="4"/>
        <v>1</v>
      </c>
    </row>
    <row r="77" spans="1:49" ht="18.75" x14ac:dyDescent="0.3">
      <c r="A77" s="73" t="str">
        <f t="shared" si="2"/>
        <v xml:space="preserve">   </v>
      </c>
      <c r="B77" s="87">
        <v>53</v>
      </c>
      <c r="C77" s="88" t="s">
        <v>172</v>
      </c>
      <c r="D77" s="101" t="s">
        <v>44</v>
      </c>
      <c r="E77" s="89" t="s">
        <v>203</v>
      </c>
      <c r="F77" s="87" t="s">
        <v>120</v>
      </c>
      <c r="G77" s="91">
        <v>7.03</v>
      </c>
      <c r="H77" s="91">
        <v>0</v>
      </c>
      <c r="I77" s="91">
        <v>7.03</v>
      </c>
      <c r="J77" s="45">
        <v>1</v>
      </c>
      <c r="K77" s="130">
        <v>0</v>
      </c>
      <c r="L77" s="130">
        <v>7.03</v>
      </c>
      <c r="M77" s="130">
        <v>0</v>
      </c>
      <c r="N77" s="130">
        <v>0</v>
      </c>
      <c r="O77" s="45">
        <v>2</v>
      </c>
      <c r="P77" s="131">
        <v>0</v>
      </c>
      <c r="Q77" s="92">
        <v>0</v>
      </c>
      <c r="R77" s="45">
        <v>2</v>
      </c>
      <c r="S77" s="45">
        <v>2</v>
      </c>
      <c r="T77" s="90">
        <v>0</v>
      </c>
      <c r="U77" s="90">
        <v>0</v>
      </c>
      <c r="V77" s="90">
        <v>0</v>
      </c>
      <c r="W77" s="90">
        <v>0</v>
      </c>
      <c r="X77" s="90">
        <v>0</v>
      </c>
      <c r="Y77" s="90">
        <v>0</v>
      </c>
      <c r="Z77" s="90">
        <v>0</v>
      </c>
      <c r="AA77" s="90">
        <v>0</v>
      </c>
      <c r="AB77" s="90">
        <v>0</v>
      </c>
      <c r="AC77" s="90">
        <v>0</v>
      </c>
      <c r="AD77" s="90">
        <v>0</v>
      </c>
      <c r="AE77" s="90">
        <v>0</v>
      </c>
      <c r="AF77" s="90">
        <v>0</v>
      </c>
      <c r="AG77" s="90">
        <v>0</v>
      </c>
      <c r="AH77" s="90">
        <v>0</v>
      </c>
      <c r="AI77" s="90">
        <v>0</v>
      </c>
      <c r="AJ77" s="90">
        <v>0</v>
      </c>
      <c r="AK77" s="90">
        <v>0</v>
      </c>
      <c r="AL77" s="90">
        <v>0</v>
      </c>
      <c r="AM77" s="90">
        <v>0</v>
      </c>
      <c r="AN77" s="90">
        <v>0</v>
      </c>
      <c r="AO77" s="90">
        <v>0</v>
      </c>
      <c r="AP77" s="90">
        <v>0</v>
      </c>
      <c r="AQ77" s="90">
        <v>0</v>
      </c>
      <c r="AR77" s="90">
        <v>0</v>
      </c>
      <c r="AS77" s="90">
        <v>0</v>
      </c>
      <c r="AT77" s="90">
        <v>0</v>
      </c>
      <c r="AU77" s="90">
        <v>0</v>
      </c>
      <c r="AV77" s="44"/>
      <c r="AW77" s="32">
        <f t="shared" si="4"/>
        <v>1</v>
      </c>
    </row>
    <row r="78" spans="1:49" ht="18.75" x14ac:dyDescent="0.3">
      <c r="A78" s="73" t="str">
        <f t="shared" si="2"/>
        <v xml:space="preserve">   </v>
      </c>
      <c r="B78" s="87">
        <v>54</v>
      </c>
      <c r="C78" s="88" t="s">
        <v>173</v>
      </c>
      <c r="D78" s="101" t="s">
        <v>44</v>
      </c>
      <c r="E78" s="89" t="s">
        <v>203</v>
      </c>
      <c r="F78" s="87" t="s">
        <v>120</v>
      </c>
      <c r="G78" s="91">
        <v>11.87</v>
      </c>
      <c r="H78" s="91">
        <v>0</v>
      </c>
      <c r="I78" s="91">
        <v>11.87</v>
      </c>
      <c r="J78" s="45">
        <v>1</v>
      </c>
      <c r="K78" s="130">
        <v>0</v>
      </c>
      <c r="L78" s="130">
        <v>11.87</v>
      </c>
      <c r="M78" s="130">
        <v>0</v>
      </c>
      <c r="N78" s="130">
        <v>0</v>
      </c>
      <c r="O78" s="45">
        <v>2</v>
      </c>
      <c r="P78" s="131">
        <v>0</v>
      </c>
      <c r="Q78" s="92">
        <v>0</v>
      </c>
      <c r="R78" s="45">
        <v>2</v>
      </c>
      <c r="S78" s="45">
        <v>2</v>
      </c>
      <c r="T78" s="90">
        <v>0</v>
      </c>
      <c r="U78" s="90">
        <v>0</v>
      </c>
      <c r="V78" s="90">
        <v>0</v>
      </c>
      <c r="W78" s="90">
        <v>0</v>
      </c>
      <c r="X78" s="90">
        <v>0</v>
      </c>
      <c r="Y78" s="90">
        <v>0</v>
      </c>
      <c r="Z78" s="90">
        <v>0</v>
      </c>
      <c r="AA78" s="90">
        <v>0</v>
      </c>
      <c r="AB78" s="90">
        <v>0</v>
      </c>
      <c r="AC78" s="90">
        <v>0</v>
      </c>
      <c r="AD78" s="90">
        <v>0</v>
      </c>
      <c r="AE78" s="90">
        <v>0</v>
      </c>
      <c r="AF78" s="90">
        <v>0</v>
      </c>
      <c r="AG78" s="90">
        <v>0</v>
      </c>
      <c r="AH78" s="90">
        <v>0</v>
      </c>
      <c r="AI78" s="90">
        <v>0</v>
      </c>
      <c r="AJ78" s="90">
        <v>0</v>
      </c>
      <c r="AK78" s="90">
        <v>0</v>
      </c>
      <c r="AL78" s="90">
        <v>0</v>
      </c>
      <c r="AM78" s="90">
        <v>0</v>
      </c>
      <c r="AN78" s="90">
        <v>0</v>
      </c>
      <c r="AO78" s="90">
        <v>0</v>
      </c>
      <c r="AP78" s="90">
        <v>0</v>
      </c>
      <c r="AQ78" s="90">
        <v>0</v>
      </c>
      <c r="AR78" s="90">
        <v>0</v>
      </c>
      <c r="AS78" s="90">
        <v>0</v>
      </c>
      <c r="AT78" s="90">
        <v>0</v>
      </c>
      <c r="AU78" s="90">
        <v>0</v>
      </c>
      <c r="AV78" s="44"/>
      <c r="AW78" s="32">
        <f t="shared" si="4"/>
        <v>1</v>
      </c>
    </row>
    <row r="79" spans="1:49" ht="18.75" x14ac:dyDescent="0.3">
      <c r="A79" s="73"/>
      <c r="B79" s="87">
        <v>55</v>
      </c>
      <c r="C79" s="88" t="s">
        <v>174</v>
      </c>
      <c r="D79" s="101" t="s">
        <v>44</v>
      </c>
      <c r="E79" s="89" t="s">
        <v>203</v>
      </c>
      <c r="F79" s="87" t="s">
        <v>120</v>
      </c>
      <c r="G79" s="91">
        <v>16.399999999999999</v>
      </c>
      <c r="H79" s="91">
        <v>16.399999999999999</v>
      </c>
      <c r="I79" s="91">
        <v>0</v>
      </c>
      <c r="J79" s="45">
        <v>1</v>
      </c>
      <c r="K79" s="130">
        <v>16.399999999999999</v>
      </c>
      <c r="L79" s="130">
        <v>0</v>
      </c>
      <c r="M79" s="130">
        <v>0</v>
      </c>
      <c r="N79" s="130">
        <v>0</v>
      </c>
      <c r="O79" s="45">
        <v>8</v>
      </c>
      <c r="P79" s="149">
        <v>16.399999999999999</v>
      </c>
      <c r="Q79" s="92">
        <v>60</v>
      </c>
      <c r="R79" s="45">
        <v>2</v>
      </c>
      <c r="S79" s="45">
        <v>2</v>
      </c>
      <c r="T79" s="90">
        <v>0</v>
      </c>
      <c r="U79" s="90">
        <v>16.399999999999999</v>
      </c>
      <c r="V79" s="90">
        <v>0</v>
      </c>
      <c r="W79" s="90">
        <v>0</v>
      </c>
      <c r="X79" s="90">
        <v>0</v>
      </c>
      <c r="Y79" s="90">
        <v>0</v>
      </c>
      <c r="Z79" s="90">
        <v>0</v>
      </c>
      <c r="AA79" s="90">
        <v>0</v>
      </c>
      <c r="AB79" s="90">
        <v>0</v>
      </c>
      <c r="AC79" s="90">
        <v>0</v>
      </c>
      <c r="AD79" s="90">
        <v>0</v>
      </c>
      <c r="AE79" s="90">
        <v>0</v>
      </c>
      <c r="AF79" s="90">
        <v>0</v>
      </c>
      <c r="AG79" s="90">
        <v>0</v>
      </c>
      <c r="AH79" s="90">
        <v>0</v>
      </c>
      <c r="AI79" s="90">
        <v>0</v>
      </c>
      <c r="AJ79" s="90">
        <v>0</v>
      </c>
      <c r="AK79" s="90">
        <v>0</v>
      </c>
      <c r="AL79" s="90">
        <v>0</v>
      </c>
      <c r="AM79" s="90">
        <v>0</v>
      </c>
      <c r="AN79" s="90">
        <v>0</v>
      </c>
      <c r="AO79" s="90">
        <v>0</v>
      </c>
      <c r="AP79" s="90">
        <v>0</v>
      </c>
      <c r="AQ79" s="90">
        <v>0</v>
      </c>
      <c r="AR79" s="90">
        <v>0</v>
      </c>
      <c r="AS79" s="90">
        <v>0</v>
      </c>
      <c r="AT79" s="90">
        <v>0</v>
      </c>
      <c r="AU79" s="90">
        <v>0</v>
      </c>
      <c r="AV79" s="44"/>
      <c r="AW79" s="32">
        <f t="shared" si="4"/>
        <v>1</v>
      </c>
    </row>
    <row r="80" spans="1:49" ht="18.75" x14ac:dyDescent="0.3">
      <c r="A80" s="73"/>
      <c r="B80" s="87">
        <v>56</v>
      </c>
      <c r="C80" s="88" t="s">
        <v>175</v>
      </c>
      <c r="D80" s="101" t="s">
        <v>44</v>
      </c>
      <c r="E80" s="89" t="s">
        <v>203</v>
      </c>
      <c r="F80" s="87" t="s">
        <v>120</v>
      </c>
      <c r="G80" s="91">
        <v>6.78</v>
      </c>
      <c r="H80" s="91">
        <v>6.78</v>
      </c>
      <c r="I80" s="91">
        <v>0</v>
      </c>
      <c r="J80" s="45">
        <v>1</v>
      </c>
      <c r="K80" s="130">
        <v>6.78</v>
      </c>
      <c r="L80" s="130">
        <v>0</v>
      </c>
      <c r="M80" s="130">
        <v>0</v>
      </c>
      <c r="N80" s="130">
        <v>0</v>
      </c>
      <c r="O80" s="45">
        <v>8</v>
      </c>
      <c r="P80" s="149">
        <v>6.78</v>
      </c>
      <c r="Q80" s="92">
        <v>60</v>
      </c>
      <c r="R80" s="45">
        <v>2</v>
      </c>
      <c r="S80" s="45">
        <v>2</v>
      </c>
      <c r="T80" s="90">
        <v>0</v>
      </c>
      <c r="U80" s="90">
        <v>6.78</v>
      </c>
      <c r="V80" s="90">
        <v>0</v>
      </c>
      <c r="W80" s="90">
        <v>0</v>
      </c>
      <c r="X80" s="90">
        <v>0</v>
      </c>
      <c r="Y80" s="90">
        <v>0</v>
      </c>
      <c r="Z80" s="90">
        <v>0</v>
      </c>
      <c r="AA80" s="90">
        <v>0</v>
      </c>
      <c r="AB80" s="90">
        <v>0</v>
      </c>
      <c r="AC80" s="90">
        <v>0</v>
      </c>
      <c r="AD80" s="90">
        <v>0</v>
      </c>
      <c r="AE80" s="90">
        <v>0</v>
      </c>
      <c r="AF80" s="90">
        <v>0</v>
      </c>
      <c r="AG80" s="90">
        <v>0</v>
      </c>
      <c r="AH80" s="90">
        <v>0</v>
      </c>
      <c r="AI80" s="90">
        <v>0</v>
      </c>
      <c r="AJ80" s="90">
        <v>0</v>
      </c>
      <c r="AK80" s="90">
        <v>0</v>
      </c>
      <c r="AL80" s="90">
        <v>0</v>
      </c>
      <c r="AM80" s="90">
        <v>0</v>
      </c>
      <c r="AN80" s="90">
        <v>0</v>
      </c>
      <c r="AO80" s="90">
        <v>0</v>
      </c>
      <c r="AP80" s="90">
        <v>0</v>
      </c>
      <c r="AQ80" s="90">
        <v>0</v>
      </c>
      <c r="AR80" s="90">
        <v>0</v>
      </c>
      <c r="AS80" s="90">
        <v>0</v>
      </c>
      <c r="AT80" s="90">
        <v>0</v>
      </c>
      <c r="AU80" s="90">
        <v>0</v>
      </c>
      <c r="AV80" s="44"/>
      <c r="AW80" s="32">
        <f t="shared" si="4"/>
        <v>1</v>
      </c>
    </row>
    <row r="81" spans="1:49" ht="18.75" x14ac:dyDescent="0.3">
      <c r="A81" s="73" t="str">
        <f t="shared" si="2"/>
        <v xml:space="preserve">   </v>
      </c>
      <c r="B81" s="87">
        <v>57</v>
      </c>
      <c r="C81" s="88" t="s">
        <v>176</v>
      </c>
      <c r="D81" s="101" t="s">
        <v>182</v>
      </c>
      <c r="E81" s="89" t="s">
        <v>203</v>
      </c>
      <c r="F81" s="87" t="s">
        <v>120</v>
      </c>
      <c r="G81" s="90">
        <v>3.89</v>
      </c>
      <c r="H81" s="91">
        <v>3.89</v>
      </c>
      <c r="I81" s="91">
        <v>0</v>
      </c>
      <c r="J81" s="45">
        <v>1</v>
      </c>
      <c r="K81" s="130">
        <v>3.89</v>
      </c>
      <c r="L81" s="130">
        <v>0</v>
      </c>
      <c r="M81" s="130">
        <v>0</v>
      </c>
      <c r="N81" s="130">
        <v>0</v>
      </c>
      <c r="O81" s="45">
        <v>3</v>
      </c>
      <c r="P81" s="131">
        <v>3.89</v>
      </c>
      <c r="Q81" s="92">
        <v>100</v>
      </c>
      <c r="R81" s="45">
        <v>2</v>
      </c>
      <c r="S81" s="45">
        <v>2</v>
      </c>
      <c r="T81" s="90">
        <v>0</v>
      </c>
      <c r="U81" s="90">
        <v>0</v>
      </c>
      <c r="V81" s="90">
        <v>3.89</v>
      </c>
      <c r="W81" s="90">
        <v>0</v>
      </c>
      <c r="X81" s="90">
        <v>0</v>
      </c>
      <c r="Y81" s="90">
        <v>0</v>
      </c>
      <c r="Z81" s="90">
        <v>0</v>
      </c>
      <c r="AA81" s="90">
        <v>0</v>
      </c>
      <c r="AB81" s="90">
        <v>0</v>
      </c>
      <c r="AC81" s="90">
        <v>0</v>
      </c>
      <c r="AD81" s="90">
        <v>0</v>
      </c>
      <c r="AE81" s="90">
        <v>0</v>
      </c>
      <c r="AF81" s="90">
        <v>0</v>
      </c>
      <c r="AG81" s="90">
        <v>0</v>
      </c>
      <c r="AH81" s="90">
        <v>0</v>
      </c>
      <c r="AI81" s="90">
        <v>0</v>
      </c>
      <c r="AJ81" s="90">
        <v>0</v>
      </c>
      <c r="AK81" s="90">
        <v>0</v>
      </c>
      <c r="AL81" s="90">
        <v>0</v>
      </c>
      <c r="AM81" s="90">
        <v>0</v>
      </c>
      <c r="AN81" s="90">
        <v>0</v>
      </c>
      <c r="AO81" s="90">
        <v>0</v>
      </c>
      <c r="AP81" s="90">
        <v>0</v>
      </c>
      <c r="AQ81" s="90">
        <v>0</v>
      </c>
      <c r="AR81" s="90">
        <v>0</v>
      </c>
      <c r="AS81" s="90">
        <v>0</v>
      </c>
      <c r="AT81" s="90">
        <v>0</v>
      </c>
      <c r="AU81" s="90">
        <v>0</v>
      </c>
      <c r="AV81" s="44"/>
      <c r="AW81" s="32">
        <f t="shared" si="4"/>
        <v>1</v>
      </c>
    </row>
    <row r="82" spans="1:49" ht="18.75" x14ac:dyDescent="0.3">
      <c r="A82" s="73"/>
      <c r="B82" s="87"/>
      <c r="C82" s="88" t="s">
        <v>176</v>
      </c>
      <c r="D82" s="101" t="s">
        <v>183</v>
      </c>
      <c r="E82" s="89" t="s">
        <v>203</v>
      </c>
      <c r="F82" s="87" t="s">
        <v>120</v>
      </c>
      <c r="G82" s="90">
        <v>3.2</v>
      </c>
      <c r="H82" s="91">
        <v>0</v>
      </c>
      <c r="I82" s="91">
        <v>3.2</v>
      </c>
      <c r="J82" s="45">
        <v>1</v>
      </c>
      <c r="K82" s="130">
        <v>0</v>
      </c>
      <c r="L82" s="130">
        <v>3.2</v>
      </c>
      <c r="M82" s="130">
        <v>0</v>
      </c>
      <c r="N82" s="130">
        <v>0</v>
      </c>
      <c r="O82" s="45">
        <v>3</v>
      </c>
      <c r="P82" s="131">
        <v>0</v>
      </c>
      <c r="Q82" s="92">
        <v>0</v>
      </c>
      <c r="R82" s="45">
        <v>2</v>
      </c>
      <c r="S82" s="45">
        <v>2</v>
      </c>
      <c r="T82" s="90">
        <v>0</v>
      </c>
      <c r="U82" s="90">
        <v>0</v>
      </c>
      <c r="V82" s="90">
        <v>0</v>
      </c>
      <c r="W82" s="90">
        <v>0</v>
      </c>
      <c r="X82" s="90">
        <v>0</v>
      </c>
      <c r="Y82" s="90">
        <v>0</v>
      </c>
      <c r="Z82" s="90">
        <v>0</v>
      </c>
      <c r="AA82" s="90">
        <v>0</v>
      </c>
      <c r="AB82" s="90">
        <v>0</v>
      </c>
      <c r="AC82" s="90">
        <v>0</v>
      </c>
      <c r="AD82" s="90">
        <v>0</v>
      </c>
      <c r="AE82" s="90">
        <v>0</v>
      </c>
      <c r="AF82" s="90">
        <v>0</v>
      </c>
      <c r="AG82" s="90">
        <v>0</v>
      </c>
      <c r="AH82" s="90">
        <v>0</v>
      </c>
      <c r="AI82" s="90">
        <v>0</v>
      </c>
      <c r="AJ82" s="90">
        <v>0</v>
      </c>
      <c r="AK82" s="90">
        <v>0</v>
      </c>
      <c r="AL82" s="90">
        <v>0</v>
      </c>
      <c r="AM82" s="90">
        <v>0</v>
      </c>
      <c r="AN82" s="90">
        <v>0</v>
      </c>
      <c r="AO82" s="90">
        <v>0</v>
      </c>
      <c r="AP82" s="90">
        <v>0</v>
      </c>
      <c r="AQ82" s="90">
        <v>0</v>
      </c>
      <c r="AR82" s="90">
        <v>0</v>
      </c>
      <c r="AS82" s="90">
        <v>0</v>
      </c>
      <c r="AT82" s="90">
        <v>0</v>
      </c>
      <c r="AU82" s="90">
        <v>0</v>
      </c>
      <c r="AV82" s="44"/>
      <c r="AW82" s="32">
        <f t="shared" si="4"/>
        <v>1</v>
      </c>
    </row>
    <row r="83" spans="1:49" ht="18.75" x14ac:dyDescent="0.3">
      <c r="A83" s="73" t="str">
        <f t="shared" si="2"/>
        <v xml:space="preserve">   </v>
      </c>
      <c r="B83" s="87">
        <v>58</v>
      </c>
      <c r="C83" s="88" t="s">
        <v>177</v>
      </c>
      <c r="D83" s="101" t="s">
        <v>44</v>
      </c>
      <c r="E83" s="89" t="s">
        <v>203</v>
      </c>
      <c r="F83" s="87" t="s">
        <v>120</v>
      </c>
      <c r="G83" s="91">
        <v>2.79</v>
      </c>
      <c r="H83" s="91">
        <v>2.79</v>
      </c>
      <c r="I83" s="91">
        <v>0</v>
      </c>
      <c r="J83" s="45">
        <v>1</v>
      </c>
      <c r="K83" s="130">
        <v>2.79</v>
      </c>
      <c r="L83" s="130">
        <v>0</v>
      </c>
      <c r="M83" s="130">
        <v>0</v>
      </c>
      <c r="N83" s="130">
        <v>0</v>
      </c>
      <c r="O83" s="45">
        <v>3</v>
      </c>
      <c r="P83" s="131">
        <v>2.79</v>
      </c>
      <c r="Q83" s="92">
        <v>100</v>
      </c>
      <c r="R83" s="45">
        <v>2</v>
      </c>
      <c r="S83" s="45">
        <v>2</v>
      </c>
      <c r="T83" s="90">
        <v>2.79</v>
      </c>
      <c r="U83" s="90">
        <v>0</v>
      </c>
      <c r="V83" s="90">
        <v>0</v>
      </c>
      <c r="W83" s="90">
        <v>0</v>
      </c>
      <c r="X83" s="90">
        <v>0</v>
      </c>
      <c r="Y83" s="90">
        <v>0</v>
      </c>
      <c r="Z83" s="90">
        <v>0</v>
      </c>
      <c r="AA83" s="90">
        <v>0</v>
      </c>
      <c r="AB83" s="90">
        <v>0</v>
      </c>
      <c r="AC83" s="90">
        <v>0</v>
      </c>
      <c r="AD83" s="90">
        <v>0</v>
      </c>
      <c r="AE83" s="90">
        <v>0</v>
      </c>
      <c r="AF83" s="90">
        <v>0</v>
      </c>
      <c r="AG83" s="90">
        <v>0</v>
      </c>
      <c r="AH83" s="90">
        <v>0</v>
      </c>
      <c r="AI83" s="90">
        <v>0</v>
      </c>
      <c r="AJ83" s="90">
        <v>0</v>
      </c>
      <c r="AK83" s="90">
        <v>0</v>
      </c>
      <c r="AL83" s="90">
        <v>0</v>
      </c>
      <c r="AM83" s="90">
        <v>0</v>
      </c>
      <c r="AN83" s="90">
        <v>0</v>
      </c>
      <c r="AO83" s="90">
        <v>0</v>
      </c>
      <c r="AP83" s="90">
        <v>0</v>
      </c>
      <c r="AQ83" s="90">
        <v>0</v>
      </c>
      <c r="AR83" s="90">
        <v>0</v>
      </c>
      <c r="AS83" s="90">
        <v>0</v>
      </c>
      <c r="AT83" s="90">
        <v>0</v>
      </c>
      <c r="AU83" s="90">
        <v>0</v>
      </c>
      <c r="AV83" s="44"/>
      <c r="AW83" s="32">
        <f t="shared" si="4"/>
        <v>1</v>
      </c>
    </row>
    <row r="84" spans="1:49" ht="18.75" x14ac:dyDescent="0.3">
      <c r="A84" s="73" t="str">
        <f t="shared" si="2"/>
        <v xml:space="preserve">   </v>
      </c>
      <c r="B84" s="87">
        <v>59</v>
      </c>
      <c r="C84" s="88" t="s">
        <v>178</v>
      </c>
      <c r="D84" s="101" t="s">
        <v>182</v>
      </c>
      <c r="E84" s="89" t="s">
        <v>203</v>
      </c>
      <c r="F84" s="87" t="s">
        <v>120</v>
      </c>
      <c r="G84" s="90">
        <v>1.23</v>
      </c>
      <c r="H84" s="91">
        <v>1.23</v>
      </c>
      <c r="I84" s="91">
        <v>0</v>
      </c>
      <c r="J84" s="45">
        <v>1</v>
      </c>
      <c r="K84" s="130">
        <v>1.23</v>
      </c>
      <c r="L84" s="130">
        <v>0</v>
      </c>
      <c r="M84" s="130">
        <v>0</v>
      </c>
      <c r="N84" s="130">
        <v>0</v>
      </c>
      <c r="O84" s="45">
        <v>3</v>
      </c>
      <c r="P84" s="131">
        <v>1.23</v>
      </c>
      <c r="Q84" s="92">
        <v>100</v>
      </c>
      <c r="R84" s="45">
        <v>2</v>
      </c>
      <c r="S84" s="45">
        <v>2</v>
      </c>
      <c r="T84" s="90">
        <v>0</v>
      </c>
      <c r="U84" s="90">
        <v>0</v>
      </c>
      <c r="V84" s="90">
        <v>1.23</v>
      </c>
      <c r="W84" s="90">
        <v>0</v>
      </c>
      <c r="X84" s="90">
        <v>0</v>
      </c>
      <c r="Y84" s="90">
        <v>0</v>
      </c>
      <c r="Z84" s="90">
        <v>0</v>
      </c>
      <c r="AA84" s="90">
        <v>0</v>
      </c>
      <c r="AB84" s="90">
        <v>0</v>
      </c>
      <c r="AC84" s="90">
        <v>0</v>
      </c>
      <c r="AD84" s="90">
        <v>0</v>
      </c>
      <c r="AE84" s="90">
        <v>0</v>
      </c>
      <c r="AF84" s="90">
        <v>0</v>
      </c>
      <c r="AG84" s="90">
        <v>0</v>
      </c>
      <c r="AH84" s="90">
        <v>0</v>
      </c>
      <c r="AI84" s="90">
        <v>0</v>
      </c>
      <c r="AJ84" s="90">
        <v>0</v>
      </c>
      <c r="AK84" s="90">
        <v>0</v>
      </c>
      <c r="AL84" s="90">
        <v>0</v>
      </c>
      <c r="AM84" s="90">
        <v>0</v>
      </c>
      <c r="AN84" s="90">
        <v>0</v>
      </c>
      <c r="AO84" s="90">
        <v>0</v>
      </c>
      <c r="AP84" s="90">
        <v>0</v>
      </c>
      <c r="AQ84" s="90">
        <v>0</v>
      </c>
      <c r="AR84" s="90">
        <v>0</v>
      </c>
      <c r="AS84" s="90">
        <v>0</v>
      </c>
      <c r="AT84" s="90">
        <v>0</v>
      </c>
      <c r="AU84" s="90">
        <v>0</v>
      </c>
      <c r="AV84" s="44"/>
      <c r="AW84" s="32">
        <f t="shared" si="4"/>
        <v>1</v>
      </c>
    </row>
    <row r="85" spans="1:49" ht="18.75" customHeight="1" x14ac:dyDescent="0.3">
      <c r="A85" s="98"/>
      <c r="B85" s="133"/>
      <c r="C85" s="88" t="s">
        <v>178</v>
      </c>
      <c r="D85" s="101" t="s">
        <v>183</v>
      </c>
      <c r="E85" s="89" t="s">
        <v>203</v>
      </c>
      <c r="F85" s="87" t="s">
        <v>120</v>
      </c>
      <c r="G85" s="90">
        <v>0.77</v>
      </c>
      <c r="H85" s="91">
        <v>0</v>
      </c>
      <c r="I85" s="91">
        <v>0.77</v>
      </c>
      <c r="J85" s="45">
        <v>1</v>
      </c>
      <c r="K85" s="130">
        <v>0</v>
      </c>
      <c r="L85" s="130">
        <v>0.77</v>
      </c>
      <c r="M85" s="130">
        <v>0</v>
      </c>
      <c r="N85" s="130">
        <v>0</v>
      </c>
      <c r="O85" s="45">
        <v>3</v>
      </c>
      <c r="P85" s="131">
        <v>0</v>
      </c>
      <c r="Q85" s="92">
        <v>0</v>
      </c>
      <c r="R85" s="45">
        <v>2</v>
      </c>
      <c r="S85" s="45">
        <v>2</v>
      </c>
      <c r="T85" s="90">
        <v>0</v>
      </c>
      <c r="U85" s="90">
        <v>0</v>
      </c>
      <c r="V85" s="90">
        <v>0</v>
      </c>
      <c r="W85" s="90">
        <v>0</v>
      </c>
      <c r="X85" s="90">
        <v>0</v>
      </c>
      <c r="Y85" s="90">
        <v>0</v>
      </c>
      <c r="Z85" s="90">
        <v>0</v>
      </c>
      <c r="AA85" s="90">
        <v>0</v>
      </c>
      <c r="AB85" s="90">
        <v>0</v>
      </c>
      <c r="AC85" s="90">
        <v>0</v>
      </c>
      <c r="AD85" s="90">
        <v>0</v>
      </c>
      <c r="AE85" s="90">
        <v>0</v>
      </c>
      <c r="AF85" s="90">
        <v>0</v>
      </c>
      <c r="AG85" s="90">
        <v>0</v>
      </c>
      <c r="AH85" s="90">
        <v>0</v>
      </c>
      <c r="AI85" s="90">
        <v>0</v>
      </c>
      <c r="AJ85" s="90">
        <v>0</v>
      </c>
      <c r="AK85" s="90">
        <v>0</v>
      </c>
      <c r="AL85" s="90">
        <v>0</v>
      </c>
      <c r="AM85" s="90">
        <v>0</v>
      </c>
      <c r="AN85" s="90">
        <v>0</v>
      </c>
      <c r="AO85" s="90">
        <v>0</v>
      </c>
      <c r="AP85" s="90">
        <v>0</v>
      </c>
      <c r="AQ85" s="90">
        <v>0</v>
      </c>
      <c r="AR85" s="90">
        <v>0</v>
      </c>
      <c r="AS85" s="90">
        <v>0</v>
      </c>
      <c r="AT85" s="90">
        <v>0</v>
      </c>
      <c r="AU85" s="90">
        <v>0</v>
      </c>
      <c r="AV85" s="44"/>
      <c r="AW85" s="32">
        <f t="shared" si="4"/>
        <v>1</v>
      </c>
    </row>
    <row r="86" spans="1:49" s="48" customFormat="1" ht="18.75" x14ac:dyDescent="0.3">
      <c r="A86" s="151"/>
      <c r="B86" s="87">
        <v>60</v>
      </c>
      <c r="C86" s="88" t="s">
        <v>206</v>
      </c>
      <c r="D86" s="101" t="s">
        <v>182</v>
      </c>
      <c r="E86" s="89" t="s">
        <v>203</v>
      </c>
      <c r="F86" s="87" t="s">
        <v>120</v>
      </c>
      <c r="G86" s="90">
        <v>1.78</v>
      </c>
      <c r="H86" s="91">
        <v>1.78</v>
      </c>
      <c r="I86" s="91">
        <v>0</v>
      </c>
      <c r="J86" s="45">
        <v>1</v>
      </c>
      <c r="K86" s="130">
        <v>1.78</v>
      </c>
      <c r="L86" s="130" t="s">
        <v>205</v>
      </c>
      <c r="M86" s="130">
        <v>0</v>
      </c>
      <c r="N86" s="130">
        <v>0</v>
      </c>
      <c r="O86" s="45">
        <v>3</v>
      </c>
      <c r="P86" s="131">
        <v>1.78</v>
      </c>
      <c r="Q86" s="92">
        <v>100</v>
      </c>
      <c r="R86" s="45">
        <v>2</v>
      </c>
      <c r="S86" s="45">
        <v>2</v>
      </c>
      <c r="T86" s="90">
        <v>1.78</v>
      </c>
      <c r="U86" s="90">
        <v>0</v>
      </c>
      <c r="V86" s="90">
        <v>0</v>
      </c>
      <c r="W86" s="90">
        <v>0</v>
      </c>
      <c r="X86" s="90">
        <v>0</v>
      </c>
      <c r="Y86" s="90">
        <v>0</v>
      </c>
      <c r="Z86" s="90">
        <v>0</v>
      </c>
      <c r="AA86" s="90">
        <v>0</v>
      </c>
      <c r="AB86" s="90">
        <v>0</v>
      </c>
      <c r="AC86" s="90">
        <v>0</v>
      </c>
      <c r="AD86" s="90">
        <v>0</v>
      </c>
      <c r="AE86" s="90">
        <v>0</v>
      </c>
      <c r="AF86" s="90">
        <v>0</v>
      </c>
      <c r="AG86" s="90">
        <v>0</v>
      </c>
      <c r="AH86" s="90">
        <v>0</v>
      </c>
      <c r="AI86" s="90">
        <v>0</v>
      </c>
      <c r="AJ86" s="90">
        <v>0</v>
      </c>
      <c r="AK86" s="90">
        <v>0</v>
      </c>
      <c r="AL86" s="90">
        <v>0</v>
      </c>
      <c r="AM86" s="90">
        <v>0</v>
      </c>
      <c r="AN86" s="90">
        <v>0</v>
      </c>
      <c r="AO86" s="90">
        <v>0</v>
      </c>
      <c r="AP86" s="90">
        <v>0</v>
      </c>
      <c r="AQ86" s="90">
        <v>0</v>
      </c>
      <c r="AR86" s="90">
        <v>0</v>
      </c>
      <c r="AS86" s="90">
        <v>0</v>
      </c>
      <c r="AT86" s="90">
        <v>0</v>
      </c>
      <c r="AU86" s="90">
        <v>0</v>
      </c>
      <c r="AV86" s="44"/>
      <c r="AW86" s="159">
        <f t="shared" si="4"/>
        <v>1</v>
      </c>
    </row>
    <row r="87" spans="1:49" ht="18.75" x14ac:dyDescent="0.3">
      <c r="A87" s="98"/>
      <c r="B87" s="147"/>
      <c r="C87" s="88" t="s">
        <v>206</v>
      </c>
      <c r="D87" s="101" t="s">
        <v>183</v>
      </c>
      <c r="E87" s="89" t="s">
        <v>203</v>
      </c>
      <c r="F87" s="87" t="s">
        <v>120</v>
      </c>
      <c r="G87" s="90">
        <v>3.26</v>
      </c>
      <c r="H87" s="91">
        <v>0</v>
      </c>
      <c r="I87" s="91">
        <v>3.26</v>
      </c>
      <c r="J87" s="45">
        <v>1</v>
      </c>
      <c r="K87" s="130">
        <v>0</v>
      </c>
      <c r="L87" s="130">
        <v>3.26</v>
      </c>
      <c r="M87" s="130">
        <v>0</v>
      </c>
      <c r="N87" s="130">
        <v>0</v>
      </c>
      <c r="O87" s="45">
        <v>3</v>
      </c>
      <c r="P87" s="131">
        <v>0</v>
      </c>
      <c r="Q87" s="92">
        <v>0</v>
      </c>
      <c r="R87" s="45">
        <v>2</v>
      </c>
      <c r="S87" s="45">
        <v>2</v>
      </c>
      <c r="T87" s="90">
        <v>0</v>
      </c>
      <c r="U87" s="90">
        <v>0</v>
      </c>
      <c r="V87" s="90">
        <v>0</v>
      </c>
      <c r="W87" s="90">
        <v>0</v>
      </c>
      <c r="X87" s="90">
        <v>0</v>
      </c>
      <c r="Y87" s="90">
        <v>0</v>
      </c>
      <c r="Z87" s="90">
        <v>0</v>
      </c>
      <c r="AA87" s="90">
        <v>0</v>
      </c>
      <c r="AB87" s="90">
        <v>0</v>
      </c>
      <c r="AC87" s="90">
        <v>0</v>
      </c>
      <c r="AD87" s="90">
        <v>0</v>
      </c>
      <c r="AE87" s="90">
        <v>0</v>
      </c>
      <c r="AF87" s="90">
        <v>0</v>
      </c>
      <c r="AG87" s="90">
        <v>0</v>
      </c>
      <c r="AH87" s="90">
        <v>0</v>
      </c>
      <c r="AI87" s="90">
        <v>0</v>
      </c>
      <c r="AJ87" s="90">
        <v>0</v>
      </c>
      <c r="AK87" s="90">
        <v>0</v>
      </c>
      <c r="AL87" s="90">
        <v>0</v>
      </c>
      <c r="AM87" s="90">
        <v>0</v>
      </c>
      <c r="AN87" s="90">
        <v>0</v>
      </c>
      <c r="AO87" s="90">
        <v>0</v>
      </c>
      <c r="AP87" s="90">
        <v>0</v>
      </c>
      <c r="AQ87" s="90">
        <v>0</v>
      </c>
      <c r="AR87" s="90">
        <v>0</v>
      </c>
      <c r="AS87" s="90">
        <v>0</v>
      </c>
      <c r="AT87" s="90">
        <v>0</v>
      </c>
      <c r="AU87" s="90">
        <v>0</v>
      </c>
      <c r="AV87" s="44"/>
      <c r="AW87" s="32">
        <f t="shared" si="4"/>
        <v>1</v>
      </c>
    </row>
    <row r="88" spans="1:49" x14ac:dyDescent="0.25">
      <c r="G88" s="100"/>
      <c r="T88" s="157">
        <f>SUM(T10:T87)</f>
        <v>43.77</v>
      </c>
      <c r="U88" s="157">
        <f>SUM(U10:U87)</f>
        <v>57.59</v>
      </c>
      <c r="V88" s="157">
        <f>SUM(V10:V87)</f>
        <v>22.17</v>
      </c>
      <c r="W88" s="157">
        <f>SUM(W10:W87)</f>
        <v>53.2</v>
      </c>
    </row>
  </sheetData>
  <sheetProtection selectLockedCells="1"/>
  <mergeCells count="42">
    <mergeCell ref="C1:AT1"/>
    <mergeCell ref="AU3:AV3"/>
    <mergeCell ref="AE4:AQ4"/>
    <mergeCell ref="AR4:AT4"/>
    <mergeCell ref="AU4:AV4"/>
    <mergeCell ref="B2:E4"/>
    <mergeCell ref="F2:J4"/>
    <mergeCell ref="AL2:AQ2"/>
    <mergeCell ref="AR2:AT2"/>
    <mergeCell ref="AG3:AQ3"/>
    <mergeCell ref="AR3:AT3"/>
    <mergeCell ref="L7:L8"/>
    <mergeCell ref="M7:M8"/>
    <mergeCell ref="N7:N8"/>
    <mergeCell ref="A6:A8"/>
    <mergeCell ref="A9:F9"/>
    <mergeCell ref="H7:I7"/>
    <mergeCell ref="G6:I6"/>
    <mergeCell ref="G7:G8"/>
    <mergeCell ref="K6:N6"/>
    <mergeCell ref="K7:K8"/>
    <mergeCell ref="P6:P8"/>
    <mergeCell ref="Q6:Q8"/>
    <mergeCell ref="R6:R8"/>
    <mergeCell ref="S6:S8"/>
    <mergeCell ref="T6:AU6"/>
    <mergeCell ref="AT5:AV5"/>
    <mergeCell ref="B6:B8"/>
    <mergeCell ref="C6:C8"/>
    <mergeCell ref="D6:D8"/>
    <mergeCell ref="E6:E8"/>
    <mergeCell ref="F6:F8"/>
    <mergeCell ref="J6:J8"/>
    <mergeCell ref="AJ7:AM7"/>
    <mergeCell ref="AN7:AQ7"/>
    <mergeCell ref="AR7:AU7"/>
    <mergeCell ref="T7:W7"/>
    <mergeCell ref="X7:AA7"/>
    <mergeCell ref="AB7:AE7"/>
    <mergeCell ref="AF7:AI7"/>
    <mergeCell ref="AV6:AV8"/>
    <mergeCell ref="O6:O8"/>
  </mergeCells>
  <conditionalFormatting sqref="T86:AU86">
    <cfRule type="cellIs" dxfId="3" priority="1" operator="greaterThan">
      <formula>0</formula>
    </cfRule>
  </conditionalFormatting>
  <dataValidations count="7">
    <dataValidation type="whole" allowBlank="1" showInputMessage="1" showErrorMessage="1" error="กรอกเฉพาะ 0 1 2 3" sqref="S5:S8 S88:S1048576">
      <formula1>0</formula1>
      <formula2>3</formula2>
    </dataValidation>
    <dataValidation type="whole" allowBlank="1" showInputMessage="1" showErrorMessage="1" error="กรอกเฉพาะ 0 1 2" sqref="S1:S4 R5:R8 R88:R1048576">
      <formula1>0</formula1>
      <formula2>2</formula2>
    </dataValidation>
    <dataValidation type="whole" allowBlank="1" showInputMessage="1" showErrorMessage="1" error="กรอกเฉพาะ 0 1 2 3 9" sqref="J5:J8 J88:J1048576">
      <formula1>0</formula1>
      <formula2>9</formula2>
    </dataValidation>
    <dataValidation type="whole" allowBlank="1" showInputMessage="1" showErrorMessage="1" error="กรอกเฉพาะจำนวนเต็ม" sqref="O5:O8 O88:O1048576">
      <formula1>0</formula1>
      <formula2>100</formula2>
    </dataValidation>
    <dataValidation type="whole" allowBlank="1" showInputMessage="1" showErrorMessage="1" error="กรอกจำนวนเต็ม" sqref="P1:P4">
      <formula1>0</formula1>
      <formula2>100</formula2>
    </dataValidation>
    <dataValidation type="whole" allowBlank="1" showInputMessage="1" showErrorMessage="1" errorTitle="ผิดพลาด" error="กรอกเฉพาะ 0 1 2 3 9" sqref="K1:K4">
      <formula1>0</formula1>
      <formula2>9</formula2>
    </dataValidation>
    <dataValidation type="textLength" operator="equal" allowBlank="1" showInputMessage="1" showErrorMessage="1" error="กรอกรหัสเกิน 9 หลัก" sqref="D1">
      <formula1>9</formula1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scale="50" orientation="landscape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0"/>
  <sheetViews>
    <sheetView showWhiteSpace="0" topLeftCell="A76" zoomScaleSheetLayoutView="100" zoomScalePageLayoutView="40" workbookViewId="0">
      <selection activeCell="A87" sqref="A10:AZ87"/>
    </sheetView>
  </sheetViews>
  <sheetFormatPr defaultColWidth="8.875" defaultRowHeight="15" x14ac:dyDescent="0.25"/>
  <cols>
    <col min="1" max="1" width="10.125" style="11" bestFit="1" customWidth="1"/>
    <col min="2" max="2" width="8" style="13" bestFit="1" customWidth="1"/>
    <col min="3" max="3" width="9" style="13" bestFit="1" customWidth="1"/>
    <col min="4" max="4" width="6.375" style="11" customWidth="1"/>
    <col min="5" max="5" width="7.75" style="11" customWidth="1"/>
    <col min="6" max="6" width="4.625" style="11" customWidth="1"/>
    <col min="7" max="7" width="9.75" style="11" bestFit="1" customWidth="1"/>
    <col min="8" max="8" width="7.375" style="11" customWidth="1"/>
    <col min="9" max="9" width="9.25" style="11" customWidth="1"/>
    <col min="10" max="10" width="5.75" style="11" customWidth="1"/>
    <col min="11" max="11" width="7.25" style="8" customWidth="1"/>
    <col min="12" max="12" width="8.875" style="8" customWidth="1"/>
    <col min="13" max="13" width="7.875" style="8" customWidth="1"/>
    <col min="14" max="14" width="7.375" style="8" customWidth="1"/>
    <col min="15" max="15" width="7.125" style="13" customWidth="1"/>
    <col min="16" max="16" width="9.375" style="11" customWidth="1"/>
    <col min="17" max="17" width="6.75" style="11" customWidth="1"/>
    <col min="18" max="18" width="9.875" style="11" customWidth="1"/>
    <col min="19" max="19" width="11.625" style="11" customWidth="1"/>
    <col min="20" max="24" width="4" style="11" bestFit="1" customWidth="1"/>
    <col min="25" max="25" width="4.625" style="11" bestFit="1" customWidth="1"/>
    <col min="26" max="26" width="4" style="11" bestFit="1" customWidth="1"/>
    <col min="27" max="35" width="5.25" style="11" bestFit="1" customWidth="1"/>
    <col min="36" max="47" width="3.75" style="11" bestFit="1" customWidth="1"/>
    <col min="48" max="49" width="5.875" style="11" bestFit="1" customWidth="1"/>
    <col min="50" max="50" width="7.125" style="11" bestFit="1" customWidth="1"/>
    <col min="51" max="51" width="5.875" style="11" bestFit="1" customWidth="1"/>
    <col min="52" max="52" width="6.375" style="11" bestFit="1" customWidth="1"/>
    <col min="53" max="16384" width="8.875" style="11"/>
  </cols>
  <sheetData>
    <row r="1" spans="1:54" s="1" customFormat="1" ht="28.5" x14ac:dyDescent="0.45">
      <c r="B1" s="202" t="s">
        <v>29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  <c r="AV1" s="33"/>
      <c r="AW1" s="33"/>
      <c r="AX1" s="33"/>
      <c r="AY1" s="33"/>
    </row>
    <row r="2" spans="1:54" customFormat="1" ht="23.25" x14ac:dyDescent="0.35">
      <c r="B2" s="206" t="s">
        <v>1</v>
      </c>
      <c r="C2" s="206"/>
      <c r="D2" s="206"/>
      <c r="E2" s="206"/>
      <c r="F2" s="207" t="s">
        <v>179</v>
      </c>
      <c r="G2" s="207"/>
      <c r="H2" s="207"/>
      <c r="I2" s="207"/>
      <c r="J2" s="207"/>
      <c r="K2" s="76"/>
      <c r="L2" s="77"/>
      <c r="M2" s="77"/>
      <c r="N2" s="78"/>
      <c r="O2" s="78"/>
      <c r="P2" s="79"/>
      <c r="Q2" s="78"/>
      <c r="R2" s="78"/>
      <c r="S2" s="80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204" t="s">
        <v>2</v>
      </c>
      <c r="AM2" s="204"/>
      <c r="AN2" s="204"/>
      <c r="AO2" s="204"/>
      <c r="AP2" s="204"/>
      <c r="AQ2" s="204"/>
      <c r="AR2" s="208">
        <v>1127</v>
      </c>
      <c r="AS2" s="208"/>
      <c r="AT2" s="208"/>
      <c r="AU2" s="3"/>
      <c r="AV2" s="3"/>
    </row>
    <row r="3" spans="1:54" customFormat="1" ht="23.25" x14ac:dyDescent="0.35">
      <c r="B3" s="206"/>
      <c r="C3" s="206"/>
      <c r="D3" s="206"/>
      <c r="E3" s="206"/>
      <c r="F3" s="207"/>
      <c r="G3" s="207"/>
      <c r="H3" s="207"/>
      <c r="I3" s="207"/>
      <c r="J3" s="207"/>
      <c r="K3" s="76"/>
      <c r="L3" s="77"/>
      <c r="M3" s="77"/>
      <c r="N3" s="81"/>
      <c r="O3" s="81"/>
      <c r="P3" s="82"/>
      <c r="Q3" s="94"/>
      <c r="R3" s="94"/>
      <c r="S3" s="83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204" t="s">
        <v>117</v>
      </c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9">
        <v>141.92947650263</v>
      </c>
      <c r="AS3" s="209"/>
      <c r="AT3" s="209"/>
      <c r="AU3" s="203" t="s">
        <v>4</v>
      </c>
      <c r="AV3" s="203"/>
    </row>
    <row r="4" spans="1:54" customFormat="1" ht="23.25" x14ac:dyDescent="0.35">
      <c r="B4" s="206"/>
      <c r="C4" s="206"/>
      <c r="D4" s="206"/>
      <c r="E4" s="206"/>
      <c r="F4" s="207"/>
      <c r="G4" s="207"/>
      <c r="H4" s="207"/>
      <c r="I4" s="207"/>
      <c r="J4" s="207"/>
      <c r="K4" s="76"/>
      <c r="L4" s="77"/>
      <c r="M4" s="77"/>
      <c r="N4" s="84"/>
      <c r="O4" s="84"/>
      <c r="P4" s="82"/>
      <c r="Q4" s="94"/>
      <c r="R4" s="94"/>
      <c r="S4" s="85"/>
      <c r="T4" s="86"/>
      <c r="U4" s="86"/>
      <c r="V4" s="5"/>
      <c r="W4" s="5"/>
      <c r="X4" s="5"/>
      <c r="Y4" s="5"/>
      <c r="Z4" s="5"/>
      <c r="AE4" s="204" t="s">
        <v>118</v>
      </c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5">
        <v>141.92947650263</v>
      </c>
      <c r="AS4" s="205"/>
      <c r="AT4" s="205"/>
      <c r="AU4" s="203" t="s">
        <v>4</v>
      </c>
      <c r="AV4" s="203"/>
    </row>
    <row r="5" spans="1:54" customFormat="1" ht="18.75" customHeight="1" x14ac:dyDescent="0.35">
      <c r="A5" s="47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1"/>
      <c r="AI5" s="11"/>
      <c r="AJ5" s="11"/>
      <c r="AK5" s="11"/>
      <c r="AL5" s="10"/>
      <c r="AM5" s="10"/>
      <c r="AN5" s="10"/>
      <c r="AO5" s="10"/>
      <c r="AP5" s="10"/>
      <c r="AQ5" s="216" t="s">
        <v>6</v>
      </c>
      <c r="AR5" s="216"/>
      <c r="AS5" s="216"/>
      <c r="AT5" s="216"/>
      <c r="AU5" s="216"/>
      <c r="AV5" s="11"/>
      <c r="AW5" s="11"/>
      <c r="AX5" s="11"/>
      <c r="AY5" s="11"/>
      <c r="AZ5" s="11"/>
    </row>
    <row r="6" spans="1:54" ht="21" customHeight="1" x14ac:dyDescent="0.25">
      <c r="A6" s="193" t="s">
        <v>45</v>
      </c>
      <c r="B6" s="165" t="s">
        <v>7</v>
      </c>
      <c r="C6" s="165" t="s">
        <v>8</v>
      </c>
      <c r="D6" s="165" t="s">
        <v>9</v>
      </c>
      <c r="E6" s="165" t="s">
        <v>10</v>
      </c>
      <c r="F6" s="165" t="s">
        <v>11</v>
      </c>
      <c r="G6" s="196" t="s">
        <v>47</v>
      </c>
      <c r="H6" s="197"/>
      <c r="I6" s="198"/>
      <c r="J6" s="166" t="s">
        <v>12</v>
      </c>
      <c r="K6" s="200" t="s">
        <v>37</v>
      </c>
      <c r="L6" s="200"/>
      <c r="M6" s="200"/>
      <c r="N6" s="200"/>
      <c r="O6" s="166" t="s">
        <v>13</v>
      </c>
      <c r="P6" s="177" t="s">
        <v>5</v>
      </c>
      <c r="Q6" s="166" t="s">
        <v>31</v>
      </c>
      <c r="R6" s="180" t="s">
        <v>38</v>
      </c>
      <c r="S6" s="183" t="s">
        <v>39</v>
      </c>
      <c r="T6" s="186" t="s">
        <v>14</v>
      </c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8"/>
      <c r="AV6" s="210" t="s">
        <v>32</v>
      </c>
      <c r="AW6" s="211"/>
      <c r="AX6" s="211"/>
      <c r="AY6" s="212"/>
      <c r="AZ6" s="176" t="s">
        <v>48</v>
      </c>
    </row>
    <row r="7" spans="1:54" ht="18.75" customHeight="1" x14ac:dyDescent="0.25">
      <c r="A7" s="193"/>
      <c r="B7" s="165"/>
      <c r="C7" s="165"/>
      <c r="D7" s="165"/>
      <c r="E7" s="165"/>
      <c r="F7" s="165"/>
      <c r="G7" s="199" t="s">
        <v>3</v>
      </c>
      <c r="H7" s="195" t="s">
        <v>46</v>
      </c>
      <c r="I7" s="195"/>
      <c r="J7" s="167"/>
      <c r="K7" s="201" t="s">
        <v>40</v>
      </c>
      <c r="L7" s="189" t="s">
        <v>41</v>
      </c>
      <c r="M7" s="191" t="s">
        <v>42</v>
      </c>
      <c r="N7" s="192" t="s">
        <v>43</v>
      </c>
      <c r="O7" s="167"/>
      <c r="P7" s="178"/>
      <c r="Q7" s="167"/>
      <c r="R7" s="181"/>
      <c r="S7" s="184"/>
      <c r="T7" s="172" t="s">
        <v>15</v>
      </c>
      <c r="U7" s="172"/>
      <c r="V7" s="172"/>
      <c r="W7" s="172"/>
      <c r="X7" s="173" t="s">
        <v>16</v>
      </c>
      <c r="Y7" s="173"/>
      <c r="Z7" s="173"/>
      <c r="AA7" s="173"/>
      <c r="AB7" s="174" t="s">
        <v>17</v>
      </c>
      <c r="AC7" s="174"/>
      <c r="AD7" s="174"/>
      <c r="AE7" s="174"/>
      <c r="AF7" s="175" t="s">
        <v>18</v>
      </c>
      <c r="AG7" s="175"/>
      <c r="AH7" s="175"/>
      <c r="AI7" s="175"/>
      <c r="AJ7" s="169" t="s">
        <v>19</v>
      </c>
      <c r="AK7" s="169"/>
      <c r="AL7" s="169"/>
      <c r="AM7" s="169"/>
      <c r="AN7" s="170" t="s">
        <v>20</v>
      </c>
      <c r="AO7" s="170"/>
      <c r="AP7" s="170"/>
      <c r="AQ7" s="170"/>
      <c r="AR7" s="171" t="s">
        <v>21</v>
      </c>
      <c r="AS7" s="171"/>
      <c r="AT7" s="171"/>
      <c r="AU7" s="171"/>
      <c r="AV7" s="213"/>
      <c r="AW7" s="214"/>
      <c r="AX7" s="214"/>
      <c r="AY7" s="215"/>
      <c r="AZ7" s="176"/>
    </row>
    <row r="8" spans="1:54" ht="21.75" customHeight="1" x14ac:dyDescent="0.25">
      <c r="A8" s="193"/>
      <c r="B8" s="165"/>
      <c r="C8" s="165"/>
      <c r="D8" s="165"/>
      <c r="E8" s="165"/>
      <c r="F8" s="165"/>
      <c r="G8" s="199"/>
      <c r="H8" s="14" t="s">
        <v>22</v>
      </c>
      <c r="I8" s="15" t="s">
        <v>23</v>
      </c>
      <c r="J8" s="168"/>
      <c r="K8" s="201"/>
      <c r="L8" s="190"/>
      <c r="M8" s="191"/>
      <c r="N8" s="192"/>
      <c r="O8" s="168"/>
      <c r="P8" s="179"/>
      <c r="Q8" s="168"/>
      <c r="R8" s="182"/>
      <c r="S8" s="185"/>
      <c r="T8" s="37" t="s">
        <v>24</v>
      </c>
      <c r="U8" s="37" t="s">
        <v>25</v>
      </c>
      <c r="V8" s="37" t="s">
        <v>26</v>
      </c>
      <c r="W8" s="37" t="s">
        <v>27</v>
      </c>
      <c r="X8" s="38" t="s">
        <v>24</v>
      </c>
      <c r="Y8" s="38" t="s">
        <v>25</v>
      </c>
      <c r="Z8" s="38" t="s">
        <v>26</v>
      </c>
      <c r="AA8" s="38" t="s">
        <v>27</v>
      </c>
      <c r="AB8" s="39" t="s">
        <v>24</v>
      </c>
      <c r="AC8" s="39" t="s">
        <v>25</v>
      </c>
      <c r="AD8" s="39" t="s">
        <v>26</v>
      </c>
      <c r="AE8" s="39" t="s">
        <v>27</v>
      </c>
      <c r="AF8" s="40" t="s">
        <v>24</v>
      </c>
      <c r="AG8" s="40" t="s">
        <v>25</v>
      </c>
      <c r="AH8" s="40" t="s">
        <v>26</v>
      </c>
      <c r="AI8" s="40" t="s">
        <v>27</v>
      </c>
      <c r="AJ8" s="34" t="s">
        <v>24</v>
      </c>
      <c r="AK8" s="34" t="s">
        <v>25</v>
      </c>
      <c r="AL8" s="34" t="s">
        <v>26</v>
      </c>
      <c r="AM8" s="34" t="s">
        <v>27</v>
      </c>
      <c r="AN8" s="35" t="s">
        <v>24</v>
      </c>
      <c r="AO8" s="35" t="s">
        <v>25</v>
      </c>
      <c r="AP8" s="35" t="s">
        <v>26</v>
      </c>
      <c r="AQ8" s="35" t="s">
        <v>27</v>
      </c>
      <c r="AR8" s="36" t="s">
        <v>24</v>
      </c>
      <c r="AS8" s="36" t="s">
        <v>25</v>
      </c>
      <c r="AT8" s="36" t="s">
        <v>26</v>
      </c>
      <c r="AU8" s="36" t="s">
        <v>27</v>
      </c>
      <c r="AV8" s="12" t="s">
        <v>33</v>
      </c>
      <c r="AW8" s="43" t="s">
        <v>34</v>
      </c>
      <c r="AX8" s="41" t="s">
        <v>35</v>
      </c>
      <c r="AY8" s="42" t="s">
        <v>36</v>
      </c>
      <c r="AZ8" s="176"/>
    </row>
    <row r="9" spans="1:54" x14ac:dyDescent="0.25">
      <c r="A9" s="194" t="s">
        <v>28</v>
      </c>
      <c r="B9" s="194"/>
      <c r="C9" s="194"/>
      <c r="D9" s="194"/>
      <c r="E9" s="194"/>
      <c r="F9" s="194"/>
      <c r="G9" s="23">
        <f>I9+H9</f>
        <v>731.12999999999988</v>
      </c>
      <c r="H9" s="24">
        <f>SUM(H10:H289)</f>
        <v>315.38999999999993</v>
      </c>
      <c r="I9" s="24">
        <f>SUM(I10:I289)</f>
        <v>415.7399999999999</v>
      </c>
      <c r="J9" s="24"/>
      <c r="K9" s="24">
        <f>SUM(K10:K289)</f>
        <v>197.24</v>
      </c>
      <c r="L9" s="24">
        <f>SUM(L10:L289)</f>
        <v>463.44999999999993</v>
      </c>
      <c r="M9" s="24">
        <f>SUM(M10:M289)</f>
        <v>0</v>
      </c>
      <c r="N9" s="24">
        <f>SUM(N10:N289)</f>
        <v>0</v>
      </c>
      <c r="O9" s="24"/>
      <c r="P9" s="24">
        <f>SUM(P10:P289)</f>
        <v>176.73000000000002</v>
      </c>
      <c r="Q9" s="24"/>
      <c r="R9" s="24"/>
      <c r="S9" s="24"/>
      <c r="T9" s="24">
        <f t="shared" ref="T9:AU9" si="0">SUM(T10:T289)</f>
        <v>0</v>
      </c>
      <c r="U9" s="24">
        <f t="shared" si="0"/>
        <v>0</v>
      </c>
      <c r="V9" s="24">
        <f t="shared" si="0"/>
        <v>0</v>
      </c>
      <c r="W9" s="24">
        <f t="shared" si="0"/>
        <v>0</v>
      </c>
      <c r="X9" s="24">
        <f t="shared" si="0"/>
        <v>0</v>
      </c>
      <c r="Y9" s="24">
        <f t="shared" ref="Y9:AI9" si="1">Y88</f>
        <v>1.78</v>
      </c>
      <c r="Z9" s="24">
        <f t="shared" si="1"/>
        <v>0</v>
      </c>
      <c r="AA9" s="24">
        <f t="shared" si="1"/>
        <v>0</v>
      </c>
      <c r="AB9" s="24">
        <f t="shared" si="1"/>
        <v>27.21</v>
      </c>
      <c r="AC9" s="24">
        <f t="shared" si="1"/>
        <v>21.03</v>
      </c>
      <c r="AD9" s="24">
        <f t="shared" si="1"/>
        <v>24.52</v>
      </c>
      <c r="AE9" s="24">
        <f t="shared" si="1"/>
        <v>16.310000000000002</v>
      </c>
      <c r="AF9" s="24">
        <f t="shared" si="1"/>
        <v>23.43</v>
      </c>
      <c r="AG9" s="24">
        <f t="shared" si="1"/>
        <v>21.089999999999996</v>
      </c>
      <c r="AH9" s="24">
        <f t="shared" si="1"/>
        <v>22.770000000000003</v>
      </c>
      <c r="AI9" s="24">
        <f t="shared" si="1"/>
        <v>18.59</v>
      </c>
      <c r="AJ9" s="24">
        <f t="shared" si="0"/>
        <v>0</v>
      </c>
      <c r="AK9" s="24">
        <f t="shared" si="0"/>
        <v>0</v>
      </c>
      <c r="AL9" s="24">
        <f t="shared" si="0"/>
        <v>0</v>
      </c>
      <c r="AM9" s="24">
        <f t="shared" si="0"/>
        <v>0</v>
      </c>
      <c r="AN9" s="24">
        <f t="shared" si="0"/>
        <v>0</v>
      </c>
      <c r="AO9" s="24">
        <f t="shared" si="0"/>
        <v>0</v>
      </c>
      <c r="AP9" s="24">
        <f t="shared" si="0"/>
        <v>0</v>
      </c>
      <c r="AQ9" s="24">
        <f t="shared" si="0"/>
        <v>0</v>
      </c>
      <c r="AR9" s="24">
        <f t="shared" si="0"/>
        <v>0</v>
      </c>
      <c r="AS9" s="24">
        <f t="shared" si="0"/>
        <v>0</v>
      </c>
      <c r="AT9" s="24">
        <f t="shared" si="0"/>
        <v>0</v>
      </c>
      <c r="AU9" s="24">
        <f t="shared" si="0"/>
        <v>0</v>
      </c>
      <c r="AV9" s="24"/>
      <c r="AW9" s="24"/>
      <c r="AX9" s="24"/>
      <c r="AY9" s="24"/>
      <c r="AZ9" s="25">
        <f>SUM(T9:AU9)</f>
        <v>176.73000000000002</v>
      </c>
    </row>
    <row r="10" spans="1:54" s="31" customFormat="1" ht="18.75" x14ac:dyDescent="0.3">
      <c r="A10" s="73" t="str">
        <f t="shared" ref="A10:A40" si="2"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"&amp;IF(P10&gt;0,IF(R10&gt;0,IF(S10&gt;0,"",88),77),"")&amp;" "&amp;IF(J10=1,IF(P10&gt;0,IF(AV10+AW10+AX10+AY10=0,99,""),""),"")</f>
        <v xml:space="preserve">    </v>
      </c>
      <c r="B10" s="87">
        <v>1</v>
      </c>
      <c r="C10" s="88" t="s">
        <v>119</v>
      </c>
      <c r="D10" s="101" t="s">
        <v>44</v>
      </c>
      <c r="E10" s="89" t="s">
        <v>203</v>
      </c>
      <c r="F10" s="87" t="s">
        <v>120</v>
      </c>
      <c r="G10" s="90">
        <v>8.93</v>
      </c>
      <c r="H10" s="91">
        <v>8.93</v>
      </c>
      <c r="I10" s="91">
        <v>0</v>
      </c>
      <c r="J10" s="45">
        <v>2</v>
      </c>
      <c r="K10" s="91">
        <v>8.93</v>
      </c>
      <c r="L10" s="130">
        <v>0</v>
      </c>
      <c r="M10" s="130">
        <v>0</v>
      </c>
      <c r="N10" s="130">
        <v>0</v>
      </c>
      <c r="O10" s="45">
        <v>0</v>
      </c>
      <c r="P10" s="131">
        <v>0</v>
      </c>
      <c r="Q10" s="92">
        <v>0</v>
      </c>
      <c r="R10" s="45">
        <v>2</v>
      </c>
      <c r="S10" s="45">
        <v>2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2">
        <v>0</v>
      </c>
      <c r="AA10" s="132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0</v>
      </c>
      <c r="AL10" s="132">
        <v>0</v>
      </c>
      <c r="AM10" s="132">
        <v>0</v>
      </c>
      <c r="AN10" s="132">
        <v>0</v>
      </c>
      <c r="AO10" s="132">
        <v>0</v>
      </c>
      <c r="AP10" s="132">
        <v>0</v>
      </c>
      <c r="AQ10" s="132">
        <v>0</v>
      </c>
      <c r="AR10" s="132">
        <v>0</v>
      </c>
      <c r="AS10" s="132">
        <v>0</v>
      </c>
      <c r="AT10" s="132">
        <v>0</v>
      </c>
      <c r="AU10" s="132">
        <v>0</v>
      </c>
      <c r="AV10" s="155">
        <v>0</v>
      </c>
      <c r="AW10" s="155">
        <v>0</v>
      </c>
      <c r="AX10" s="155">
        <v>0</v>
      </c>
      <c r="AY10" s="155">
        <v>0</v>
      </c>
      <c r="AZ10" s="93"/>
      <c r="BA10" s="32"/>
      <c r="BB10" s="32"/>
    </row>
    <row r="11" spans="1:54" ht="18.75" x14ac:dyDescent="0.3">
      <c r="A11" s="73" t="str">
        <f t="shared" si="2"/>
        <v xml:space="preserve">    </v>
      </c>
      <c r="B11" s="87">
        <v>2</v>
      </c>
      <c r="C11" s="88" t="s">
        <v>121</v>
      </c>
      <c r="D11" s="101" t="s">
        <v>44</v>
      </c>
      <c r="E11" s="89" t="s">
        <v>203</v>
      </c>
      <c r="F11" s="87" t="s">
        <v>120</v>
      </c>
      <c r="G11" s="90">
        <v>10.01</v>
      </c>
      <c r="H11" s="91">
        <v>10.01</v>
      </c>
      <c r="I11" s="91">
        <v>0</v>
      </c>
      <c r="J11" s="45">
        <v>1</v>
      </c>
      <c r="K11" s="130">
        <v>5.84</v>
      </c>
      <c r="L11" s="130">
        <v>0</v>
      </c>
      <c r="M11" s="130">
        <v>0</v>
      </c>
      <c r="N11" s="130">
        <v>0</v>
      </c>
      <c r="O11" s="45">
        <v>3</v>
      </c>
      <c r="P11" s="131">
        <v>5.84</v>
      </c>
      <c r="Q11" s="92">
        <v>100</v>
      </c>
      <c r="R11" s="45">
        <v>2</v>
      </c>
      <c r="S11" s="45">
        <v>2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2">
        <v>0</v>
      </c>
      <c r="AA11" s="132">
        <v>0</v>
      </c>
      <c r="AB11" s="132">
        <v>5.84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55">
        <v>10</v>
      </c>
      <c r="AW11" s="155">
        <v>5</v>
      </c>
      <c r="AX11" s="155">
        <v>5</v>
      </c>
      <c r="AY11" s="155">
        <v>5</v>
      </c>
      <c r="AZ11" s="93"/>
      <c r="BA11" s="46"/>
    </row>
    <row r="12" spans="1:54" ht="18.75" x14ac:dyDescent="0.3">
      <c r="A12" s="73" t="str">
        <f t="shared" si="2"/>
        <v xml:space="preserve">    </v>
      </c>
      <c r="B12" s="87">
        <v>3</v>
      </c>
      <c r="C12" s="88" t="s">
        <v>122</v>
      </c>
      <c r="D12" s="101" t="s">
        <v>44</v>
      </c>
      <c r="E12" s="89" t="s">
        <v>203</v>
      </c>
      <c r="F12" s="87" t="s">
        <v>120</v>
      </c>
      <c r="G12" s="90">
        <v>7.77</v>
      </c>
      <c r="H12" s="91">
        <v>7.77</v>
      </c>
      <c r="I12" s="91">
        <v>0</v>
      </c>
      <c r="J12" s="45">
        <v>1</v>
      </c>
      <c r="K12" s="130">
        <v>0</v>
      </c>
      <c r="L12" s="130">
        <v>6.5</v>
      </c>
      <c r="M12" s="130">
        <v>0</v>
      </c>
      <c r="N12" s="130">
        <v>0</v>
      </c>
      <c r="O12" s="45">
        <v>3</v>
      </c>
      <c r="P12" s="131">
        <v>0</v>
      </c>
      <c r="Q12" s="92">
        <v>0</v>
      </c>
      <c r="R12" s="45">
        <v>2</v>
      </c>
      <c r="S12" s="45">
        <v>2</v>
      </c>
      <c r="T12" s="132">
        <v>0</v>
      </c>
      <c r="U12" s="132">
        <v>0</v>
      </c>
      <c r="V12" s="132">
        <v>0</v>
      </c>
      <c r="W12" s="132">
        <v>0</v>
      </c>
      <c r="X12" s="132">
        <v>0</v>
      </c>
      <c r="Y12" s="132">
        <v>0</v>
      </c>
      <c r="Z12" s="132">
        <v>0</v>
      </c>
      <c r="AA12" s="132">
        <v>0</v>
      </c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0</v>
      </c>
      <c r="AI12" s="132">
        <v>0</v>
      </c>
      <c r="AJ12" s="132">
        <v>0</v>
      </c>
      <c r="AK12" s="132">
        <v>0</v>
      </c>
      <c r="AL12" s="132">
        <v>0</v>
      </c>
      <c r="AM12" s="132">
        <v>0</v>
      </c>
      <c r="AN12" s="132">
        <v>0</v>
      </c>
      <c r="AO12" s="132">
        <v>0</v>
      </c>
      <c r="AP12" s="132">
        <v>0</v>
      </c>
      <c r="AQ12" s="132">
        <v>0</v>
      </c>
      <c r="AR12" s="132">
        <v>0</v>
      </c>
      <c r="AS12" s="132">
        <v>0</v>
      </c>
      <c r="AT12" s="132">
        <v>0</v>
      </c>
      <c r="AU12" s="132">
        <v>0</v>
      </c>
      <c r="AV12" s="155">
        <v>0</v>
      </c>
      <c r="AW12" s="155">
        <v>0</v>
      </c>
      <c r="AX12" s="155">
        <v>0</v>
      </c>
      <c r="AY12" s="155">
        <v>0</v>
      </c>
      <c r="AZ12" s="93"/>
      <c r="BA12" s="46"/>
    </row>
    <row r="13" spans="1:54" ht="18.75" x14ac:dyDescent="0.3">
      <c r="A13" s="73" t="str">
        <f t="shared" si="2"/>
        <v xml:space="preserve">    </v>
      </c>
      <c r="B13" s="87">
        <v>4</v>
      </c>
      <c r="C13" s="88" t="s">
        <v>123</v>
      </c>
      <c r="D13" s="101" t="s">
        <v>44</v>
      </c>
      <c r="E13" s="89" t="s">
        <v>203</v>
      </c>
      <c r="F13" s="87" t="s">
        <v>120</v>
      </c>
      <c r="G13" s="90">
        <v>91.73</v>
      </c>
      <c r="H13" s="91">
        <v>91.73</v>
      </c>
      <c r="I13" s="91">
        <v>0</v>
      </c>
      <c r="J13" s="45">
        <v>1</v>
      </c>
      <c r="K13" s="130">
        <v>0</v>
      </c>
      <c r="L13" s="130">
        <v>20.100000000000001</v>
      </c>
      <c r="M13" s="130">
        <v>0</v>
      </c>
      <c r="N13" s="130">
        <v>0</v>
      </c>
      <c r="O13" s="45">
        <v>7</v>
      </c>
      <c r="P13" s="131">
        <v>0</v>
      </c>
      <c r="Q13" s="92">
        <v>0</v>
      </c>
      <c r="R13" s="45">
        <v>2</v>
      </c>
      <c r="S13" s="45">
        <v>2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55">
        <v>0</v>
      </c>
      <c r="AW13" s="155">
        <v>0</v>
      </c>
      <c r="AX13" s="155">
        <v>0</v>
      </c>
      <c r="AY13" s="155">
        <v>0</v>
      </c>
      <c r="AZ13" s="93"/>
      <c r="BA13" s="46"/>
    </row>
    <row r="14" spans="1:54" ht="18.75" x14ac:dyDescent="0.3">
      <c r="A14" s="73" t="str">
        <f t="shared" si="2"/>
        <v xml:space="preserve">    </v>
      </c>
      <c r="B14" s="87">
        <v>5</v>
      </c>
      <c r="C14" s="88" t="s">
        <v>124</v>
      </c>
      <c r="D14" s="101" t="s">
        <v>182</v>
      </c>
      <c r="E14" s="89" t="s">
        <v>203</v>
      </c>
      <c r="F14" s="87" t="s">
        <v>120</v>
      </c>
      <c r="G14" s="90">
        <v>5.3</v>
      </c>
      <c r="H14" s="91">
        <v>5.3</v>
      </c>
      <c r="I14" s="91">
        <v>0</v>
      </c>
      <c r="J14" s="45">
        <v>1</v>
      </c>
      <c r="K14" s="130">
        <v>2.72</v>
      </c>
      <c r="L14" s="130">
        <v>0</v>
      </c>
      <c r="M14" s="130">
        <v>0</v>
      </c>
      <c r="N14" s="130">
        <v>0</v>
      </c>
      <c r="O14" s="45">
        <v>7</v>
      </c>
      <c r="P14" s="131">
        <v>2.72</v>
      </c>
      <c r="Q14" s="92">
        <v>100</v>
      </c>
      <c r="R14" s="45">
        <v>2</v>
      </c>
      <c r="S14" s="45">
        <v>2</v>
      </c>
      <c r="T14" s="132">
        <v>0</v>
      </c>
      <c r="U14" s="132">
        <v>0</v>
      </c>
      <c r="V14" s="132">
        <v>0</v>
      </c>
      <c r="W14" s="132">
        <v>0</v>
      </c>
      <c r="X14" s="132">
        <v>0</v>
      </c>
      <c r="Y14" s="132">
        <v>0</v>
      </c>
      <c r="Z14" s="132">
        <v>0</v>
      </c>
      <c r="AA14" s="132">
        <v>0</v>
      </c>
      <c r="AB14" s="132">
        <v>2.72</v>
      </c>
      <c r="AC14" s="132">
        <v>0</v>
      </c>
      <c r="AD14" s="132">
        <v>0</v>
      </c>
      <c r="AE14" s="132">
        <v>0</v>
      </c>
      <c r="AF14" s="132">
        <v>0</v>
      </c>
      <c r="AG14" s="132">
        <v>0</v>
      </c>
      <c r="AH14" s="132">
        <v>0</v>
      </c>
      <c r="AI14" s="132">
        <v>0</v>
      </c>
      <c r="AJ14" s="132">
        <v>0</v>
      </c>
      <c r="AK14" s="132">
        <v>0</v>
      </c>
      <c r="AL14" s="132">
        <v>0</v>
      </c>
      <c r="AM14" s="132">
        <v>0</v>
      </c>
      <c r="AN14" s="132">
        <v>0</v>
      </c>
      <c r="AO14" s="132">
        <v>0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0</v>
      </c>
      <c r="AV14" s="155">
        <v>10</v>
      </c>
      <c r="AW14" s="155">
        <v>5</v>
      </c>
      <c r="AX14" s="155">
        <v>5</v>
      </c>
      <c r="AY14" s="155">
        <v>5</v>
      </c>
      <c r="AZ14" s="93"/>
      <c r="BA14" s="46"/>
    </row>
    <row r="15" spans="1:54" ht="18.75" x14ac:dyDescent="0.3">
      <c r="A15" s="73" t="str">
        <f t="shared" si="2"/>
        <v xml:space="preserve">    </v>
      </c>
      <c r="B15" s="87"/>
      <c r="C15" s="88" t="s">
        <v>124</v>
      </c>
      <c r="D15" s="101" t="s">
        <v>183</v>
      </c>
      <c r="E15" s="89" t="s">
        <v>203</v>
      </c>
      <c r="F15" s="87" t="s">
        <v>120</v>
      </c>
      <c r="G15" s="90">
        <v>5.3</v>
      </c>
      <c r="H15" s="91">
        <v>5.3</v>
      </c>
      <c r="I15" s="91">
        <v>0</v>
      </c>
      <c r="J15" s="45">
        <v>1</v>
      </c>
      <c r="K15" s="130">
        <v>0</v>
      </c>
      <c r="L15" s="130">
        <v>16.440000000000001</v>
      </c>
      <c r="M15" s="130">
        <v>0</v>
      </c>
      <c r="N15" s="130">
        <v>0</v>
      </c>
      <c r="O15" s="45">
        <v>7</v>
      </c>
      <c r="P15" s="131">
        <v>0</v>
      </c>
      <c r="Q15" s="92">
        <v>0</v>
      </c>
      <c r="R15" s="45">
        <v>2</v>
      </c>
      <c r="S15" s="45">
        <v>2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55">
        <v>0</v>
      </c>
      <c r="AW15" s="155">
        <v>0</v>
      </c>
      <c r="AX15" s="155">
        <v>0</v>
      </c>
      <c r="AY15" s="155">
        <v>0</v>
      </c>
      <c r="AZ15" s="93"/>
      <c r="BA15" s="46"/>
    </row>
    <row r="16" spans="1:54" ht="18.75" x14ac:dyDescent="0.3">
      <c r="A16" s="73" t="str">
        <f t="shared" si="2"/>
        <v xml:space="preserve">    </v>
      </c>
      <c r="B16" s="87">
        <v>6</v>
      </c>
      <c r="C16" s="88" t="s">
        <v>125</v>
      </c>
      <c r="D16" s="101" t="s">
        <v>44</v>
      </c>
      <c r="E16" s="89" t="s">
        <v>203</v>
      </c>
      <c r="F16" s="87" t="s">
        <v>120</v>
      </c>
      <c r="G16" s="90">
        <v>6.6</v>
      </c>
      <c r="H16" s="91">
        <v>6.6</v>
      </c>
      <c r="I16" s="91">
        <v>0</v>
      </c>
      <c r="J16" s="45">
        <v>1</v>
      </c>
      <c r="K16" s="130">
        <v>0</v>
      </c>
      <c r="L16" s="130">
        <v>4.67</v>
      </c>
      <c r="M16" s="130">
        <v>0</v>
      </c>
      <c r="N16" s="130">
        <v>0</v>
      </c>
      <c r="O16" s="45">
        <v>7</v>
      </c>
      <c r="P16" s="131">
        <v>0</v>
      </c>
      <c r="Q16" s="92">
        <v>0</v>
      </c>
      <c r="R16" s="45">
        <v>2</v>
      </c>
      <c r="S16" s="45">
        <v>2</v>
      </c>
      <c r="T16" s="132">
        <v>0</v>
      </c>
      <c r="U16" s="132">
        <v>0</v>
      </c>
      <c r="V16" s="132">
        <v>0</v>
      </c>
      <c r="W16" s="132">
        <v>0</v>
      </c>
      <c r="X16" s="132">
        <v>0</v>
      </c>
      <c r="Y16" s="132">
        <v>0</v>
      </c>
      <c r="Z16" s="132">
        <v>0</v>
      </c>
      <c r="AA16" s="132">
        <v>0</v>
      </c>
      <c r="AB16" s="132">
        <v>0</v>
      </c>
      <c r="AC16" s="132">
        <v>0</v>
      </c>
      <c r="AD16" s="132">
        <v>0</v>
      </c>
      <c r="AE16" s="132">
        <v>0</v>
      </c>
      <c r="AF16" s="132">
        <v>0</v>
      </c>
      <c r="AG16" s="132">
        <v>0</v>
      </c>
      <c r="AH16" s="132">
        <v>0</v>
      </c>
      <c r="AI16" s="132">
        <v>0</v>
      </c>
      <c r="AJ16" s="132">
        <v>0</v>
      </c>
      <c r="AK16" s="132">
        <v>0</v>
      </c>
      <c r="AL16" s="132">
        <v>0</v>
      </c>
      <c r="AM16" s="132">
        <v>0</v>
      </c>
      <c r="AN16" s="132">
        <v>0</v>
      </c>
      <c r="AO16" s="132">
        <v>0</v>
      </c>
      <c r="AP16" s="132">
        <v>0</v>
      </c>
      <c r="AQ16" s="132">
        <v>0</v>
      </c>
      <c r="AR16" s="132">
        <v>0</v>
      </c>
      <c r="AS16" s="132">
        <v>0</v>
      </c>
      <c r="AT16" s="132">
        <v>0</v>
      </c>
      <c r="AU16" s="132">
        <v>0</v>
      </c>
      <c r="AV16" s="155">
        <v>0</v>
      </c>
      <c r="AW16" s="155">
        <v>0</v>
      </c>
      <c r="AX16" s="155">
        <v>0</v>
      </c>
      <c r="AY16" s="155">
        <v>0</v>
      </c>
      <c r="AZ16" s="93"/>
      <c r="BA16" s="46"/>
    </row>
    <row r="17" spans="1:53" ht="18.75" x14ac:dyDescent="0.3">
      <c r="A17" s="73" t="str">
        <f t="shared" si="2"/>
        <v xml:space="preserve">    </v>
      </c>
      <c r="B17" s="87">
        <v>7</v>
      </c>
      <c r="C17" s="88" t="s">
        <v>126</v>
      </c>
      <c r="D17" s="101" t="s">
        <v>44</v>
      </c>
      <c r="E17" s="89" t="s">
        <v>203</v>
      </c>
      <c r="F17" s="87" t="s">
        <v>120</v>
      </c>
      <c r="G17" s="90">
        <v>11.58</v>
      </c>
      <c r="H17" s="91">
        <v>11.58</v>
      </c>
      <c r="I17" s="91">
        <v>0</v>
      </c>
      <c r="J17" s="45">
        <v>2</v>
      </c>
      <c r="K17" s="91">
        <v>11.58</v>
      </c>
      <c r="L17" s="130">
        <v>0</v>
      </c>
      <c r="M17" s="130">
        <v>0</v>
      </c>
      <c r="N17" s="130">
        <v>0</v>
      </c>
      <c r="O17" s="45">
        <v>0</v>
      </c>
      <c r="P17" s="131">
        <v>0</v>
      </c>
      <c r="Q17" s="92">
        <v>0</v>
      </c>
      <c r="R17" s="45">
        <v>2</v>
      </c>
      <c r="S17" s="45">
        <v>2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55">
        <v>0</v>
      </c>
      <c r="AW17" s="155">
        <v>0</v>
      </c>
      <c r="AX17" s="155">
        <v>0</v>
      </c>
      <c r="AY17" s="155">
        <v>0</v>
      </c>
      <c r="AZ17" s="93"/>
      <c r="BA17" s="46"/>
    </row>
    <row r="18" spans="1:53" ht="18.75" x14ac:dyDescent="0.3">
      <c r="A18" s="73" t="str">
        <f t="shared" si="2"/>
        <v xml:space="preserve">    </v>
      </c>
      <c r="B18" s="87">
        <v>8</v>
      </c>
      <c r="C18" s="88" t="s">
        <v>127</v>
      </c>
      <c r="D18" s="101" t="s">
        <v>44</v>
      </c>
      <c r="E18" s="89" t="s">
        <v>203</v>
      </c>
      <c r="F18" s="87" t="s">
        <v>120</v>
      </c>
      <c r="G18" s="91">
        <v>5.75</v>
      </c>
      <c r="H18" s="91">
        <v>0</v>
      </c>
      <c r="I18" s="91">
        <v>5.75</v>
      </c>
      <c r="J18" s="45">
        <v>1</v>
      </c>
      <c r="K18" s="130">
        <v>0</v>
      </c>
      <c r="L18" s="130">
        <v>5.75</v>
      </c>
      <c r="M18" s="130">
        <v>0</v>
      </c>
      <c r="N18" s="130">
        <v>0</v>
      </c>
      <c r="O18" s="45">
        <v>2</v>
      </c>
      <c r="P18" s="131">
        <v>0</v>
      </c>
      <c r="Q18" s="92">
        <v>0</v>
      </c>
      <c r="R18" s="45">
        <v>2</v>
      </c>
      <c r="S18" s="45">
        <v>2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2">
        <v>0</v>
      </c>
      <c r="AA18" s="132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0</v>
      </c>
      <c r="AV18" s="155">
        <v>0</v>
      </c>
      <c r="AW18" s="155">
        <v>0</v>
      </c>
      <c r="AX18" s="155">
        <v>0</v>
      </c>
      <c r="AY18" s="155">
        <v>0</v>
      </c>
      <c r="AZ18" s="93"/>
      <c r="BA18" s="46"/>
    </row>
    <row r="19" spans="1:53" ht="18.75" x14ac:dyDescent="0.3">
      <c r="A19" s="73" t="str">
        <f t="shared" si="2"/>
        <v xml:space="preserve">    </v>
      </c>
      <c r="B19" s="87">
        <v>9</v>
      </c>
      <c r="C19" s="88" t="s">
        <v>128</v>
      </c>
      <c r="D19" s="101" t="s">
        <v>44</v>
      </c>
      <c r="E19" s="89" t="s">
        <v>203</v>
      </c>
      <c r="F19" s="87" t="s">
        <v>120</v>
      </c>
      <c r="G19" s="91">
        <v>0.72</v>
      </c>
      <c r="H19" s="91">
        <v>0.72</v>
      </c>
      <c r="I19" s="91">
        <v>0</v>
      </c>
      <c r="J19" s="45">
        <v>1</v>
      </c>
      <c r="K19" s="130">
        <v>0.72</v>
      </c>
      <c r="L19" s="130">
        <v>0</v>
      </c>
      <c r="M19" s="130">
        <v>0</v>
      </c>
      <c r="N19" s="130">
        <v>0</v>
      </c>
      <c r="O19" s="45">
        <v>3</v>
      </c>
      <c r="P19" s="131">
        <v>0.72</v>
      </c>
      <c r="Q19" s="92">
        <v>100</v>
      </c>
      <c r="R19" s="45">
        <v>2</v>
      </c>
      <c r="S19" s="45">
        <v>2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0.72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55">
        <v>10</v>
      </c>
      <c r="AW19" s="155">
        <v>5</v>
      </c>
      <c r="AX19" s="155">
        <v>5</v>
      </c>
      <c r="AY19" s="155">
        <v>5</v>
      </c>
      <c r="AZ19" s="93"/>
      <c r="BA19" s="46"/>
    </row>
    <row r="20" spans="1:53" ht="18.75" x14ac:dyDescent="0.3">
      <c r="A20" s="73" t="str">
        <f t="shared" si="2"/>
        <v xml:space="preserve">    </v>
      </c>
      <c r="B20" s="87">
        <v>10</v>
      </c>
      <c r="C20" s="88" t="s">
        <v>129</v>
      </c>
      <c r="D20" s="101" t="s">
        <v>44</v>
      </c>
      <c r="E20" s="89" t="s">
        <v>203</v>
      </c>
      <c r="F20" s="87" t="s">
        <v>120</v>
      </c>
      <c r="G20" s="91">
        <v>5.32</v>
      </c>
      <c r="H20" s="91">
        <v>0</v>
      </c>
      <c r="I20" s="91">
        <v>5.32</v>
      </c>
      <c r="J20" s="45">
        <v>1</v>
      </c>
      <c r="K20" s="130">
        <v>0</v>
      </c>
      <c r="L20" s="130">
        <v>5.32</v>
      </c>
      <c r="M20" s="130">
        <v>0</v>
      </c>
      <c r="N20" s="130">
        <v>0</v>
      </c>
      <c r="O20" s="45">
        <v>6</v>
      </c>
      <c r="P20" s="131">
        <v>0</v>
      </c>
      <c r="Q20" s="92">
        <v>0</v>
      </c>
      <c r="R20" s="45">
        <v>2</v>
      </c>
      <c r="S20" s="45">
        <v>2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55">
        <v>0</v>
      </c>
      <c r="AW20" s="155">
        <v>0</v>
      </c>
      <c r="AX20" s="155">
        <v>0</v>
      </c>
      <c r="AY20" s="155">
        <v>0</v>
      </c>
      <c r="AZ20" s="93"/>
      <c r="BA20" s="46"/>
    </row>
    <row r="21" spans="1:53" ht="18.75" x14ac:dyDescent="0.3">
      <c r="A21" s="73" t="str">
        <f t="shared" si="2"/>
        <v xml:space="preserve">    </v>
      </c>
      <c r="B21" s="87">
        <v>11</v>
      </c>
      <c r="C21" s="88" t="s">
        <v>130</v>
      </c>
      <c r="D21" s="101" t="s">
        <v>44</v>
      </c>
      <c r="E21" s="89" t="s">
        <v>203</v>
      </c>
      <c r="F21" s="87" t="s">
        <v>120</v>
      </c>
      <c r="G21" s="91">
        <v>2.65</v>
      </c>
      <c r="H21" s="91">
        <v>0</v>
      </c>
      <c r="I21" s="91">
        <v>2.65</v>
      </c>
      <c r="J21" s="45">
        <v>1</v>
      </c>
      <c r="K21" s="130">
        <v>0</v>
      </c>
      <c r="L21" s="130">
        <v>2.65</v>
      </c>
      <c r="M21" s="130">
        <v>0</v>
      </c>
      <c r="N21" s="130">
        <v>0</v>
      </c>
      <c r="O21" s="45">
        <v>6</v>
      </c>
      <c r="P21" s="131">
        <v>0</v>
      </c>
      <c r="Q21" s="92">
        <v>0</v>
      </c>
      <c r="R21" s="45">
        <v>2</v>
      </c>
      <c r="S21" s="45">
        <v>2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0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0</v>
      </c>
      <c r="AR21" s="132">
        <v>0</v>
      </c>
      <c r="AS21" s="132">
        <v>0</v>
      </c>
      <c r="AT21" s="132">
        <v>0</v>
      </c>
      <c r="AU21" s="132">
        <v>0</v>
      </c>
      <c r="AV21" s="155">
        <v>0</v>
      </c>
      <c r="AW21" s="155">
        <v>0</v>
      </c>
      <c r="AX21" s="155">
        <v>0</v>
      </c>
      <c r="AY21" s="155">
        <v>0</v>
      </c>
      <c r="AZ21" s="93"/>
      <c r="BA21" s="46"/>
    </row>
    <row r="22" spans="1:53" ht="18.75" x14ac:dyDescent="0.3">
      <c r="A22" s="73" t="str">
        <f t="shared" si="2"/>
        <v xml:space="preserve">    </v>
      </c>
      <c r="B22" s="87">
        <v>12</v>
      </c>
      <c r="C22" s="88" t="s">
        <v>131</v>
      </c>
      <c r="D22" s="101" t="s">
        <v>44</v>
      </c>
      <c r="E22" s="89" t="s">
        <v>203</v>
      </c>
      <c r="F22" s="87" t="s">
        <v>120</v>
      </c>
      <c r="G22" s="91">
        <v>29.32</v>
      </c>
      <c r="H22" s="91">
        <v>0</v>
      </c>
      <c r="I22" s="91">
        <v>29.32</v>
      </c>
      <c r="J22" s="45">
        <v>1</v>
      </c>
      <c r="K22" s="130">
        <v>0</v>
      </c>
      <c r="L22" s="130">
        <v>29.32</v>
      </c>
      <c r="M22" s="130">
        <v>0</v>
      </c>
      <c r="N22" s="130">
        <v>0</v>
      </c>
      <c r="O22" s="45">
        <v>1</v>
      </c>
      <c r="P22" s="131">
        <v>0</v>
      </c>
      <c r="Q22" s="92">
        <v>0</v>
      </c>
      <c r="R22" s="45">
        <v>2</v>
      </c>
      <c r="S22" s="45">
        <v>2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v>0</v>
      </c>
      <c r="AA22" s="132">
        <v>0</v>
      </c>
      <c r="AB22" s="132">
        <v>0</v>
      </c>
      <c r="AC22" s="132">
        <v>0</v>
      </c>
      <c r="AD22" s="132">
        <v>0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  <c r="AJ22" s="132">
        <v>0</v>
      </c>
      <c r="AK22" s="132">
        <v>0</v>
      </c>
      <c r="AL22" s="132">
        <v>0</v>
      </c>
      <c r="AM22" s="132">
        <v>0</v>
      </c>
      <c r="AN22" s="132">
        <v>0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55">
        <v>0</v>
      </c>
      <c r="AW22" s="155">
        <v>0</v>
      </c>
      <c r="AX22" s="155">
        <v>0</v>
      </c>
      <c r="AY22" s="155">
        <v>0</v>
      </c>
      <c r="AZ22" s="93"/>
      <c r="BA22" s="46"/>
    </row>
    <row r="23" spans="1:53" ht="18.75" x14ac:dyDescent="0.3">
      <c r="A23" s="73" t="str">
        <f t="shared" si="2"/>
        <v xml:space="preserve">    </v>
      </c>
      <c r="B23" s="87">
        <v>13</v>
      </c>
      <c r="C23" s="88" t="s">
        <v>132</v>
      </c>
      <c r="D23" s="101" t="s">
        <v>182</v>
      </c>
      <c r="E23" s="89" t="s">
        <v>203</v>
      </c>
      <c r="F23" s="87" t="s">
        <v>120</v>
      </c>
      <c r="G23" s="90">
        <v>6.19</v>
      </c>
      <c r="H23" s="91">
        <v>6.19</v>
      </c>
      <c r="I23" s="91">
        <v>0</v>
      </c>
      <c r="J23" s="45">
        <v>1</v>
      </c>
      <c r="K23" s="130">
        <v>6.19</v>
      </c>
      <c r="L23" s="130">
        <v>0</v>
      </c>
      <c r="M23" s="130">
        <v>0</v>
      </c>
      <c r="N23" s="130">
        <v>0</v>
      </c>
      <c r="O23" s="45">
        <v>8</v>
      </c>
      <c r="P23" s="148">
        <v>6.19</v>
      </c>
      <c r="Q23" s="92">
        <v>60</v>
      </c>
      <c r="R23" s="45">
        <v>2</v>
      </c>
      <c r="S23" s="45">
        <v>2</v>
      </c>
      <c r="T23" s="132">
        <v>0</v>
      </c>
      <c r="U23" s="132">
        <v>0</v>
      </c>
      <c r="V23" s="132">
        <v>0</v>
      </c>
      <c r="W23" s="132">
        <v>0</v>
      </c>
      <c r="X23" s="132">
        <v>0</v>
      </c>
      <c r="Y23" s="132">
        <v>0</v>
      </c>
      <c r="Z23" s="132">
        <v>0</v>
      </c>
      <c r="AA23" s="132">
        <v>0</v>
      </c>
      <c r="AB23" s="132">
        <v>6.19</v>
      </c>
      <c r="AC23" s="132">
        <v>0</v>
      </c>
      <c r="AD23" s="132">
        <v>0</v>
      </c>
      <c r="AE23" s="132">
        <v>0</v>
      </c>
      <c r="AF23" s="132">
        <v>0</v>
      </c>
      <c r="AG23" s="132">
        <v>0</v>
      </c>
      <c r="AH23" s="132">
        <v>0</v>
      </c>
      <c r="AI23" s="132">
        <v>0</v>
      </c>
      <c r="AJ23" s="132">
        <v>0</v>
      </c>
      <c r="AK23" s="132">
        <v>0</v>
      </c>
      <c r="AL23" s="132">
        <v>0</v>
      </c>
      <c r="AM23" s="132">
        <v>0</v>
      </c>
      <c r="AN23" s="132">
        <v>0</v>
      </c>
      <c r="AO23" s="132">
        <v>0</v>
      </c>
      <c r="AP23" s="132">
        <v>0</v>
      </c>
      <c r="AQ23" s="132">
        <v>0</v>
      </c>
      <c r="AR23" s="132">
        <v>0</v>
      </c>
      <c r="AS23" s="132">
        <v>0</v>
      </c>
      <c r="AT23" s="132">
        <v>0</v>
      </c>
      <c r="AU23" s="132">
        <v>0</v>
      </c>
      <c r="AV23" s="155">
        <v>10</v>
      </c>
      <c r="AW23" s="155">
        <v>5</v>
      </c>
      <c r="AX23" s="155">
        <v>5</v>
      </c>
      <c r="AY23" s="155">
        <v>5</v>
      </c>
      <c r="AZ23" s="93"/>
      <c r="BA23" s="46"/>
    </row>
    <row r="24" spans="1:53" ht="18.75" x14ac:dyDescent="0.3">
      <c r="A24" s="73" t="str">
        <f t="shared" si="2"/>
        <v xml:space="preserve">    </v>
      </c>
      <c r="B24" s="87"/>
      <c r="C24" s="88" t="s">
        <v>132</v>
      </c>
      <c r="D24" s="101" t="s">
        <v>183</v>
      </c>
      <c r="E24" s="89" t="s">
        <v>203</v>
      </c>
      <c r="F24" s="87" t="s">
        <v>120</v>
      </c>
      <c r="G24" s="90">
        <v>9.25</v>
      </c>
      <c r="H24" s="91">
        <v>0</v>
      </c>
      <c r="I24" s="91">
        <v>9.25</v>
      </c>
      <c r="J24" s="45">
        <v>1</v>
      </c>
      <c r="K24" s="130">
        <v>0</v>
      </c>
      <c r="L24" s="130">
        <v>9.25</v>
      </c>
      <c r="M24" s="130">
        <v>0</v>
      </c>
      <c r="N24" s="130">
        <v>0</v>
      </c>
      <c r="O24" s="45">
        <v>8</v>
      </c>
      <c r="P24" s="131">
        <v>0</v>
      </c>
      <c r="Q24" s="92">
        <v>0</v>
      </c>
      <c r="R24" s="45">
        <v>2</v>
      </c>
      <c r="S24" s="45">
        <v>2</v>
      </c>
      <c r="T24" s="132">
        <v>0</v>
      </c>
      <c r="U24" s="132">
        <v>0</v>
      </c>
      <c r="V24" s="132">
        <v>0</v>
      </c>
      <c r="W24" s="132">
        <v>0</v>
      </c>
      <c r="X24" s="132">
        <v>0</v>
      </c>
      <c r="Y24" s="132">
        <v>0</v>
      </c>
      <c r="Z24" s="132">
        <v>0</v>
      </c>
      <c r="AA24" s="132">
        <v>0</v>
      </c>
      <c r="AB24" s="132">
        <v>0</v>
      </c>
      <c r="AC24" s="132">
        <v>0</v>
      </c>
      <c r="AD24" s="132">
        <v>0</v>
      </c>
      <c r="AE24" s="132">
        <v>0</v>
      </c>
      <c r="AF24" s="132">
        <v>0</v>
      </c>
      <c r="AG24" s="132">
        <v>0</v>
      </c>
      <c r="AH24" s="132">
        <v>0</v>
      </c>
      <c r="AI24" s="132">
        <v>0</v>
      </c>
      <c r="AJ24" s="132">
        <v>0</v>
      </c>
      <c r="AK24" s="132">
        <v>0</v>
      </c>
      <c r="AL24" s="132">
        <v>0</v>
      </c>
      <c r="AM24" s="132">
        <v>0</v>
      </c>
      <c r="AN24" s="132">
        <v>0</v>
      </c>
      <c r="AO24" s="132">
        <v>0</v>
      </c>
      <c r="AP24" s="132">
        <v>0</v>
      </c>
      <c r="AQ24" s="132">
        <v>0</v>
      </c>
      <c r="AR24" s="132">
        <v>0</v>
      </c>
      <c r="AS24" s="132">
        <v>0</v>
      </c>
      <c r="AT24" s="132">
        <v>0</v>
      </c>
      <c r="AU24" s="132">
        <v>0</v>
      </c>
      <c r="AV24" s="155">
        <v>0</v>
      </c>
      <c r="AW24" s="155">
        <v>0</v>
      </c>
      <c r="AX24" s="155">
        <v>0</v>
      </c>
      <c r="AY24" s="155">
        <v>0</v>
      </c>
      <c r="AZ24" s="93"/>
      <c r="BA24" s="46"/>
    </row>
    <row r="25" spans="1:53" ht="18.75" x14ac:dyDescent="0.3">
      <c r="A25" s="73" t="str">
        <f t="shared" si="2"/>
        <v xml:space="preserve">    </v>
      </c>
      <c r="B25" s="87">
        <v>14</v>
      </c>
      <c r="C25" s="88" t="s">
        <v>133</v>
      </c>
      <c r="D25" s="101" t="s">
        <v>182</v>
      </c>
      <c r="E25" s="89" t="s">
        <v>203</v>
      </c>
      <c r="F25" s="87" t="s">
        <v>120</v>
      </c>
      <c r="G25" s="90">
        <v>5.21</v>
      </c>
      <c r="H25" s="91">
        <v>5.21</v>
      </c>
      <c r="I25" s="91">
        <v>0</v>
      </c>
      <c r="J25" s="45">
        <v>1</v>
      </c>
      <c r="K25" s="130">
        <v>5.21</v>
      </c>
      <c r="L25" s="130">
        <v>0</v>
      </c>
      <c r="M25" s="130">
        <v>0</v>
      </c>
      <c r="N25" s="130">
        <v>0</v>
      </c>
      <c r="O25" s="45">
        <v>8</v>
      </c>
      <c r="P25" s="149">
        <v>5.21</v>
      </c>
      <c r="Q25" s="92">
        <v>60</v>
      </c>
      <c r="R25" s="45">
        <v>2</v>
      </c>
      <c r="S25" s="45">
        <v>2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3</v>
      </c>
      <c r="AD25" s="134">
        <v>2.21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55">
        <v>10</v>
      </c>
      <c r="AW25" s="155">
        <v>5</v>
      </c>
      <c r="AX25" s="155">
        <v>5</v>
      </c>
      <c r="AY25" s="155">
        <v>5</v>
      </c>
      <c r="AZ25" s="93"/>
      <c r="BA25" s="46"/>
    </row>
    <row r="26" spans="1:53" ht="18.75" x14ac:dyDescent="0.3">
      <c r="A26" s="73" t="str">
        <f t="shared" si="2"/>
        <v xml:space="preserve">    </v>
      </c>
      <c r="B26" s="87"/>
      <c r="C26" s="88" t="s">
        <v>133</v>
      </c>
      <c r="D26" s="101" t="s">
        <v>183</v>
      </c>
      <c r="E26" s="89" t="s">
        <v>203</v>
      </c>
      <c r="F26" s="87" t="s">
        <v>120</v>
      </c>
      <c r="G26" s="90">
        <v>20.99</v>
      </c>
      <c r="H26" s="91">
        <v>0</v>
      </c>
      <c r="I26" s="91">
        <v>20.99</v>
      </c>
      <c r="J26" s="45">
        <v>1</v>
      </c>
      <c r="K26" s="130">
        <v>0</v>
      </c>
      <c r="L26" s="130">
        <v>20.99</v>
      </c>
      <c r="M26" s="130">
        <v>0</v>
      </c>
      <c r="N26" s="130">
        <v>0</v>
      </c>
      <c r="O26" s="45">
        <v>8</v>
      </c>
      <c r="P26" s="131">
        <v>0</v>
      </c>
      <c r="Q26" s="92">
        <v>100</v>
      </c>
      <c r="R26" s="45">
        <v>2</v>
      </c>
      <c r="S26" s="45">
        <v>2</v>
      </c>
      <c r="T26" s="132">
        <v>0</v>
      </c>
      <c r="U26" s="132">
        <v>0</v>
      </c>
      <c r="V26" s="132">
        <v>0</v>
      </c>
      <c r="W26" s="132">
        <v>0</v>
      </c>
      <c r="X26" s="132">
        <v>0</v>
      </c>
      <c r="Y26" s="132">
        <v>0</v>
      </c>
      <c r="Z26" s="132">
        <v>0</v>
      </c>
      <c r="AA26" s="132">
        <v>0</v>
      </c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0</v>
      </c>
      <c r="AI26" s="132">
        <v>0</v>
      </c>
      <c r="AJ26" s="132">
        <v>0</v>
      </c>
      <c r="AK26" s="132">
        <v>0</v>
      </c>
      <c r="AL26" s="132">
        <v>0</v>
      </c>
      <c r="AM26" s="132">
        <v>0</v>
      </c>
      <c r="AN26" s="132">
        <v>0</v>
      </c>
      <c r="AO26" s="132">
        <v>0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55">
        <v>0</v>
      </c>
      <c r="AW26" s="155">
        <v>0</v>
      </c>
      <c r="AX26" s="155">
        <v>0</v>
      </c>
      <c r="AY26" s="155">
        <v>0</v>
      </c>
      <c r="AZ26" s="93"/>
      <c r="BA26" s="46"/>
    </row>
    <row r="27" spans="1:53" ht="18.75" x14ac:dyDescent="0.3">
      <c r="A27" s="73" t="str">
        <f t="shared" si="2"/>
        <v xml:space="preserve">    </v>
      </c>
      <c r="B27" s="87">
        <v>15</v>
      </c>
      <c r="C27" s="88" t="s">
        <v>134</v>
      </c>
      <c r="D27" s="101" t="s">
        <v>182</v>
      </c>
      <c r="E27" s="89" t="s">
        <v>203</v>
      </c>
      <c r="F27" s="87" t="s">
        <v>120</v>
      </c>
      <c r="G27" s="90">
        <v>4.67</v>
      </c>
      <c r="H27" s="91">
        <v>4.67</v>
      </c>
      <c r="I27" s="91">
        <v>0</v>
      </c>
      <c r="J27" s="45">
        <v>1</v>
      </c>
      <c r="K27" s="130">
        <v>4.67</v>
      </c>
      <c r="L27" s="130">
        <v>0</v>
      </c>
      <c r="M27" s="130">
        <v>0</v>
      </c>
      <c r="N27" s="130">
        <v>0</v>
      </c>
      <c r="O27" s="45">
        <v>0.5</v>
      </c>
      <c r="P27" s="131">
        <v>4.67</v>
      </c>
      <c r="Q27" s="92">
        <v>100</v>
      </c>
      <c r="R27" s="45">
        <v>2</v>
      </c>
      <c r="S27" s="45">
        <v>2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4.67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55">
        <v>10</v>
      </c>
      <c r="AW27" s="155">
        <v>5</v>
      </c>
      <c r="AX27" s="155">
        <v>5</v>
      </c>
      <c r="AY27" s="155">
        <v>5</v>
      </c>
      <c r="AZ27" s="93"/>
      <c r="BA27" s="46"/>
    </row>
    <row r="28" spans="1:53" ht="18.75" x14ac:dyDescent="0.3">
      <c r="A28" s="73" t="str">
        <f t="shared" si="2"/>
        <v xml:space="preserve">    </v>
      </c>
      <c r="B28" s="87"/>
      <c r="C28" s="88" t="s">
        <v>134</v>
      </c>
      <c r="D28" s="101" t="s">
        <v>183</v>
      </c>
      <c r="E28" s="89" t="s">
        <v>203</v>
      </c>
      <c r="F28" s="87" t="s">
        <v>120</v>
      </c>
      <c r="G28" s="90">
        <v>23.61</v>
      </c>
      <c r="H28" s="91">
        <v>0</v>
      </c>
      <c r="I28" s="91">
        <v>23.61</v>
      </c>
      <c r="J28" s="45">
        <v>1</v>
      </c>
      <c r="K28" s="130">
        <v>0</v>
      </c>
      <c r="L28" s="130">
        <v>23.61</v>
      </c>
      <c r="M28" s="130">
        <v>0</v>
      </c>
      <c r="N28" s="130">
        <v>0</v>
      </c>
      <c r="O28" s="45">
        <v>0.5</v>
      </c>
      <c r="P28" s="131">
        <v>0</v>
      </c>
      <c r="Q28" s="92">
        <v>0</v>
      </c>
      <c r="R28" s="45">
        <v>2</v>
      </c>
      <c r="S28" s="45">
        <v>2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55">
        <v>0</v>
      </c>
      <c r="AW28" s="155">
        <v>0</v>
      </c>
      <c r="AX28" s="155">
        <v>0</v>
      </c>
      <c r="AY28" s="155">
        <v>0</v>
      </c>
      <c r="AZ28" s="93"/>
      <c r="BA28" s="46"/>
    </row>
    <row r="29" spans="1:53" ht="18.75" x14ac:dyDescent="0.3">
      <c r="A29" s="73"/>
      <c r="B29" s="87">
        <v>16</v>
      </c>
      <c r="C29" s="88" t="s">
        <v>135</v>
      </c>
      <c r="D29" s="101" t="s">
        <v>182</v>
      </c>
      <c r="E29" s="89" t="s">
        <v>203</v>
      </c>
      <c r="F29" s="87" t="s">
        <v>120</v>
      </c>
      <c r="G29" s="90">
        <v>18.84</v>
      </c>
      <c r="H29" s="91">
        <v>0</v>
      </c>
      <c r="I29" s="91">
        <v>18.84</v>
      </c>
      <c r="J29" s="45">
        <v>1</v>
      </c>
      <c r="K29" s="130" t="s">
        <v>205</v>
      </c>
      <c r="L29" s="130">
        <v>18.84</v>
      </c>
      <c r="M29" s="130">
        <v>0</v>
      </c>
      <c r="N29" s="130">
        <v>0</v>
      </c>
      <c r="O29" s="45">
        <v>3</v>
      </c>
      <c r="P29" s="131">
        <v>0</v>
      </c>
      <c r="Q29" s="92">
        <v>0</v>
      </c>
      <c r="R29" s="45">
        <v>2</v>
      </c>
      <c r="S29" s="45">
        <v>2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55" t="s">
        <v>205</v>
      </c>
      <c r="AW29" s="155" t="s">
        <v>205</v>
      </c>
      <c r="AX29" s="155" t="s">
        <v>205</v>
      </c>
      <c r="AY29" s="155" t="s">
        <v>205</v>
      </c>
      <c r="AZ29" s="93"/>
      <c r="BA29" s="46"/>
    </row>
    <row r="30" spans="1:53" ht="18.75" x14ac:dyDescent="0.3">
      <c r="A30" s="73"/>
      <c r="B30" s="87">
        <v>17</v>
      </c>
      <c r="C30" s="88" t="s">
        <v>136</v>
      </c>
      <c r="D30" s="101" t="s">
        <v>182</v>
      </c>
      <c r="E30" s="89" t="s">
        <v>203</v>
      </c>
      <c r="F30" s="87" t="s">
        <v>120</v>
      </c>
      <c r="G30" s="90">
        <v>4.03</v>
      </c>
      <c r="H30" s="91">
        <v>4.03</v>
      </c>
      <c r="I30" s="91">
        <v>0</v>
      </c>
      <c r="J30" s="45">
        <v>1</v>
      </c>
      <c r="K30" s="130">
        <v>4.03</v>
      </c>
      <c r="L30" s="130">
        <v>0</v>
      </c>
      <c r="M30" s="130">
        <v>0</v>
      </c>
      <c r="N30" s="130">
        <v>0</v>
      </c>
      <c r="O30" s="45">
        <v>8</v>
      </c>
      <c r="P30" s="149">
        <v>4.03</v>
      </c>
      <c r="Q30" s="92">
        <v>60</v>
      </c>
      <c r="R30" s="45">
        <v>2</v>
      </c>
      <c r="S30" s="45">
        <v>2</v>
      </c>
      <c r="T30" s="132">
        <v>0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32">
        <v>0</v>
      </c>
      <c r="AA30" s="132">
        <v>0</v>
      </c>
      <c r="AB30" s="132">
        <v>0</v>
      </c>
      <c r="AC30" s="132">
        <v>4.03</v>
      </c>
      <c r="AD30" s="132">
        <v>0</v>
      </c>
      <c r="AE30" s="132">
        <v>0</v>
      </c>
      <c r="AF30" s="132">
        <v>0</v>
      </c>
      <c r="AG30" s="132">
        <v>0</v>
      </c>
      <c r="AH30" s="132">
        <v>0</v>
      </c>
      <c r="AI30" s="132">
        <v>0</v>
      </c>
      <c r="AJ30" s="132">
        <v>0</v>
      </c>
      <c r="AK30" s="132">
        <v>0</v>
      </c>
      <c r="AL30" s="132">
        <v>0</v>
      </c>
      <c r="AM30" s="132">
        <v>0</v>
      </c>
      <c r="AN30" s="132">
        <v>0</v>
      </c>
      <c r="AO30" s="132">
        <v>0</v>
      </c>
      <c r="AP30" s="132">
        <v>0</v>
      </c>
      <c r="AQ30" s="132">
        <v>0</v>
      </c>
      <c r="AR30" s="132">
        <v>0</v>
      </c>
      <c r="AS30" s="132">
        <v>0</v>
      </c>
      <c r="AT30" s="132">
        <v>0</v>
      </c>
      <c r="AU30" s="132">
        <v>0</v>
      </c>
      <c r="AV30" s="155">
        <v>10</v>
      </c>
      <c r="AW30" s="155">
        <v>5</v>
      </c>
      <c r="AX30" s="155">
        <v>5</v>
      </c>
      <c r="AY30" s="155">
        <v>5</v>
      </c>
      <c r="AZ30" s="93"/>
    </row>
    <row r="31" spans="1:53" ht="18.75" x14ac:dyDescent="0.3">
      <c r="A31" s="73" t="str">
        <f t="shared" si="2"/>
        <v xml:space="preserve">    </v>
      </c>
      <c r="B31" s="87"/>
      <c r="C31" s="88" t="s">
        <v>136</v>
      </c>
      <c r="D31" s="101" t="s">
        <v>183</v>
      </c>
      <c r="E31" s="89" t="s">
        <v>203</v>
      </c>
      <c r="F31" s="87" t="s">
        <v>120</v>
      </c>
      <c r="G31" s="90">
        <v>6.46</v>
      </c>
      <c r="H31" s="91">
        <v>0</v>
      </c>
      <c r="I31" s="91">
        <v>6.46</v>
      </c>
      <c r="J31" s="45">
        <v>1</v>
      </c>
      <c r="K31" s="130">
        <v>0</v>
      </c>
      <c r="L31" s="130">
        <v>6.46</v>
      </c>
      <c r="M31" s="130">
        <v>0</v>
      </c>
      <c r="N31" s="130">
        <v>0</v>
      </c>
      <c r="O31" s="45">
        <v>8</v>
      </c>
      <c r="P31" s="131">
        <v>0</v>
      </c>
      <c r="Q31" s="92">
        <v>0</v>
      </c>
      <c r="R31" s="45">
        <v>2</v>
      </c>
      <c r="S31" s="45">
        <v>2</v>
      </c>
      <c r="T31" s="132">
        <v>0</v>
      </c>
      <c r="U31" s="132">
        <v>0</v>
      </c>
      <c r="V31" s="132">
        <v>0</v>
      </c>
      <c r="W31" s="132">
        <v>0</v>
      </c>
      <c r="X31" s="132">
        <v>0</v>
      </c>
      <c r="Y31" s="132">
        <v>0</v>
      </c>
      <c r="Z31" s="132">
        <v>0</v>
      </c>
      <c r="AA31" s="132">
        <v>0</v>
      </c>
      <c r="AB31" s="132">
        <v>0</v>
      </c>
      <c r="AC31" s="132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2">
        <v>0</v>
      </c>
      <c r="AM31" s="132">
        <v>0</v>
      </c>
      <c r="AN31" s="132">
        <v>0</v>
      </c>
      <c r="AO31" s="132">
        <v>0</v>
      </c>
      <c r="AP31" s="132">
        <v>0</v>
      </c>
      <c r="AQ31" s="132">
        <v>0</v>
      </c>
      <c r="AR31" s="132">
        <v>0</v>
      </c>
      <c r="AS31" s="132">
        <v>0</v>
      </c>
      <c r="AT31" s="132">
        <v>0</v>
      </c>
      <c r="AU31" s="132">
        <v>0</v>
      </c>
      <c r="AV31" s="155">
        <v>0</v>
      </c>
      <c r="AW31" s="155">
        <v>0</v>
      </c>
      <c r="AX31" s="155">
        <v>0</v>
      </c>
      <c r="AY31" s="155">
        <v>0</v>
      </c>
      <c r="AZ31" s="93"/>
    </row>
    <row r="32" spans="1:53" ht="18.75" x14ac:dyDescent="0.3">
      <c r="A32" s="73" t="str">
        <f t="shared" si="2"/>
        <v xml:space="preserve">    </v>
      </c>
      <c r="B32" s="87">
        <v>18</v>
      </c>
      <c r="C32" s="88" t="s">
        <v>137</v>
      </c>
      <c r="D32" s="101" t="s">
        <v>44</v>
      </c>
      <c r="E32" s="89" t="s">
        <v>203</v>
      </c>
      <c r="F32" s="87" t="s">
        <v>120</v>
      </c>
      <c r="G32" s="91">
        <v>25.44</v>
      </c>
      <c r="H32" s="91">
        <v>25.44</v>
      </c>
      <c r="I32" s="91">
        <v>0</v>
      </c>
      <c r="J32" s="45">
        <v>1</v>
      </c>
      <c r="K32" s="130">
        <v>25.44</v>
      </c>
      <c r="L32" s="130">
        <v>0</v>
      </c>
      <c r="M32" s="130">
        <v>0</v>
      </c>
      <c r="N32" s="130">
        <v>0</v>
      </c>
      <c r="O32" s="45">
        <v>3</v>
      </c>
      <c r="P32" s="131">
        <v>25.44</v>
      </c>
      <c r="Q32" s="92">
        <v>100</v>
      </c>
      <c r="R32" s="45">
        <v>2</v>
      </c>
      <c r="S32" s="45">
        <v>2</v>
      </c>
      <c r="T32" s="132">
        <v>0</v>
      </c>
      <c r="U32" s="132">
        <v>0</v>
      </c>
      <c r="V32" s="132">
        <v>0</v>
      </c>
      <c r="W32" s="132">
        <v>0</v>
      </c>
      <c r="X32" s="132">
        <v>0</v>
      </c>
      <c r="Y32" s="132">
        <v>0</v>
      </c>
      <c r="Z32" s="132">
        <v>0</v>
      </c>
      <c r="AA32" s="132">
        <v>0</v>
      </c>
      <c r="AB32" s="132">
        <v>0</v>
      </c>
      <c r="AC32" s="132">
        <v>0</v>
      </c>
      <c r="AD32" s="132">
        <v>0</v>
      </c>
      <c r="AE32" s="132">
        <v>0</v>
      </c>
      <c r="AF32" s="132">
        <v>6</v>
      </c>
      <c r="AG32" s="132">
        <v>6</v>
      </c>
      <c r="AH32" s="132">
        <v>6</v>
      </c>
      <c r="AI32" s="132">
        <v>7.44</v>
      </c>
      <c r="AJ32" s="132">
        <v>0</v>
      </c>
      <c r="AK32" s="132">
        <v>0</v>
      </c>
      <c r="AL32" s="132">
        <v>0</v>
      </c>
      <c r="AM32" s="132">
        <v>0</v>
      </c>
      <c r="AN32" s="132">
        <v>0</v>
      </c>
      <c r="AO32" s="132">
        <v>0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0</v>
      </c>
      <c r="AV32" s="155">
        <v>10</v>
      </c>
      <c r="AW32" s="155">
        <v>5</v>
      </c>
      <c r="AX32" s="155">
        <v>5</v>
      </c>
      <c r="AY32" s="155">
        <v>5</v>
      </c>
      <c r="AZ32" s="93"/>
    </row>
    <row r="33" spans="1:52" ht="18.75" x14ac:dyDescent="0.3">
      <c r="A33" s="73" t="str">
        <f t="shared" si="2"/>
        <v xml:space="preserve">    </v>
      </c>
      <c r="B33" s="87">
        <v>19</v>
      </c>
      <c r="C33" s="88" t="s">
        <v>138</v>
      </c>
      <c r="D33" s="101" t="s">
        <v>182</v>
      </c>
      <c r="E33" s="89" t="s">
        <v>203</v>
      </c>
      <c r="F33" s="87" t="s">
        <v>120</v>
      </c>
      <c r="G33" s="90">
        <v>10.06</v>
      </c>
      <c r="H33" s="91">
        <v>10.06</v>
      </c>
      <c r="I33" s="91">
        <v>0</v>
      </c>
      <c r="J33" s="45">
        <v>1</v>
      </c>
      <c r="K33" s="130">
        <v>10.06</v>
      </c>
      <c r="L33" s="130">
        <v>0</v>
      </c>
      <c r="M33" s="130">
        <v>0</v>
      </c>
      <c r="N33" s="130">
        <v>0</v>
      </c>
      <c r="O33" s="45">
        <v>7</v>
      </c>
      <c r="P33" s="150">
        <v>10.06</v>
      </c>
      <c r="Q33" s="92">
        <v>100</v>
      </c>
      <c r="R33" s="45">
        <v>2</v>
      </c>
      <c r="S33" s="45">
        <v>2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2">
        <v>0</v>
      </c>
      <c r="AB33" s="132">
        <v>0</v>
      </c>
      <c r="AC33" s="132">
        <v>5</v>
      </c>
      <c r="AD33" s="132">
        <v>5.0599999999999996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55">
        <v>10</v>
      </c>
      <c r="AW33" s="155">
        <v>5</v>
      </c>
      <c r="AX33" s="155">
        <v>5</v>
      </c>
      <c r="AY33" s="155">
        <v>5</v>
      </c>
      <c r="AZ33" s="93"/>
    </row>
    <row r="34" spans="1:52" ht="18.75" x14ac:dyDescent="0.3">
      <c r="A34" s="73" t="str">
        <f t="shared" si="2"/>
        <v xml:space="preserve">    </v>
      </c>
      <c r="B34" s="87"/>
      <c r="C34" s="88" t="s">
        <v>138</v>
      </c>
      <c r="D34" s="101" t="s">
        <v>183</v>
      </c>
      <c r="E34" s="89" t="s">
        <v>203</v>
      </c>
      <c r="F34" s="87" t="s">
        <v>120</v>
      </c>
      <c r="G34" s="90">
        <v>29.84</v>
      </c>
      <c r="H34" s="91">
        <v>0</v>
      </c>
      <c r="I34" s="91">
        <v>29.84</v>
      </c>
      <c r="J34" s="45">
        <v>1</v>
      </c>
      <c r="K34" s="130">
        <v>0</v>
      </c>
      <c r="L34" s="130">
        <v>29.84</v>
      </c>
      <c r="M34" s="130">
        <v>0</v>
      </c>
      <c r="N34" s="130">
        <v>0</v>
      </c>
      <c r="O34" s="45">
        <v>7</v>
      </c>
      <c r="P34" s="131">
        <v>0</v>
      </c>
      <c r="Q34" s="92">
        <v>0</v>
      </c>
      <c r="R34" s="45">
        <v>2</v>
      </c>
      <c r="S34" s="45">
        <v>2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2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55">
        <v>0</v>
      </c>
      <c r="AW34" s="155">
        <v>0</v>
      </c>
      <c r="AX34" s="155">
        <v>0</v>
      </c>
      <c r="AY34" s="155">
        <v>0</v>
      </c>
      <c r="AZ34" s="93"/>
    </row>
    <row r="35" spans="1:52" ht="18.75" x14ac:dyDescent="0.3">
      <c r="A35" s="73" t="str">
        <f t="shared" si="2"/>
        <v xml:space="preserve">    </v>
      </c>
      <c r="B35" s="87">
        <v>20</v>
      </c>
      <c r="C35" s="88" t="s">
        <v>139</v>
      </c>
      <c r="D35" s="101" t="s">
        <v>44</v>
      </c>
      <c r="E35" s="89" t="s">
        <v>203</v>
      </c>
      <c r="F35" s="87" t="s">
        <v>120</v>
      </c>
      <c r="G35" s="91">
        <v>8.67</v>
      </c>
      <c r="H35" s="91">
        <v>0</v>
      </c>
      <c r="I35" s="91">
        <v>8.67</v>
      </c>
      <c r="J35" s="45">
        <v>1</v>
      </c>
      <c r="K35" s="130">
        <v>0</v>
      </c>
      <c r="L35" s="130">
        <v>8.67</v>
      </c>
      <c r="M35" s="130">
        <v>0</v>
      </c>
      <c r="N35" s="130">
        <v>0</v>
      </c>
      <c r="O35" s="45">
        <v>8</v>
      </c>
      <c r="P35" s="131">
        <v>0</v>
      </c>
      <c r="Q35" s="92">
        <v>0</v>
      </c>
      <c r="R35" s="45">
        <v>2</v>
      </c>
      <c r="S35" s="45">
        <v>2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55">
        <v>0</v>
      </c>
      <c r="AW35" s="155">
        <v>0</v>
      </c>
      <c r="AX35" s="155">
        <v>0</v>
      </c>
      <c r="AY35" s="155">
        <v>0</v>
      </c>
      <c r="AZ35" s="93"/>
    </row>
    <row r="36" spans="1:52" ht="18.75" x14ac:dyDescent="0.3">
      <c r="A36" s="73" t="str">
        <f t="shared" si="2"/>
        <v xml:space="preserve">    </v>
      </c>
      <c r="B36" s="87">
        <v>21</v>
      </c>
      <c r="C36" s="88" t="s">
        <v>140</v>
      </c>
      <c r="D36" s="101" t="s">
        <v>44</v>
      </c>
      <c r="E36" s="89" t="s">
        <v>203</v>
      </c>
      <c r="F36" s="87" t="s">
        <v>120</v>
      </c>
      <c r="G36" s="91">
        <v>5.12</v>
      </c>
      <c r="H36" s="91">
        <v>0</v>
      </c>
      <c r="I36" s="91">
        <v>5.12</v>
      </c>
      <c r="J36" s="45">
        <v>1</v>
      </c>
      <c r="K36" s="130">
        <v>0</v>
      </c>
      <c r="L36" s="130">
        <v>5.12</v>
      </c>
      <c r="M36" s="130">
        <v>0</v>
      </c>
      <c r="N36" s="130">
        <v>0</v>
      </c>
      <c r="O36" s="45">
        <v>8</v>
      </c>
      <c r="P36" s="131">
        <v>0</v>
      </c>
      <c r="Q36" s="92">
        <v>0</v>
      </c>
      <c r="R36" s="45">
        <v>2</v>
      </c>
      <c r="S36" s="45">
        <v>2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55">
        <v>0</v>
      </c>
      <c r="AW36" s="155">
        <v>0</v>
      </c>
      <c r="AX36" s="155">
        <v>0</v>
      </c>
      <c r="AY36" s="155">
        <v>0</v>
      </c>
      <c r="AZ36" s="93"/>
    </row>
    <row r="37" spans="1:52" ht="18.75" x14ac:dyDescent="0.3">
      <c r="A37" s="73" t="str">
        <f t="shared" si="2"/>
        <v xml:space="preserve">    </v>
      </c>
      <c r="B37" s="87">
        <v>22</v>
      </c>
      <c r="C37" s="88" t="s">
        <v>141</v>
      </c>
      <c r="D37" s="101" t="s">
        <v>44</v>
      </c>
      <c r="E37" s="89" t="s">
        <v>203</v>
      </c>
      <c r="F37" s="87" t="s">
        <v>120</v>
      </c>
      <c r="G37" s="91">
        <v>7.5</v>
      </c>
      <c r="H37" s="91">
        <v>0</v>
      </c>
      <c r="I37" s="91">
        <v>7.5</v>
      </c>
      <c r="J37" s="45">
        <v>1</v>
      </c>
      <c r="K37" s="130">
        <v>0</v>
      </c>
      <c r="L37" s="130">
        <v>7.5</v>
      </c>
      <c r="M37" s="130">
        <v>0</v>
      </c>
      <c r="N37" s="130">
        <v>0</v>
      </c>
      <c r="O37" s="45">
        <v>6</v>
      </c>
      <c r="P37" s="131">
        <v>0</v>
      </c>
      <c r="Q37" s="92">
        <v>0</v>
      </c>
      <c r="R37" s="45">
        <v>2</v>
      </c>
      <c r="S37" s="45">
        <v>2</v>
      </c>
      <c r="T37" s="132">
        <v>0</v>
      </c>
      <c r="U37" s="132">
        <v>0</v>
      </c>
      <c r="V37" s="132">
        <v>0</v>
      </c>
      <c r="W37" s="132">
        <v>0</v>
      </c>
      <c r="X37" s="132">
        <v>0</v>
      </c>
      <c r="Y37" s="132">
        <v>0</v>
      </c>
      <c r="Z37" s="132">
        <v>0</v>
      </c>
      <c r="AA37" s="132">
        <v>0</v>
      </c>
      <c r="AB37" s="132">
        <v>0</v>
      </c>
      <c r="AC37" s="132">
        <v>0</v>
      </c>
      <c r="AD37" s="132">
        <v>0</v>
      </c>
      <c r="AE37" s="132">
        <v>0</v>
      </c>
      <c r="AF37" s="132">
        <v>0</v>
      </c>
      <c r="AG37" s="132">
        <v>0</v>
      </c>
      <c r="AH37" s="132">
        <v>0</v>
      </c>
      <c r="AI37" s="132">
        <v>0</v>
      </c>
      <c r="AJ37" s="132">
        <v>0</v>
      </c>
      <c r="AK37" s="132">
        <v>0</v>
      </c>
      <c r="AL37" s="132">
        <v>0</v>
      </c>
      <c r="AM37" s="132">
        <v>0</v>
      </c>
      <c r="AN37" s="132">
        <v>0</v>
      </c>
      <c r="AO37" s="132">
        <v>0</v>
      </c>
      <c r="AP37" s="132">
        <v>0</v>
      </c>
      <c r="AQ37" s="132">
        <v>0</v>
      </c>
      <c r="AR37" s="132">
        <v>0</v>
      </c>
      <c r="AS37" s="132">
        <v>0</v>
      </c>
      <c r="AT37" s="132">
        <v>0</v>
      </c>
      <c r="AU37" s="132">
        <v>0</v>
      </c>
      <c r="AV37" s="155">
        <v>0</v>
      </c>
      <c r="AW37" s="155">
        <v>0</v>
      </c>
      <c r="AX37" s="155">
        <v>0</v>
      </c>
      <c r="AY37" s="155">
        <v>0</v>
      </c>
      <c r="AZ37" s="93"/>
    </row>
    <row r="38" spans="1:52" ht="18.75" x14ac:dyDescent="0.3">
      <c r="A38" s="73" t="str">
        <f t="shared" si="2"/>
        <v xml:space="preserve">    </v>
      </c>
      <c r="B38" s="87">
        <v>23</v>
      </c>
      <c r="C38" s="88" t="s">
        <v>142</v>
      </c>
      <c r="D38" s="101" t="s">
        <v>182</v>
      </c>
      <c r="E38" s="89" t="s">
        <v>203</v>
      </c>
      <c r="F38" s="87" t="s">
        <v>120</v>
      </c>
      <c r="G38" s="90">
        <v>7.81</v>
      </c>
      <c r="H38" s="91">
        <v>7.81</v>
      </c>
      <c r="I38" s="91">
        <v>0</v>
      </c>
      <c r="J38" s="45">
        <v>1</v>
      </c>
      <c r="K38" s="130">
        <v>7.81</v>
      </c>
      <c r="L38" s="130">
        <v>0</v>
      </c>
      <c r="M38" s="130">
        <v>0</v>
      </c>
      <c r="N38" s="130">
        <v>0</v>
      </c>
      <c r="O38" s="45">
        <v>7</v>
      </c>
      <c r="P38" s="131">
        <v>7.81</v>
      </c>
      <c r="Q38" s="92">
        <v>100</v>
      </c>
      <c r="R38" s="45">
        <v>2</v>
      </c>
      <c r="S38" s="45">
        <v>2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3</v>
      </c>
      <c r="AF38" s="132">
        <v>4.8099999999999996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55">
        <v>10</v>
      </c>
      <c r="AW38" s="155">
        <v>5</v>
      </c>
      <c r="AX38" s="155">
        <v>5</v>
      </c>
      <c r="AY38" s="155">
        <v>5</v>
      </c>
      <c r="AZ38" s="93"/>
    </row>
    <row r="39" spans="1:52" ht="18.75" x14ac:dyDescent="0.3">
      <c r="A39" s="73" t="str">
        <f t="shared" si="2"/>
        <v xml:space="preserve">    </v>
      </c>
      <c r="B39" s="87"/>
      <c r="C39" s="88" t="s">
        <v>142</v>
      </c>
      <c r="D39" s="101" t="s">
        <v>183</v>
      </c>
      <c r="E39" s="89" t="s">
        <v>203</v>
      </c>
      <c r="F39" s="87" t="s">
        <v>120</v>
      </c>
      <c r="G39" s="90">
        <v>19.43</v>
      </c>
      <c r="H39" s="91">
        <v>0</v>
      </c>
      <c r="I39" s="91">
        <v>19.43</v>
      </c>
      <c r="J39" s="45">
        <v>1</v>
      </c>
      <c r="K39" s="130">
        <v>0</v>
      </c>
      <c r="L39" s="130">
        <v>19.43</v>
      </c>
      <c r="M39" s="130">
        <v>0</v>
      </c>
      <c r="N39" s="130">
        <v>0</v>
      </c>
      <c r="O39" s="45">
        <v>7</v>
      </c>
      <c r="P39" s="131">
        <v>0</v>
      </c>
      <c r="Q39" s="92">
        <v>100</v>
      </c>
      <c r="R39" s="45">
        <v>2</v>
      </c>
      <c r="S39" s="45">
        <v>2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55">
        <v>0</v>
      </c>
      <c r="AW39" s="155">
        <v>0</v>
      </c>
      <c r="AX39" s="155">
        <v>0</v>
      </c>
      <c r="AY39" s="155">
        <v>0</v>
      </c>
      <c r="AZ39" s="93"/>
    </row>
    <row r="40" spans="1:52" ht="18.75" x14ac:dyDescent="0.3">
      <c r="A40" s="73" t="str">
        <f t="shared" si="2"/>
        <v xml:space="preserve">    </v>
      </c>
      <c r="B40" s="87">
        <v>24</v>
      </c>
      <c r="C40" s="88" t="s">
        <v>143</v>
      </c>
      <c r="D40" s="101" t="s">
        <v>44</v>
      </c>
      <c r="E40" s="89" t="s">
        <v>203</v>
      </c>
      <c r="F40" s="87" t="s">
        <v>120</v>
      </c>
      <c r="G40" s="91">
        <v>3.97</v>
      </c>
      <c r="H40" s="91">
        <v>3.97</v>
      </c>
      <c r="I40" s="91">
        <v>0</v>
      </c>
      <c r="J40" s="45">
        <v>1</v>
      </c>
      <c r="K40" s="130">
        <v>3.97</v>
      </c>
      <c r="L40" s="130">
        <v>0</v>
      </c>
      <c r="M40" s="130">
        <v>0</v>
      </c>
      <c r="N40" s="130">
        <v>0</v>
      </c>
      <c r="O40" s="45">
        <v>3</v>
      </c>
      <c r="P40" s="131">
        <v>3.97</v>
      </c>
      <c r="Q40" s="92">
        <v>100</v>
      </c>
      <c r="R40" s="45">
        <v>2</v>
      </c>
      <c r="S40" s="45">
        <v>2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2</v>
      </c>
      <c r="AG40" s="132">
        <v>1.97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55">
        <v>10</v>
      </c>
      <c r="AW40" s="155">
        <v>5</v>
      </c>
      <c r="AX40" s="155">
        <v>5</v>
      </c>
      <c r="AY40" s="155">
        <v>5</v>
      </c>
      <c r="AZ40" s="93"/>
    </row>
    <row r="41" spans="1:52" ht="18.75" x14ac:dyDescent="0.3">
      <c r="A41" s="73" t="str">
        <f t="shared" ref="A41:A75" si="3">IF(J41=1,IF(K41&gt;0,IF(L41&gt;0,IF(N41&gt;0,11,11),IF(N41&gt;0,11,"")),IF(L41&gt;0,IF(N41&gt;0,11,""),IF(N41=0,22,""))),IF(L41&gt;0,IF(N41&gt;0,IF(P41&gt;0,66,""),IF(P41&gt;0,66,"")),IF(P41&gt;0,66,"")))&amp;" "&amp;IF(J41=1,IF(K41=0,IF(L41&gt;0,IF(N41&gt;0,IF(P41&gt;0,66,""),IF(P41&gt;0,66,"")),IF(P41&gt;0,66,"")),""),IF(P41&gt;0,66,""))&amp;" "&amp;IF(J41=1,IF(K41&gt;0,IF(P41&gt;0,IF(O41&lt;=7,IF(Q41=100,"","33"),IF(O41&lt;=25,IF(Q41&gt;0,IF(Q41&lt;100,"",33),IF(Q41=0,"","33")),IF(Q41=0,"",33))),IF(O41&gt;25,"",33)),""),IF(J41&gt;1,IF(P41&gt;0,"55",""),IF(J41=0,IF(P41&gt;0,"55","00"))))&amp;" "&amp;IF(P41&gt;0,IF(R41&gt;0,IF(S41&gt;0,"",88),77),"")&amp;" "&amp;IF(J41=1,IF(P41&gt;0,IF(AV41+AW41+AX41+AY41=0,99,""),""),"")</f>
        <v xml:space="preserve">    </v>
      </c>
      <c r="B41" s="87">
        <v>25</v>
      </c>
      <c r="C41" s="88" t="s">
        <v>144</v>
      </c>
      <c r="D41" s="101" t="s">
        <v>182</v>
      </c>
      <c r="E41" s="89" t="s">
        <v>203</v>
      </c>
      <c r="F41" s="87" t="s">
        <v>120</v>
      </c>
      <c r="G41" s="90">
        <v>0.51</v>
      </c>
      <c r="H41" s="91">
        <v>0.51</v>
      </c>
      <c r="I41" s="91">
        <v>0</v>
      </c>
      <c r="J41" s="45">
        <v>1</v>
      </c>
      <c r="K41" s="130">
        <v>0.51</v>
      </c>
      <c r="L41" s="130">
        <v>0</v>
      </c>
      <c r="M41" s="130">
        <v>0</v>
      </c>
      <c r="N41" s="130">
        <v>0</v>
      </c>
      <c r="O41" s="45">
        <v>5</v>
      </c>
      <c r="P41" s="131">
        <v>0.51</v>
      </c>
      <c r="Q41" s="92">
        <v>100</v>
      </c>
      <c r="R41" s="45">
        <v>2</v>
      </c>
      <c r="S41" s="45">
        <v>2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0.51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55">
        <v>10</v>
      </c>
      <c r="AW41" s="155">
        <v>5</v>
      </c>
      <c r="AX41" s="155">
        <v>5</v>
      </c>
      <c r="AY41" s="155">
        <v>5</v>
      </c>
      <c r="AZ41" s="93"/>
    </row>
    <row r="42" spans="1:52" ht="18.75" x14ac:dyDescent="0.3">
      <c r="A42" s="73" t="str">
        <f t="shared" si="3"/>
        <v xml:space="preserve">    </v>
      </c>
      <c r="B42" s="87"/>
      <c r="C42" s="88" t="s">
        <v>144</v>
      </c>
      <c r="D42" s="101" t="s">
        <v>183</v>
      </c>
      <c r="E42" s="89" t="s">
        <v>203</v>
      </c>
      <c r="F42" s="87" t="s">
        <v>120</v>
      </c>
      <c r="G42" s="90">
        <v>1.52</v>
      </c>
      <c r="H42" s="91">
        <v>0</v>
      </c>
      <c r="I42" s="91">
        <v>1.52</v>
      </c>
      <c r="J42" s="45">
        <v>1</v>
      </c>
      <c r="K42" s="130">
        <v>0</v>
      </c>
      <c r="L42" s="130">
        <v>1.52</v>
      </c>
      <c r="M42" s="130">
        <v>0</v>
      </c>
      <c r="N42" s="130">
        <v>0</v>
      </c>
      <c r="O42" s="45">
        <v>5</v>
      </c>
      <c r="P42" s="131">
        <v>0</v>
      </c>
      <c r="Q42" s="92">
        <v>0</v>
      </c>
      <c r="R42" s="45">
        <v>2</v>
      </c>
      <c r="S42" s="45">
        <v>2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55">
        <v>0</v>
      </c>
      <c r="AW42" s="155">
        <v>0</v>
      </c>
      <c r="AX42" s="155">
        <v>0</v>
      </c>
      <c r="AY42" s="155">
        <v>0</v>
      </c>
      <c r="AZ42" s="93"/>
    </row>
    <row r="43" spans="1:52" ht="18.75" x14ac:dyDescent="0.3">
      <c r="A43" s="73" t="str">
        <f t="shared" si="3"/>
        <v xml:space="preserve">    </v>
      </c>
      <c r="B43" s="87">
        <v>26</v>
      </c>
      <c r="C43" s="88" t="s">
        <v>145</v>
      </c>
      <c r="D43" s="101" t="s">
        <v>44</v>
      </c>
      <c r="E43" s="89" t="s">
        <v>203</v>
      </c>
      <c r="F43" s="87" t="s">
        <v>120</v>
      </c>
      <c r="G43" s="91">
        <v>8.81</v>
      </c>
      <c r="H43" s="91">
        <v>0</v>
      </c>
      <c r="I43" s="91">
        <v>8.81</v>
      </c>
      <c r="J43" s="45">
        <v>1</v>
      </c>
      <c r="K43" s="130">
        <v>0</v>
      </c>
      <c r="L43" s="130">
        <v>8.81</v>
      </c>
      <c r="M43" s="130">
        <v>0</v>
      </c>
      <c r="N43" s="130">
        <v>0</v>
      </c>
      <c r="O43" s="45">
        <v>8</v>
      </c>
      <c r="P43" s="131">
        <v>0</v>
      </c>
      <c r="Q43" s="92">
        <v>0</v>
      </c>
      <c r="R43" s="45">
        <v>2</v>
      </c>
      <c r="S43" s="45">
        <v>2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55">
        <v>0</v>
      </c>
      <c r="AW43" s="155">
        <v>0</v>
      </c>
      <c r="AX43" s="155">
        <v>0</v>
      </c>
      <c r="AY43" s="155">
        <v>0</v>
      </c>
      <c r="AZ43" s="93"/>
    </row>
    <row r="44" spans="1:52" ht="18.75" x14ac:dyDescent="0.3">
      <c r="A44" s="73"/>
      <c r="B44" s="87">
        <v>27</v>
      </c>
      <c r="C44" s="88" t="s">
        <v>146</v>
      </c>
      <c r="D44" s="101" t="s">
        <v>44</v>
      </c>
      <c r="E44" s="89" t="s">
        <v>203</v>
      </c>
      <c r="F44" s="87" t="s">
        <v>120</v>
      </c>
      <c r="G44" s="91">
        <v>14.81</v>
      </c>
      <c r="H44" s="91">
        <v>0</v>
      </c>
      <c r="I44" s="91">
        <v>14.81</v>
      </c>
      <c r="J44" s="45">
        <v>1</v>
      </c>
      <c r="K44" s="130" t="s">
        <v>205</v>
      </c>
      <c r="L44" s="130">
        <v>14.81</v>
      </c>
      <c r="M44" s="130">
        <v>0</v>
      </c>
      <c r="N44" s="130">
        <v>0</v>
      </c>
      <c r="O44" s="45">
        <v>5</v>
      </c>
      <c r="P44" s="131">
        <v>0</v>
      </c>
      <c r="Q44" s="92">
        <v>0</v>
      </c>
      <c r="R44" s="45">
        <v>2</v>
      </c>
      <c r="S44" s="45">
        <v>2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55" t="s">
        <v>205</v>
      </c>
      <c r="AW44" s="155" t="s">
        <v>205</v>
      </c>
      <c r="AX44" s="155" t="s">
        <v>205</v>
      </c>
      <c r="AY44" s="155" t="s">
        <v>205</v>
      </c>
      <c r="AZ44" s="93"/>
    </row>
    <row r="45" spans="1:52" ht="18.75" x14ac:dyDescent="0.3">
      <c r="A45" s="73" t="str">
        <f t="shared" si="3"/>
        <v xml:space="preserve">    </v>
      </c>
      <c r="B45" s="87">
        <v>28</v>
      </c>
      <c r="C45" s="88" t="s">
        <v>147</v>
      </c>
      <c r="D45" s="101" t="s">
        <v>44</v>
      </c>
      <c r="E45" s="89" t="s">
        <v>203</v>
      </c>
      <c r="F45" s="87" t="s">
        <v>120</v>
      </c>
      <c r="G45" s="91">
        <v>7.62</v>
      </c>
      <c r="H45" s="91">
        <v>7.62</v>
      </c>
      <c r="I45" s="91">
        <v>0</v>
      </c>
      <c r="J45" s="45">
        <v>1</v>
      </c>
      <c r="K45" s="130">
        <v>7.62</v>
      </c>
      <c r="L45" s="130">
        <v>0</v>
      </c>
      <c r="M45" s="130">
        <v>0</v>
      </c>
      <c r="N45" s="130">
        <v>0</v>
      </c>
      <c r="O45" s="45">
        <v>3</v>
      </c>
      <c r="P45" s="131">
        <v>7.62</v>
      </c>
      <c r="Q45" s="92">
        <v>100</v>
      </c>
      <c r="R45" s="45">
        <v>2</v>
      </c>
      <c r="S45" s="45">
        <v>2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3</v>
      </c>
      <c r="AE45" s="132">
        <v>3</v>
      </c>
      <c r="AF45" s="132">
        <v>1.62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55">
        <v>10</v>
      </c>
      <c r="AW45" s="155">
        <v>5</v>
      </c>
      <c r="AX45" s="155">
        <v>5</v>
      </c>
      <c r="AY45" s="155">
        <v>5</v>
      </c>
      <c r="AZ45" s="93"/>
    </row>
    <row r="46" spans="1:52" ht="18.75" x14ac:dyDescent="0.3">
      <c r="A46" s="73" t="str">
        <f t="shared" si="3"/>
        <v xml:space="preserve">    </v>
      </c>
      <c r="B46" s="87">
        <v>29</v>
      </c>
      <c r="C46" s="88" t="s">
        <v>148</v>
      </c>
      <c r="D46" s="101" t="s">
        <v>182</v>
      </c>
      <c r="E46" s="89" t="s">
        <v>203</v>
      </c>
      <c r="F46" s="87" t="s">
        <v>120</v>
      </c>
      <c r="G46" s="90">
        <v>2.31</v>
      </c>
      <c r="H46" s="91">
        <v>2.31</v>
      </c>
      <c r="I46" s="91">
        <v>0</v>
      </c>
      <c r="J46" s="45">
        <v>1</v>
      </c>
      <c r="K46" s="130">
        <v>2.31</v>
      </c>
      <c r="L46" s="130">
        <v>0</v>
      </c>
      <c r="M46" s="130">
        <v>0</v>
      </c>
      <c r="N46" s="130">
        <v>0</v>
      </c>
      <c r="O46" s="45">
        <v>7</v>
      </c>
      <c r="P46" s="131">
        <v>2.31</v>
      </c>
      <c r="Q46" s="92">
        <v>100</v>
      </c>
      <c r="R46" s="45">
        <v>2</v>
      </c>
      <c r="S46" s="45">
        <v>2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2.31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55">
        <v>10</v>
      </c>
      <c r="AW46" s="155">
        <v>5</v>
      </c>
      <c r="AX46" s="155">
        <v>5</v>
      </c>
      <c r="AY46" s="155">
        <v>5</v>
      </c>
      <c r="AZ46" s="95"/>
    </row>
    <row r="47" spans="1:52" ht="18.75" x14ac:dyDescent="0.3">
      <c r="A47" s="73" t="str">
        <f t="shared" si="3"/>
        <v xml:space="preserve">    </v>
      </c>
      <c r="B47" s="87"/>
      <c r="C47" s="88" t="s">
        <v>148</v>
      </c>
      <c r="D47" s="101" t="s">
        <v>183</v>
      </c>
      <c r="E47" s="89" t="s">
        <v>203</v>
      </c>
      <c r="F47" s="87" t="s">
        <v>120</v>
      </c>
      <c r="G47" s="90">
        <v>14.25</v>
      </c>
      <c r="H47" s="91">
        <v>0</v>
      </c>
      <c r="I47" s="91">
        <v>14.25</v>
      </c>
      <c r="J47" s="45">
        <v>1</v>
      </c>
      <c r="K47" s="130">
        <v>0</v>
      </c>
      <c r="L47" s="130">
        <v>14.25</v>
      </c>
      <c r="M47" s="130">
        <v>0</v>
      </c>
      <c r="N47" s="130">
        <v>0</v>
      </c>
      <c r="O47" s="45">
        <v>7</v>
      </c>
      <c r="P47" s="131">
        <v>0</v>
      </c>
      <c r="Q47" s="92">
        <v>0</v>
      </c>
      <c r="R47" s="45">
        <v>2</v>
      </c>
      <c r="S47" s="45">
        <v>2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55">
        <v>0</v>
      </c>
      <c r="AW47" s="155">
        <v>0</v>
      </c>
      <c r="AX47" s="155">
        <v>0</v>
      </c>
      <c r="AY47" s="155">
        <v>0</v>
      </c>
      <c r="AZ47" s="95"/>
    </row>
    <row r="48" spans="1:52" ht="18.75" x14ac:dyDescent="0.3">
      <c r="A48" s="73" t="str">
        <f t="shared" si="3"/>
        <v xml:space="preserve">    </v>
      </c>
      <c r="B48" s="87">
        <v>30</v>
      </c>
      <c r="C48" s="88" t="s">
        <v>149</v>
      </c>
      <c r="D48" s="101" t="s">
        <v>44</v>
      </c>
      <c r="E48" s="89" t="s">
        <v>203</v>
      </c>
      <c r="F48" s="87" t="s">
        <v>120</v>
      </c>
      <c r="G48" s="91">
        <v>35.22</v>
      </c>
      <c r="H48" s="91">
        <v>0</v>
      </c>
      <c r="I48" s="91">
        <v>35.22</v>
      </c>
      <c r="J48" s="45">
        <v>1</v>
      </c>
      <c r="K48" s="130">
        <v>0</v>
      </c>
      <c r="L48" s="130">
        <v>35.22</v>
      </c>
      <c r="M48" s="130">
        <v>0</v>
      </c>
      <c r="N48" s="130">
        <v>0</v>
      </c>
      <c r="O48" s="45">
        <v>8</v>
      </c>
      <c r="P48" s="131">
        <v>0</v>
      </c>
      <c r="Q48" s="92">
        <v>0</v>
      </c>
      <c r="R48" s="45">
        <v>2</v>
      </c>
      <c r="S48" s="45">
        <v>2</v>
      </c>
      <c r="T48" s="132">
        <v>0</v>
      </c>
      <c r="U48" s="132">
        <v>0</v>
      </c>
      <c r="V48" s="132">
        <v>0</v>
      </c>
      <c r="W48" s="132">
        <v>0</v>
      </c>
      <c r="X48" s="132">
        <v>0</v>
      </c>
      <c r="Y48" s="132">
        <v>0</v>
      </c>
      <c r="Z48" s="132">
        <v>0</v>
      </c>
      <c r="AA48" s="132">
        <v>0</v>
      </c>
      <c r="AB48" s="132">
        <v>0</v>
      </c>
      <c r="AC48" s="132">
        <v>0</v>
      </c>
      <c r="AD48" s="132">
        <v>0</v>
      </c>
      <c r="AE48" s="132">
        <v>0</v>
      </c>
      <c r="AF48" s="132">
        <v>0</v>
      </c>
      <c r="AG48" s="132">
        <v>0</v>
      </c>
      <c r="AH48" s="132">
        <v>0</v>
      </c>
      <c r="AI48" s="132">
        <v>0</v>
      </c>
      <c r="AJ48" s="132">
        <v>0</v>
      </c>
      <c r="AK48" s="132">
        <v>0</v>
      </c>
      <c r="AL48" s="132">
        <v>0</v>
      </c>
      <c r="AM48" s="132">
        <v>0</v>
      </c>
      <c r="AN48" s="132">
        <v>0</v>
      </c>
      <c r="AO48" s="132">
        <v>0</v>
      </c>
      <c r="AP48" s="132">
        <v>0</v>
      </c>
      <c r="AQ48" s="132">
        <v>0</v>
      </c>
      <c r="AR48" s="132">
        <v>0</v>
      </c>
      <c r="AS48" s="132">
        <v>0</v>
      </c>
      <c r="AT48" s="132">
        <v>0</v>
      </c>
      <c r="AU48" s="132">
        <v>0</v>
      </c>
      <c r="AV48" s="155">
        <v>0</v>
      </c>
      <c r="AW48" s="155">
        <v>0</v>
      </c>
      <c r="AX48" s="155">
        <v>0</v>
      </c>
      <c r="AY48" s="155">
        <v>0</v>
      </c>
      <c r="AZ48" s="93"/>
    </row>
    <row r="49" spans="1:52" s="46" customFormat="1" ht="18.75" x14ac:dyDescent="0.3">
      <c r="A49" s="73" t="str">
        <f t="shared" si="3"/>
        <v xml:space="preserve">    </v>
      </c>
      <c r="B49" s="87">
        <v>31</v>
      </c>
      <c r="C49" s="88" t="s">
        <v>150</v>
      </c>
      <c r="D49" s="101" t="s">
        <v>44</v>
      </c>
      <c r="E49" s="89" t="s">
        <v>203</v>
      </c>
      <c r="F49" s="87" t="s">
        <v>120</v>
      </c>
      <c r="G49" s="91">
        <v>12.91</v>
      </c>
      <c r="H49" s="91">
        <v>12.91</v>
      </c>
      <c r="I49" s="91">
        <v>0</v>
      </c>
      <c r="J49" s="45">
        <v>1</v>
      </c>
      <c r="K49" s="130">
        <v>12.91</v>
      </c>
      <c r="L49" s="130">
        <v>0</v>
      </c>
      <c r="M49" s="130">
        <v>0</v>
      </c>
      <c r="N49" s="130">
        <v>0</v>
      </c>
      <c r="O49" s="45">
        <v>3</v>
      </c>
      <c r="P49" s="131">
        <v>12.91</v>
      </c>
      <c r="Q49" s="92">
        <v>100</v>
      </c>
      <c r="R49" s="45">
        <v>2</v>
      </c>
      <c r="S49" s="45">
        <v>2</v>
      </c>
      <c r="T49" s="132">
        <v>0</v>
      </c>
      <c r="U49" s="132">
        <v>0</v>
      </c>
      <c r="V49" s="132">
        <v>0</v>
      </c>
      <c r="W49" s="132">
        <v>0</v>
      </c>
      <c r="X49" s="132">
        <v>0</v>
      </c>
      <c r="Y49" s="132">
        <v>0</v>
      </c>
      <c r="Z49" s="132">
        <v>0</v>
      </c>
      <c r="AA49" s="132">
        <v>0</v>
      </c>
      <c r="AB49" s="132">
        <v>0</v>
      </c>
      <c r="AC49" s="132">
        <v>0</v>
      </c>
      <c r="AD49" s="132">
        <v>0</v>
      </c>
      <c r="AE49" s="132">
        <v>0</v>
      </c>
      <c r="AF49" s="132">
        <v>3</v>
      </c>
      <c r="AG49" s="132">
        <v>3</v>
      </c>
      <c r="AH49" s="132">
        <v>3</v>
      </c>
      <c r="AI49" s="132">
        <v>3.91</v>
      </c>
      <c r="AJ49" s="132">
        <v>0</v>
      </c>
      <c r="AK49" s="132">
        <v>0</v>
      </c>
      <c r="AL49" s="132">
        <v>0</v>
      </c>
      <c r="AM49" s="132">
        <v>0</v>
      </c>
      <c r="AN49" s="132">
        <v>0</v>
      </c>
      <c r="AO49" s="132">
        <v>0</v>
      </c>
      <c r="AP49" s="132">
        <v>0</v>
      </c>
      <c r="AQ49" s="132">
        <v>0</v>
      </c>
      <c r="AR49" s="132">
        <v>0</v>
      </c>
      <c r="AS49" s="132">
        <v>0</v>
      </c>
      <c r="AT49" s="132">
        <v>0</v>
      </c>
      <c r="AU49" s="132">
        <v>0</v>
      </c>
      <c r="AV49" s="155">
        <v>10</v>
      </c>
      <c r="AW49" s="155">
        <v>5</v>
      </c>
      <c r="AX49" s="155">
        <v>5</v>
      </c>
      <c r="AY49" s="155">
        <v>5</v>
      </c>
      <c r="AZ49" s="93"/>
    </row>
    <row r="50" spans="1:52" s="46" customFormat="1" ht="18.75" x14ac:dyDescent="0.3">
      <c r="A50" s="73" t="str">
        <f t="shared" si="3"/>
        <v xml:space="preserve">    </v>
      </c>
      <c r="B50" s="87">
        <v>32</v>
      </c>
      <c r="C50" s="88" t="s">
        <v>151</v>
      </c>
      <c r="D50" s="101" t="s">
        <v>44</v>
      </c>
      <c r="E50" s="89" t="s">
        <v>203</v>
      </c>
      <c r="F50" s="87" t="s">
        <v>120</v>
      </c>
      <c r="G50" s="91">
        <v>9.89</v>
      </c>
      <c r="H50" s="91">
        <v>0</v>
      </c>
      <c r="I50" s="91">
        <v>9.89</v>
      </c>
      <c r="J50" s="45">
        <v>1</v>
      </c>
      <c r="K50" s="130">
        <v>0</v>
      </c>
      <c r="L50" s="130">
        <v>9.89</v>
      </c>
      <c r="M50" s="130">
        <v>0</v>
      </c>
      <c r="N50" s="130">
        <v>0</v>
      </c>
      <c r="O50" s="45">
        <v>2</v>
      </c>
      <c r="P50" s="131">
        <v>0</v>
      </c>
      <c r="Q50" s="92">
        <v>0</v>
      </c>
      <c r="R50" s="45">
        <v>2</v>
      </c>
      <c r="S50" s="45">
        <v>2</v>
      </c>
      <c r="T50" s="132">
        <v>0</v>
      </c>
      <c r="U50" s="132">
        <v>0</v>
      </c>
      <c r="V50" s="132">
        <v>0</v>
      </c>
      <c r="W50" s="132">
        <v>0</v>
      </c>
      <c r="X50" s="132">
        <v>0</v>
      </c>
      <c r="Y50" s="132">
        <v>0</v>
      </c>
      <c r="Z50" s="132">
        <v>0</v>
      </c>
      <c r="AA50" s="132">
        <v>0</v>
      </c>
      <c r="AB50" s="132">
        <v>0</v>
      </c>
      <c r="AC50" s="132">
        <v>0</v>
      </c>
      <c r="AD50" s="132">
        <v>0</v>
      </c>
      <c r="AE50" s="132">
        <v>0</v>
      </c>
      <c r="AF50" s="132">
        <v>0</v>
      </c>
      <c r="AG50" s="132">
        <v>0</v>
      </c>
      <c r="AH50" s="132">
        <v>0</v>
      </c>
      <c r="AI50" s="132">
        <v>0</v>
      </c>
      <c r="AJ50" s="132">
        <v>0</v>
      </c>
      <c r="AK50" s="132">
        <v>0</v>
      </c>
      <c r="AL50" s="132">
        <v>0</v>
      </c>
      <c r="AM50" s="132">
        <v>0</v>
      </c>
      <c r="AN50" s="132">
        <v>0</v>
      </c>
      <c r="AO50" s="132">
        <v>0</v>
      </c>
      <c r="AP50" s="132">
        <v>0</v>
      </c>
      <c r="AQ50" s="132">
        <v>0</v>
      </c>
      <c r="AR50" s="132">
        <v>0</v>
      </c>
      <c r="AS50" s="132">
        <v>0</v>
      </c>
      <c r="AT50" s="132">
        <v>0</v>
      </c>
      <c r="AU50" s="132">
        <v>0</v>
      </c>
      <c r="AV50" s="155">
        <v>0</v>
      </c>
      <c r="AW50" s="155">
        <v>0</v>
      </c>
      <c r="AX50" s="155">
        <v>0</v>
      </c>
      <c r="AY50" s="155">
        <v>0</v>
      </c>
      <c r="AZ50" s="93"/>
    </row>
    <row r="51" spans="1:52" s="46" customFormat="1" ht="18.75" x14ac:dyDescent="0.3">
      <c r="A51" s="73" t="str">
        <f t="shared" si="3"/>
        <v xml:space="preserve">    </v>
      </c>
      <c r="B51" s="87">
        <v>33</v>
      </c>
      <c r="C51" s="88" t="s">
        <v>152</v>
      </c>
      <c r="D51" s="101" t="s">
        <v>44</v>
      </c>
      <c r="E51" s="89" t="s">
        <v>203</v>
      </c>
      <c r="F51" s="87" t="s">
        <v>120</v>
      </c>
      <c r="G51" s="91">
        <v>8.32</v>
      </c>
      <c r="H51" s="91">
        <v>0</v>
      </c>
      <c r="I51" s="91">
        <v>8.32</v>
      </c>
      <c r="J51" s="45">
        <v>1</v>
      </c>
      <c r="K51" s="130">
        <v>0</v>
      </c>
      <c r="L51" s="130">
        <v>8.32</v>
      </c>
      <c r="M51" s="130">
        <v>0</v>
      </c>
      <c r="N51" s="130">
        <v>0</v>
      </c>
      <c r="O51" s="45">
        <v>8</v>
      </c>
      <c r="P51" s="131">
        <v>0</v>
      </c>
      <c r="Q51" s="92">
        <v>0</v>
      </c>
      <c r="R51" s="45">
        <v>2</v>
      </c>
      <c r="S51" s="45">
        <v>2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55">
        <v>0</v>
      </c>
      <c r="AW51" s="155">
        <v>0</v>
      </c>
      <c r="AX51" s="155">
        <v>0</v>
      </c>
      <c r="AY51" s="155">
        <v>0</v>
      </c>
      <c r="AZ51" s="93"/>
    </row>
    <row r="52" spans="1:52" s="46" customFormat="1" ht="18.75" x14ac:dyDescent="0.3">
      <c r="A52" s="73" t="str">
        <f t="shared" si="3"/>
        <v xml:space="preserve">    </v>
      </c>
      <c r="B52" s="87">
        <v>34</v>
      </c>
      <c r="C52" s="88" t="s">
        <v>153</v>
      </c>
      <c r="D52" s="101" t="s">
        <v>182</v>
      </c>
      <c r="E52" s="89" t="s">
        <v>203</v>
      </c>
      <c r="F52" s="87" t="s">
        <v>120</v>
      </c>
      <c r="G52" s="90">
        <v>5.96</v>
      </c>
      <c r="H52" s="91">
        <v>5.96</v>
      </c>
      <c r="I52" s="91">
        <v>0</v>
      </c>
      <c r="J52" s="45">
        <v>1</v>
      </c>
      <c r="K52" s="130">
        <v>5.96</v>
      </c>
      <c r="L52" s="130">
        <v>0</v>
      </c>
      <c r="M52" s="130">
        <v>0</v>
      </c>
      <c r="N52" s="130">
        <v>0</v>
      </c>
      <c r="O52" s="45">
        <v>3</v>
      </c>
      <c r="P52" s="131">
        <v>5.96</v>
      </c>
      <c r="Q52" s="92">
        <v>100</v>
      </c>
      <c r="R52" s="45">
        <v>2</v>
      </c>
      <c r="S52" s="45">
        <v>2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2</v>
      </c>
      <c r="AG52" s="132">
        <v>2</v>
      </c>
      <c r="AH52" s="132">
        <v>1.96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55">
        <v>10</v>
      </c>
      <c r="AW52" s="155">
        <v>5</v>
      </c>
      <c r="AX52" s="155">
        <v>5</v>
      </c>
      <c r="AY52" s="155">
        <v>5</v>
      </c>
      <c r="AZ52" s="93"/>
    </row>
    <row r="53" spans="1:52" s="46" customFormat="1" ht="18.75" x14ac:dyDescent="0.3">
      <c r="A53" s="73" t="str">
        <f t="shared" si="3"/>
        <v xml:space="preserve">    </v>
      </c>
      <c r="B53" s="87"/>
      <c r="C53" s="88" t="s">
        <v>153</v>
      </c>
      <c r="D53" s="101" t="s">
        <v>183</v>
      </c>
      <c r="E53" s="89" t="s">
        <v>203</v>
      </c>
      <c r="F53" s="87" t="s">
        <v>120</v>
      </c>
      <c r="G53" s="90">
        <v>13.53</v>
      </c>
      <c r="H53" s="91">
        <v>0</v>
      </c>
      <c r="I53" s="91">
        <v>13.53</v>
      </c>
      <c r="J53" s="45">
        <v>1</v>
      </c>
      <c r="K53" s="130">
        <v>0</v>
      </c>
      <c r="L53" s="130">
        <v>13.53</v>
      </c>
      <c r="M53" s="130">
        <v>0</v>
      </c>
      <c r="N53" s="130">
        <v>0</v>
      </c>
      <c r="O53" s="45">
        <v>3</v>
      </c>
      <c r="P53" s="131">
        <v>0</v>
      </c>
      <c r="Q53" s="92">
        <v>0</v>
      </c>
      <c r="R53" s="45">
        <v>2</v>
      </c>
      <c r="S53" s="45">
        <v>2</v>
      </c>
      <c r="T53" s="132">
        <v>0</v>
      </c>
      <c r="U53" s="132">
        <v>0</v>
      </c>
      <c r="V53" s="132">
        <v>0</v>
      </c>
      <c r="W53" s="132">
        <v>0</v>
      </c>
      <c r="X53" s="132">
        <v>0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</v>
      </c>
      <c r="AF53" s="132">
        <v>0</v>
      </c>
      <c r="AG53" s="132">
        <v>0</v>
      </c>
      <c r="AH53" s="132">
        <v>0</v>
      </c>
      <c r="AI53" s="132">
        <v>0</v>
      </c>
      <c r="AJ53" s="132">
        <v>0</v>
      </c>
      <c r="AK53" s="132">
        <v>0</v>
      </c>
      <c r="AL53" s="132">
        <v>0</v>
      </c>
      <c r="AM53" s="132">
        <v>0</v>
      </c>
      <c r="AN53" s="132">
        <v>0</v>
      </c>
      <c r="AO53" s="132">
        <v>0</v>
      </c>
      <c r="AP53" s="132">
        <v>0</v>
      </c>
      <c r="AQ53" s="132">
        <v>0</v>
      </c>
      <c r="AR53" s="132">
        <v>0</v>
      </c>
      <c r="AS53" s="132">
        <v>0</v>
      </c>
      <c r="AT53" s="132">
        <v>0</v>
      </c>
      <c r="AU53" s="132">
        <v>0</v>
      </c>
      <c r="AV53" s="155">
        <v>0</v>
      </c>
      <c r="AW53" s="155">
        <v>0</v>
      </c>
      <c r="AX53" s="155">
        <v>0</v>
      </c>
      <c r="AY53" s="155">
        <v>0</v>
      </c>
      <c r="AZ53" s="93"/>
    </row>
    <row r="54" spans="1:52" s="46" customFormat="1" ht="18.75" x14ac:dyDescent="0.3">
      <c r="A54" s="73" t="str">
        <f t="shared" si="3"/>
        <v xml:space="preserve">    </v>
      </c>
      <c r="B54" s="87">
        <v>35</v>
      </c>
      <c r="C54" s="88" t="s">
        <v>154</v>
      </c>
      <c r="D54" s="101" t="s">
        <v>44</v>
      </c>
      <c r="E54" s="89" t="s">
        <v>203</v>
      </c>
      <c r="F54" s="87" t="s">
        <v>120</v>
      </c>
      <c r="G54" s="91">
        <v>4.08</v>
      </c>
      <c r="H54" s="91">
        <v>0</v>
      </c>
      <c r="I54" s="91">
        <v>4.08</v>
      </c>
      <c r="J54" s="45">
        <v>1</v>
      </c>
      <c r="K54" s="130">
        <v>0</v>
      </c>
      <c r="L54" s="130">
        <v>4.08</v>
      </c>
      <c r="M54" s="130">
        <v>0</v>
      </c>
      <c r="N54" s="130">
        <v>0</v>
      </c>
      <c r="O54" s="45">
        <v>7</v>
      </c>
      <c r="P54" s="131">
        <v>0</v>
      </c>
      <c r="Q54" s="92">
        <v>0</v>
      </c>
      <c r="R54" s="45">
        <v>2</v>
      </c>
      <c r="S54" s="45">
        <v>2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2">
        <v>0</v>
      </c>
      <c r="AG54" s="132">
        <v>0</v>
      </c>
      <c r="AH54" s="132">
        <v>0</v>
      </c>
      <c r="AI54" s="132">
        <v>0</v>
      </c>
      <c r="AJ54" s="132">
        <v>0</v>
      </c>
      <c r="AK54" s="132">
        <v>0</v>
      </c>
      <c r="AL54" s="132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0</v>
      </c>
      <c r="AS54" s="132">
        <v>0</v>
      </c>
      <c r="AT54" s="132">
        <v>0</v>
      </c>
      <c r="AU54" s="132">
        <v>0</v>
      </c>
      <c r="AV54" s="155">
        <v>0</v>
      </c>
      <c r="AW54" s="155">
        <v>0</v>
      </c>
      <c r="AX54" s="155">
        <v>0</v>
      </c>
      <c r="AY54" s="155">
        <v>0</v>
      </c>
      <c r="AZ54" s="93"/>
    </row>
    <row r="55" spans="1:52" s="46" customFormat="1" ht="18.75" x14ac:dyDescent="0.3">
      <c r="A55" s="73" t="str">
        <f t="shared" si="3"/>
        <v xml:space="preserve">    </v>
      </c>
      <c r="B55" s="87">
        <v>36</v>
      </c>
      <c r="C55" s="88" t="s">
        <v>155</v>
      </c>
      <c r="D55" s="101" t="s">
        <v>44</v>
      </c>
      <c r="E55" s="89" t="s">
        <v>203</v>
      </c>
      <c r="F55" s="87" t="s">
        <v>120</v>
      </c>
      <c r="G55" s="91">
        <v>3.16</v>
      </c>
      <c r="H55" s="91">
        <v>0</v>
      </c>
      <c r="I55" s="91">
        <v>3.16</v>
      </c>
      <c r="J55" s="45">
        <v>1</v>
      </c>
      <c r="K55" s="130">
        <v>0</v>
      </c>
      <c r="L55" s="130">
        <v>3.16</v>
      </c>
      <c r="M55" s="130">
        <v>0</v>
      </c>
      <c r="N55" s="130">
        <v>0</v>
      </c>
      <c r="O55" s="45">
        <v>5</v>
      </c>
      <c r="P55" s="131">
        <v>0</v>
      </c>
      <c r="Q55" s="92">
        <v>0</v>
      </c>
      <c r="R55" s="45">
        <v>2</v>
      </c>
      <c r="S55" s="45">
        <v>2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2">
        <v>0</v>
      </c>
      <c r="AN55" s="132">
        <v>0</v>
      </c>
      <c r="AO55" s="132">
        <v>0</v>
      </c>
      <c r="AP55" s="132">
        <v>0</v>
      </c>
      <c r="AQ55" s="132">
        <v>0</v>
      </c>
      <c r="AR55" s="132">
        <v>0</v>
      </c>
      <c r="AS55" s="132">
        <v>0</v>
      </c>
      <c r="AT55" s="132">
        <v>0</v>
      </c>
      <c r="AU55" s="132">
        <v>0</v>
      </c>
      <c r="AV55" s="155">
        <v>0</v>
      </c>
      <c r="AW55" s="155">
        <v>0</v>
      </c>
      <c r="AX55" s="155">
        <v>0</v>
      </c>
      <c r="AY55" s="155">
        <v>0</v>
      </c>
      <c r="AZ55" s="93"/>
    </row>
    <row r="56" spans="1:52" s="46" customFormat="1" ht="18.75" x14ac:dyDescent="0.3">
      <c r="A56" s="73" t="str">
        <f t="shared" si="3"/>
        <v xml:space="preserve">    </v>
      </c>
      <c r="B56" s="87">
        <v>37</v>
      </c>
      <c r="C56" s="88" t="s">
        <v>156</v>
      </c>
      <c r="D56" s="101" t="s">
        <v>182</v>
      </c>
      <c r="E56" s="89" t="s">
        <v>203</v>
      </c>
      <c r="F56" s="87" t="s">
        <v>120</v>
      </c>
      <c r="G56" s="90">
        <v>0.7</v>
      </c>
      <c r="H56" s="91">
        <v>0.7</v>
      </c>
      <c r="I56" s="91">
        <v>0</v>
      </c>
      <c r="J56" s="45">
        <v>1</v>
      </c>
      <c r="K56" s="130">
        <v>0.7</v>
      </c>
      <c r="L56" s="130">
        <v>0</v>
      </c>
      <c r="M56" s="130">
        <v>0</v>
      </c>
      <c r="N56" s="130">
        <v>0</v>
      </c>
      <c r="O56" s="45">
        <v>2</v>
      </c>
      <c r="P56" s="131">
        <v>0.7</v>
      </c>
      <c r="Q56" s="92">
        <v>100</v>
      </c>
      <c r="R56" s="45">
        <v>2</v>
      </c>
      <c r="S56" s="45">
        <v>2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2">
        <v>0</v>
      </c>
      <c r="AG56" s="132">
        <v>0</v>
      </c>
      <c r="AH56" s="132">
        <v>0.7</v>
      </c>
      <c r="AI56" s="132">
        <v>0</v>
      </c>
      <c r="AJ56" s="132">
        <v>0</v>
      </c>
      <c r="AK56" s="132">
        <v>0</v>
      </c>
      <c r="AL56" s="132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0</v>
      </c>
      <c r="AU56" s="132">
        <v>0</v>
      </c>
      <c r="AV56" s="155">
        <v>10</v>
      </c>
      <c r="AW56" s="155">
        <v>5</v>
      </c>
      <c r="AX56" s="155">
        <v>5</v>
      </c>
      <c r="AY56" s="155">
        <v>5</v>
      </c>
      <c r="AZ56" s="93"/>
    </row>
    <row r="57" spans="1:52" s="46" customFormat="1" ht="18.75" x14ac:dyDescent="0.3">
      <c r="A57" s="73" t="str">
        <f t="shared" si="3"/>
        <v xml:space="preserve">    </v>
      </c>
      <c r="B57" s="87"/>
      <c r="C57" s="88" t="s">
        <v>156</v>
      </c>
      <c r="D57" s="101" t="s">
        <v>183</v>
      </c>
      <c r="E57" s="89" t="s">
        <v>203</v>
      </c>
      <c r="F57" s="87" t="s">
        <v>120</v>
      </c>
      <c r="G57" s="90">
        <v>5.17</v>
      </c>
      <c r="H57" s="91">
        <v>0</v>
      </c>
      <c r="I57" s="91">
        <v>5.17</v>
      </c>
      <c r="J57" s="45">
        <v>1</v>
      </c>
      <c r="K57" s="130">
        <v>0</v>
      </c>
      <c r="L57" s="130">
        <v>5.17</v>
      </c>
      <c r="M57" s="130">
        <v>0</v>
      </c>
      <c r="N57" s="130">
        <v>0</v>
      </c>
      <c r="O57" s="45">
        <v>2</v>
      </c>
      <c r="P57" s="131">
        <v>0</v>
      </c>
      <c r="Q57" s="92">
        <v>0</v>
      </c>
      <c r="R57" s="45">
        <v>2</v>
      </c>
      <c r="S57" s="45">
        <v>2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0</v>
      </c>
      <c r="AJ57" s="132">
        <v>0</v>
      </c>
      <c r="AK57" s="132">
        <v>0</v>
      </c>
      <c r="AL57" s="132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0</v>
      </c>
      <c r="AU57" s="132">
        <v>0</v>
      </c>
      <c r="AV57" s="155">
        <v>0</v>
      </c>
      <c r="AW57" s="155">
        <v>0</v>
      </c>
      <c r="AX57" s="155">
        <v>0</v>
      </c>
      <c r="AY57" s="155">
        <v>0</v>
      </c>
      <c r="AZ57" s="93"/>
    </row>
    <row r="58" spans="1:52" s="46" customFormat="1" ht="18.75" x14ac:dyDescent="0.3">
      <c r="A58" s="73" t="str">
        <f t="shared" si="3"/>
        <v xml:space="preserve">    </v>
      </c>
      <c r="B58" s="87">
        <v>38</v>
      </c>
      <c r="C58" s="88" t="s">
        <v>157</v>
      </c>
      <c r="D58" s="101" t="s">
        <v>44</v>
      </c>
      <c r="E58" s="89" t="s">
        <v>203</v>
      </c>
      <c r="F58" s="87" t="s">
        <v>120</v>
      </c>
      <c r="G58" s="91">
        <v>2.2200000000000002</v>
      </c>
      <c r="H58" s="91">
        <v>2.2200000000000002</v>
      </c>
      <c r="I58" s="91">
        <v>0</v>
      </c>
      <c r="J58" s="45">
        <v>1</v>
      </c>
      <c r="K58" s="130">
        <v>2.2200000000000002</v>
      </c>
      <c r="L58" s="130">
        <v>0</v>
      </c>
      <c r="M58" s="130">
        <v>0</v>
      </c>
      <c r="N58" s="130">
        <v>0</v>
      </c>
      <c r="O58" s="45">
        <v>4</v>
      </c>
      <c r="P58" s="131">
        <v>2.2200000000000002</v>
      </c>
      <c r="Q58" s="92">
        <v>100</v>
      </c>
      <c r="R58" s="45">
        <v>2</v>
      </c>
      <c r="S58" s="45">
        <v>2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1</v>
      </c>
      <c r="AH58" s="132">
        <v>1.22</v>
      </c>
      <c r="AI58" s="132">
        <v>0</v>
      </c>
      <c r="AJ58" s="132">
        <v>0</v>
      </c>
      <c r="AK58" s="132">
        <v>0</v>
      </c>
      <c r="AL58" s="132">
        <v>0</v>
      </c>
      <c r="AM58" s="132">
        <v>0</v>
      </c>
      <c r="AN58" s="132">
        <v>0</v>
      </c>
      <c r="AO58" s="132">
        <v>0</v>
      </c>
      <c r="AP58" s="132">
        <v>0</v>
      </c>
      <c r="AQ58" s="132">
        <v>0</v>
      </c>
      <c r="AR58" s="132">
        <v>0</v>
      </c>
      <c r="AS58" s="132">
        <v>0</v>
      </c>
      <c r="AT58" s="132">
        <v>0</v>
      </c>
      <c r="AU58" s="132">
        <v>0</v>
      </c>
      <c r="AV58" s="155">
        <v>10</v>
      </c>
      <c r="AW58" s="155">
        <v>5</v>
      </c>
      <c r="AX58" s="155">
        <v>5</v>
      </c>
      <c r="AY58" s="155">
        <v>5</v>
      </c>
      <c r="AZ58" s="93"/>
    </row>
    <row r="59" spans="1:52" s="46" customFormat="1" ht="18.75" x14ac:dyDescent="0.3">
      <c r="A59" s="73" t="str">
        <f t="shared" si="3"/>
        <v xml:space="preserve">    </v>
      </c>
      <c r="B59" s="87">
        <v>39</v>
      </c>
      <c r="C59" s="88" t="s">
        <v>158</v>
      </c>
      <c r="D59" s="101" t="s">
        <v>182</v>
      </c>
      <c r="E59" s="89" t="s">
        <v>203</v>
      </c>
      <c r="F59" s="87" t="s">
        <v>120</v>
      </c>
      <c r="G59" s="90">
        <v>4.6500000000000004</v>
      </c>
      <c r="H59" s="91">
        <v>4.6500000000000004</v>
      </c>
      <c r="I59" s="91">
        <v>0</v>
      </c>
      <c r="J59" s="45">
        <v>1</v>
      </c>
      <c r="K59" s="130">
        <v>4.6500000000000004</v>
      </c>
      <c r="L59" s="130">
        <v>0</v>
      </c>
      <c r="M59" s="130">
        <v>0</v>
      </c>
      <c r="N59" s="130">
        <v>0</v>
      </c>
      <c r="O59" s="45">
        <v>2</v>
      </c>
      <c r="P59" s="131">
        <v>4.6500000000000004</v>
      </c>
      <c r="Q59" s="92">
        <v>100</v>
      </c>
      <c r="R59" s="45">
        <v>2</v>
      </c>
      <c r="S59" s="45">
        <v>2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0</v>
      </c>
      <c r="AD59" s="132">
        <v>0</v>
      </c>
      <c r="AE59" s="132">
        <v>0</v>
      </c>
      <c r="AF59" s="132">
        <v>0</v>
      </c>
      <c r="AG59" s="132">
        <v>2</v>
      </c>
      <c r="AH59" s="132">
        <v>2.65</v>
      </c>
      <c r="AI59" s="132">
        <v>0</v>
      </c>
      <c r="AJ59" s="132">
        <v>0</v>
      </c>
      <c r="AK59" s="132">
        <v>0</v>
      </c>
      <c r="AL59" s="132">
        <v>0</v>
      </c>
      <c r="AM59" s="132">
        <v>0</v>
      </c>
      <c r="AN59" s="132">
        <v>0</v>
      </c>
      <c r="AO59" s="132">
        <v>0</v>
      </c>
      <c r="AP59" s="132">
        <v>0</v>
      </c>
      <c r="AQ59" s="132">
        <v>0</v>
      </c>
      <c r="AR59" s="132">
        <v>0</v>
      </c>
      <c r="AS59" s="132">
        <v>0</v>
      </c>
      <c r="AT59" s="132">
        <v>0</v>
      </c>
      <c r="AU59" s="132">
        <v>0</v>
      </c>
      <c r="AV59" s="155">
        <v>10</v>
      </c>
      <c r="AW59" s="155">
        <v>5</v>
      </c>
      <c r="AX59" s="155">
        <v>5</v>
      </c>
      <c r="AY59" s="155">
        <v>5</v>
      </c>
      <c r="AZ59" s="93"/>
    </row>
    <row r="60" spans="1:52" s="46" customFormat="1" ht="18.75" x14ac:dyDescent="0.3">
      <c r="A60" s="73" t="str">
        <f t="shared" si="3"/>
        <v xml:space="preserve">    </v>
      </c>
      <c r="B60" s="87"/>
      <c r="C60" s="88" t="s">
        <v>158</v>
      </c>
      <c r="D60" s="101" t="s">
        <v>183</v>
      </c>
      <c r="E60" s="89" t="s">
        <v>203</v>
      </c>
      <c r="F60" s="87" t="s">
        <v>120</v>
      </c>
      <c r="G60" s="90">
        <v>6.25</v>
      </c>
      <c r="H60" s="91">
        <v>0</v>
      </c>
      <c r="I60" s="91">
        <v>6.25</v>
      </c>
      <c r="J60" s="45">
        <v>1</v>
      </c>
      <c r="K60" s="130">
        <v>0</v>
      </c>
      <c r="L60" s="130">
        <v>6.25</v>
      </c>
      <c r="M60" s="130">
        <v>0</v>
      </c>
      <c r="N60" s="130">
        <v>0</v>
      </c>
      <c r="O60" s="45">
        <v>2</v>
      </c>
      <c r="P60" s="131">
        <v>0</v>
      </c>
      <c r="Q60" s="92">
        <v>0</v>
      </c>
      <c r="R60" s="45">
        <v>2</v>
      </c>
      <c r="S60" s="45">
        <v>2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55">
        <v>0</v>
      </c>
      <c r="AW60" s="155">
        <v>0</v>
      </c>
      <c r="AX60" s="155">
        <v>0</v>
      </c>
      <c r="AY60" s="155">
        <v>0</v>
      </c>
      <c r="AZ60" s="93"/>
    </row>
    <row r="61" spans="1:52" s="46" customFormat="1" ht="18" customHeight="1" x14ac:dyDescent="0.3">
      <c r="A61" s="73" t="str">
        <f t="shared" si="3"/>
        <v xml:space="preserve">    </v>
      </c>
      <c r="B61" s="87">
        <v>40</v>
      </c>
      <c r="C61" s="88" t="s">
        <v>159</v>
      </c>
      <c r="D61" s="101" t="s">
        <v>182</v>
      </c>
      <c r="E61" s="89" t="s">
        <v>203</v>
      </c>
      <c r="F61" s="87" t="s">
        <v>120</v>
      </c>
      <c r="G61" s="90">
        <v>9.31</v>
      </c>
      <c r="H61" s="91">
        <v>9.31</v>
      </c>
      <c r="I61" s="91">
        <v>0</v>
      </c>
      <c r="J61" s="45">
        <v>1</v>
      </c>
      <c r="K61" s="130">
        <v>9.31</v>
      </c>
      <c r="L61" s="130">
        <v>0</v>
      </c>
      <c r="M61" s="130">
        <v>0</v>
      </c>
      <c r="N61" s="130">
        <v>0</v>
      </c>
      <c r="O61" s="45">
        <v>3</v>
      </c>
      <c r="P61" s="131">
        <v>9.31</v>
      </c>
      <c r="Q61" s="92">
        <v>100</v>
      </c>
      <c r="R61" s="45">
        <v>2</v>
      </c>
      <c r="S61" s="45">
        <v>2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2</v>
      </c>
      <c r="AC61" s="132">
        <v>2</v>
      </c>
      <c r="AD61" s="132">
        <v>2</v>
      </c>
      <c r="AE61" s="132">
        <v>3.31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2">
        <v>0</v>
      </c>
      <c r="AN61" s="132">
        <v>0</v>
      </c>
      <c r="AO61" s="132">
        <v>0</v>
      </c>
      <c r="AP61" s="132">
        <v>0</v>
      </c>
      <c r="AQ61" s="132">
        <v>0</v>
      </c>
      <c r="AR61" s="132">
        <v>0</v>
      </c>
      <c r="AS61" s="132">
        <v>0</v>
      </c>
      <c r="AT61" s="132">
        <v>0</v>
      </c>
      <c r="AU61" s="132">
        <v>0</v>
      </c>
      <c r="AV61" s="155">
        <v>10</v>
      </c>
      <c r="AW61" s="155">
        <v>5</v>
      </c>
      <c r="AX61" s="155">
        <v>5</v>
      </c>
      <c r="AY61" s="155">
        <v>5</v>
      </c>
      <c r="AZ61" s="93"/>
    </row>
    <row r="62" spans="1:52" s="46" customFormat="1" ht="18.75" x14ac:dyDescent="0.3">
      <c r="A62" s="73" t="str">
        <f t="shared" si="3"/>
        <v xml:space="preserve">    </v>
      </c>
      <c r="B62" s="87"/>
      <c r="C62" s="88" t="s">
        <v>159</v>
      </c>
      <c r="D62" s="101" t="s">
        <v>183</v>
      </c>
      <c r="E62" s="89" t="s">
        <v>203</v>
      </c>
      <c r="F62" s="87" t="s">
        <v>120</v>
      </c>
      <c r="G62" s="90">
        <v>11.83</v>
      </c>
      <c r="H62" s="91">
        <v>0</v>
      </c>
      <c r="I62" s="91">
        <v>11.83</v>
      </c>
      <c r="J62" s="45">
        <v>1</v>
      </c>
      <c r="K62" s="130">
        <v>0</v>
      </c>
      <c r="L62" s="130">
        <v>11.83</v>
      </c>
      <c r="M62" s="130">
        <v>0</v>
      </c>
      <c r="N62" s="130">
        <v>0</v>
      </c>
      <c r="O62" s="45">
        <v>3</v>
      </c>
      <c r="P62" s="131">
        <v>0</v>
      </c>
      <c r="Q62" s="92">
        <v>0</v>
      </c>
      <c r="R62" s="45">
        <v>2</v>
      </c>
      <c r="S62" s="45">
        <v>2</v>
      </c>
      <c r="T62" s="132">
        <v>0</v>
      </c>
      <c r="U62" s="132">
        <v>0</v>
      </c>
      <c r="V62" s="132">
        <v>0</v>
      </c>
      <c r="W62" s="132">
        <v>0</v>
      </c>
      <c r="X62" s="132">
        <v>0</v>
      </c>
      <c r="Y62" s="132">
        <v>0</v>
      </c>
      <c r="Z62" s="132">
        <v>0</v>
      </c>
      <c r="AA62" s="132">
        <v>0</v>
      </c>
      <c r="AB62" s="132">
        <v>0</v>
      </c>
      <c r="AC62" s="132">
        <v>0</v>
      </c>
      <c r="AD62" s="132">
        <v>0</v>
      </c>
      <c r="AE62" s="132">
        <v>0</v>
      </c>
      <c r="AF62" s="132">
        <v>0</v>
      </c>
      <c r="AG62" s="132">
        <v>0</v>
      </c>
      <c r="AH62" s="132">
        <v>0</v>
      </c>
      <c r="AI62" s="132">
        <v>0</v>
      </c>
      <c r="AJ62" s="132">
        <v>0</v>
      </c>
      <c r="AK62" s="132">
        <v>0</v>
      </c>
      <c r="AL62" s="132">
        <v>0</v>
      </c>
      <c r="AM62" s="132">
        <v>0</v>
      </c>
      <c r="AN62" s="132">
        <v>0</v>
      </c>
      <c r="AO62" s="132">
        <v>0</v>
      </c>
      <c r="AP62" s="132">
        <v>0</v>
      </c>
      <c r="AQ62" s="132">
        <v>0</v>
      </c>
      <c r="AR62" s="132">
        <v>0</v>
      </c>
      <c r="AS62" s="132">
        <v>0</v>
      </c>
      <c r="AT62" s="132">
        <v>0</v>
      </c>
      <c r="AU62" s="132">
        <v>0</v>
      </c>
      <c r="AV62" s="155">
        <v>0</v>
      </c>
      <c r="AW62" s="155">
        <v>0</v>
      </c>
      <c r="AX62" s="155">
        <v>0</v>
      </c>
      <c r="AY62" s="155">
        <v>0</v>
      </c>
      <c r="AZ62" s="93"/>
    </row>
    <row r="63" spans="1:52" s="46" customFormat="1" ht="18.75" x14ac:dyDescent="0.3">
      <c r="A63" s="73" t="str">
        <f t="shared" si="3"/>
        <v xml:space="preserve">    </v>
      </c>
      <c r="B63" s="87">
        <v>41</v>
      </c>
      <c r="C63" s="88" t="s">
        <v>160</v>
      </c>
      <c r="D63" s="101" t="s">
        <v>44</v>
      </c>
      <c r="E63" s="89" t="s">
        <v>203</v>
      </c>
      <c r="F63" s="87" t="s">
        <v>120</v>
      </c>
      <c r="G63" s="91">
        <v>10.47</v>
      </c>
      <c r="H63" s="91">
        <v>10.47</v>
      </c>
      <c r="I63" s="91">
        <v>0</v>
      </c>
      <c r="J63" s="45">
        <v>1</v>
      </c>
      <c r="K63" s="130">
        <v>10.47</v>
      </c>
      <c r="L63" s="130">
        <v>0</v>
      </c>
      <c r="M63" s="130">
        <v>0</v>
      </c>
      <c r="N63" s="130">
        <v>0</v>
      </c>
      <c r="O63" s="45">
        <v>4</v>
      </c>
      <c r="P63" s="131">
        <v>10.47</v>
      </c>
      <c r="Q63" s="92">
        <v>100</v>
      </c>
      <c r="R63" s="45">
        <v>2</v>
      </c>
      <c r="S63" s="45">
        <v>2</v>
      </c>
      <c r="T63" s="132">
        <v>0</v>
      </c>
      <c r="U63" s="132">
        <v>0</v>
      </c>
      <c r="V63" s="132">
        <v>0</v>
      </c>
      <c r="W63" s="132">
        <v>0</v>
      </c>
      <c r="X63" s="132">
        <v>0</v>
      </c>
      <c r="Y63" s="132">
        <v>0</v>
      </c>
      <c r="Z63" s="132">
        <v>0</v>
      </c>
      <c r="AA63" s="132">
        <v>0</v>
      </c>
      <c r="AB63" s="132">
        <v>3</v>
      </c>
      <c r="AC63" s="132">
        <v>3</v>
      </c>
      <c r="AD63" s="132">
        <v>4.47</v>
      </c>
      <c r="AE63" s="132">
        <v>0</v>
      </c>
      <c r="AF63" s="132">
        <v>0</v>
      </c>
      <c r="AG63" s="132">
        <v>0</v>
      </c>
      <c r="AH63" s="132">
        <v>0</v>
      </c>
      <c r="AI63" s="132">
        <v>0</v>
      </c>
      <c r="AJ63" s="132">
        <v>0</v>
      </c>
      <c r="AK63" s="132">
        <v>0</v>
      </c>
      <c r="AL63" s="132">
        <v>0</v>
      </c>
      <c r="AM63" s="132">
        <v>0</v>
      </c>
      <c r="AN63" s="132">
        <v>0</v>
      </c>
      <c r="AO63" s="132">
        <v>0</v>
      </c>
      <c r="AP63" s="132">
        <v>0</v>
      </c>
      <c r="AQ63" s="132">
        <v>0</v>
      </c>
      <c r="AR63" s="132">
        <v>0</v>
      </c>
      <c r="AS63" s="132">
        <v>0</v>
      </c>
      <c r="AT63" s="132">
        <v>0</v>
      </c>
      <c r="AU63" s="132">
        <v>0</v>
      </c>
      <c r="AV63" s="155">
        <v>10</v>
      </c>
      <c r="AW63" s="155">
        <v>5</v>
      </c>
      <c r="AX63" s="155">
        <v>5</v>
      </c>
      <c r="AY63" s="155">
        <v>5</v>
      </c>
      <c r="AZ63" s="93"/>
    </row>
    <row r="64" spans="1:52" s="46" customFormat="1" ht="18.75" x14ac:dyDescent="0.3">
      <c r="A64" s="73" t="str">
        <f t="shared" si="3"/>
        <v xml:space="preserve">    </v>
      </c>
      <c r="B64" s="87">
        <v>42</v>
      </c>
      <c r="C64" s="88" t="s">
        <v>161</v>
      </c>
      <c r="D64" s="101" t="s">
        <v>44</v>
      </c>
      <c r="E64" s="89" t="s">
        <v>203</v>
      </c>
      <c r="F64" s="87" t="s">
        <v>120</v>
      </c>
      <c r="G64" s="91">
        <v>1.84</v>
      </c>
      <c r="H64" s="91">
        <v>0</v>
      </c>
      <c r="I64" s="91">
        <v>1.84</v>
      </c>
      <c r="J64" s="45">
        <v>1</v>
      </c>
      <c r="K64" s="130">
        <v>0</v>
      </c>
      <c r="L64" s="130">
        <v>1.84</v>
      </c>
      <c r="M64" s="130">
        <v>0</v>
      </c>
      <c r="N64" s="130">
        <v>0</v>
      </c>
      <c r="O64" s="45">
        <v>3</v>
      </c>
      <c r="P64" s="131">
        <v>0</v>
      </c>
      <c r="Q64" s="92">
        <v>0</v>
      </c>
      <c r="R64" s="45">
        <v>2</v>
      </c>
      <c r="S64" s="45">
        <v>2</v>
      </c>
      <c r="T64" s="132">
        <v>0</v>
      </c>
      <c r="U64" s="132">
        <v>0</v>
      </c>
      <c r="V64" s="132">
        <v>0</v>
      </c>
      <c r="W64" s="132">
        <v>0</v>
      </c>
      <c r="X64" s="132">
        <v>0</v>
      </c>
      <c r="Y64" s="132">
        <v>0</v>
      </c>
      <c r="Z64" s="132">
        <v>0</v>
      </c>
      <c r="AA64" s="132">
        <v>0</v>
      </c>
      <c r="AB64" s="132">
        <v>0</v>
      </c>
      <c r="AC64" s="132">
        <v>0</v>
      </c>
      <c r="AD64" s="132">
        <v>0</v>
      </c>
      <c r="AE64" s="132">
        <v>0</v>
      </c>
      <c r="AF64" s="132">
        <v>0</v>
      </c>
      <c r="AG64" s="132">
        <v>0</v>
      </c>
      <c r="AH64" s="132">
        <v>0</v>
      </c>
      <c r="AI64" s="132">
        <v>0</v>
      </c>
      <c r="AJ64" s="132">
        <v>0</v>
      </c>
      <c r="AK64" s="132">
        <v>0</v>
      </c>
      <c r="AL64" s="132">
        <v>0</v>
      </c>
      <c r="AM64" s="132">
        <v>0</v>
      </c>
      <c r="AN64" s="132">
        <v>0</v>
      </c>
      <c r="AO64" s="132">
        <v>0</v>
      </c>
      <c r="AP64" s="132">
        <v>0</v>
      </c>
      <c r="AQ64" s="132">
        <v>0</v>
      </c>
      <c r="AR64" s="132">
        <v>0</v>
      </c>
      <c r="AS64" s="132">
        <v>0</v>
      </c>
      <c r="AT64" s="132">
        <v>0</v>
      </c>
      <c r="AU64" s="132">
        <v>0</v>
      </c>
      <c r="AV64" s="155">
        <v>0</v>
      </c>
      <c r="AW64" s="155">
        <v>0</v>
      </c>
      <c r="AX64" s="155">
        <v>0</v>
      </c>
      <c r="AY64" s="155">
        <v>0</v>
      </c>
      <c r="AZ64" s="93"/>
    </row>
    <row r="65" spans="1:52" s="146" customFormat="1" ht="18.75" x14ac:dyDescent="0.3">
      <c r="A65" s="135" t="str">
        <f t="shared" si="3"/>
        <v xml:space="preserve">    </v>
      </c>
      <c r="B65" s="136">
        <v>43</v>
      </c>
      <c r="C65" s="137" t="s">
        <v>162</v>
      </c>
      <c r="D65" s="138" t="s">
        <v>44</v>
      </c>
      <c r="E65" s="139" t="s">
        <v>203</v>
      </c>
      <c r="F65" s="136" t="s">
        <v>120</v>
      </c>
      <c r="G65" s="140">
        <v>6.89</v>
      </c>
      <c r="H65" s="140">
        <v>0</v>
      </c>
      <c r="I65" s="140">
        <v>6.89</v>
      </c>
      <c r="J65" s="141">
        <v>1</v>
      </c>
      <c r="K65" s="142">
        <v>0</v>
      </c>
      <c r="L65" s="142">
        <v>6.89</v>
      </c>
      <c r="M65" s="142">
        <v>0</v>
      </c>
      <c r="N65" s="142">
        <v>0</v>
      </c>
      <c r="O65" s="141">
        <v>3</v>
      </c>
      <c r="P65" s="143">
        <v>0</v>
      </c>
      <c r="Q65" s="144">
        <v>0</v>
      </c>
      <c r="R65" s="141">
        <v>2</v>
      </c>
      <c r="S65" s="141">
        <v>2</v>
      </c>
      <c r="T65" s="134">
        <v>0</v>
      </c>
      <c r="U65" s="134">
        <v>0</v>
      </c>
      <c r="V65" s="134">
        <v>0</v>
      </c>
      <c r="W65" s="134">
        <v>0</v>
      </c>
      <c r="X65" s="134">
        <v>0</v>
      </c>
      <c r="Y65" s="134">
        <v>0</v>
      </c>
      <c r="Z65" s="134">
        <v>0</v>
      </c>
      <c r="AA65" s="134">
        <v>0</v>
      </c>
      <c r="AB65" s="134">
        <v>0</v>
      </c>
      <c r="AC65" s="134">
        <v>0</v>
      </c>
      <c r="AD65" s="134">
        <v>0</v>
      </c>
      <c r="AE65" s="134">
        <v>0</v>
      </c>
      <c r="AF65" s="134">
        <v>0</v>
      </c>
      <c r="AG65" s="134">
        <v>0</v>
      </c>
      <c r="AH65" s="134">
        <v>0</v>
      </c>
      <c r="AI65" s="134">
        <v>0</v>
      </c>
      <c r="AJ65" s="134">
        <v>0</v>
      </c>
      <c r="AK65" s="134">
        <v>0</v>
      </c>
      <c r="AL65" s="134">
        <v>0</v>
      </c>
      <c r="AM65" s="134">
        <v>0</v>
      </c>
      <c r="AN65" s="134">
        <v>0</v>
      </c>
      <c r="AO65" s="134">
        <v>0</v>
      </c>
      <c r="AP65" s="134">
        <v>0</v>
      </c>
      <c r="AQ65" s="134">
        <v>0</v>
      </c>
      <c r="AR65" s="134">
        <v>0</v>
      </c>
      <c r="AS65" s="134">
        <v>0</v>
      </c>
      <c r="AT65" s="134">
        <v>0</v>
      </c>
      <c r="AU65" s="134">
        <v>0</v>
      </c>
      <c r="AV65" s="156" t="s">
        <v>205</v>
      </c>
      <c r="AW65" s="156" t="s">
        <v>205</v>
      </c>
      <c r="AX65" s="156" t="s">
        <v>205</v>
      </c>
      <c r="AY65" s="156" t="s">
        <v>205</v>
      </c>
      <c r="AZ65" s="145"/>
    </row>
    <row r="66" spans="1:52" s="46" customFormat="1" ht="18.75" x14ac:dyDescent="0.3">
      <c r="A66" s="73"/>
      <c r="B66" s="87">
        <v>44</v>
      </c>
      <c r="C66" s="88" t="s">
        <v>163</v>
      </c>
      <c r="D66" s="101" t="s">
        <v>44</v>
      </c>
      <c r="E66" s="89" t="s">
        <v>203</v>
      </c>
      <c r="F66" s="87" t="s">
        <v>120</v>
      </c>
      <c r="G66" s="91">
        <v>3.52</v>
      </c>
      <c r="H66" s="91">
        <v>3.52</v>
      </c>
      <c r="I66" s="91">
        <v>0</v>
      </c>
      <c r="J66" s="45">
        <v>1</v>
      </c>
      <c r="K66" s="130">
        <v>3.52</v>
      </c>
      <c r="L66" s="130">
        <v>0</v>
      </c>
      <c r="M66" s="130">
        <v>0</v>
      </c>
      <c r="N66" s="130">
        <v>0</v>
      </c>
      <c r="O66" s="45">
        <v>8</v>
      </c>
      <c r="P66" s="149">
        <v>3.52</v>
      </c>
      <c r="Q66" s="92">
        <v>60</v>
      </c>
      <c r="R66" s="45">
        <v>2</v>
      </c>
      <c r="S66" s="45">
        <v>2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3.52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55">
        <v>10</v>
      </c>
      <c r="AW66" s="155">
        <v>5</v>
      </c>
      <c r="AX66" s="155">
        <v>5</v>
      </c>
      <c r="AY66" s="155">
        <v>5</v>
      </c>
      <c r="AZ66" s="93"/>
    </row>
    <row r="67" spans="1:52" s="46" customFormat="1" ht="18.75" x14ac:dyDescent="0.3">
      <c r="A67" s="73" t="str">
        <f t="shared" si="3"/>
        <v xml:space="preserve">    </v>
      </c>
      <c r="B67" s="87">
        <v>45</v>
      </c>
      <c r="C67" s="88" t="s">
        <v>164</v>
      </c>
      <c r="D67" s="101" t="s">
        <v>44</v>
      </c>
      <c r="E67" s="89" t="s">
        <v>203</v>
      </c>
      <c r="F67" s="87" t="s">
        <v>120</v>
      </c>
      <c r="G67" s="91">
        <v>3.29</v>
      </c>
      <c r="H67" s="91">
        <v>0</v>
      </c>
      <c r="I67" s="91">
        <v>3.29</v>
      </c>
      <c r="J67" s="45">
        <v>1</v>
      </c>
      <c r="K67" s="130">
        <v>0</v>
      </c>
      <c r="L67" s="130">
        <v>3.29</v>
      </c>
      <c r="M67" s="130">
        <v>0</v>
      </c>
      <c r="N67" s="130">
        <v>0</v>
      </c>
      <c r="O67" s="45">
        <v>3</v>
      </c>
      <c r="P67" s="131">
        <v>0</v>
      </c>
      <c r="Q67" s="92">
        <v>0</v>
      </c>
      <c r="R67" s="45">
        <v>2</v>
      </c>
      <c r="S67" s="45">
        <v>2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55">
        <v>0</v>
      </c>
      <c r="AW67" s="155">
        <v>0</v>
      </c>
      <c r="AX67" s="155">
        <v>0</v>
      </c>
      <c r="AY67" s="155">
        <v>0</v>
      </c>
      <c r="AZ67" s="93"/>
    </row>
    <row r="68" spans="1:52" s="46" customFormat="1" ht="18.75" x14ac:dyDescent="0.3">
      <c r="A68" s="73" t="str">
        <f t="shared" si="3"/>
        <v xml:space="preserve">    </v>
      </c>
      <c r="B68" s="87">
        <v>46</v>
      </c>
      <c r="C68" s="88" t="s">
        <v>165</v>
      </c>
      <c r="D68" s="101" t="s">
        <v>182</v>
      </c>
      <c r="E68" s="89" t="s">
        <v>203</v>
      </c>
      <c r="F68" s="87" t="s">
        <v>120</v>
      </c>
      <c r="G68" s="90">
        <v>1.1299999999999999</v>
      </c>
      <c r="H68" s="91">
        <v>1.1299999999999999</v>
      </c>
      <c r="I68" s="91">
        <v>0</v>
      </c>
      <c r="J68" s="45">
        <v>1</v>
      </c>
      <c r="K68" s="130">
        <v>1.1299999999999999</v>
      </c>
      <c r="L68" s="130">
        <v>0</v>
      </c>
      <c r="M68" s="130">
        <v>0</v>
      </c>
      <c r="N68" s="130">
        <v>0</v>
      </c>
      <c r="O68" s="45">
        <v>2</v>
      </c>
      <c r="P68" s="131">
        <v>1.1299999999999999</v>
      </c>
      <c r="Q68" s="92">
        <v>100</v>
      </c>
      <c r="R68" s="45">
        <v>2</v>
      </c>
      <c r="S68" s="45">
        <v>2</v>
      </c>
      <c r="T68" s="132">
        <v>0</v>
      </c>
      <c r="U68" s="132">
        <v>0</v>
      </c>
      <c r="V68" s="132">
        <v>0</v>
      </c>
      <c r="W68" s="132">
        <v>0</v>
      </c>
      <c r="X68" s="132">
        <v>0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32">
        <v>0</v>
      </c>
      <c r="AG68" s="132">
        <v>0</v>
      </c>
      <c r="AH68" s="132">
        <v>0</v>
      </c>
      <c r="AI68" s="132">
        <v>1.1299999999999999</v>
      </c>
      <c r="AJ68" s="132">
        <v>0</v>
      </c>
      <c r="AK68" s="132">
        <v>0</v>
      </c>
      <c r="AL68" s="132">
        <v>0</v>
      </c>
      <c r="AM68" s="132">
        <v>0</v>
      </c>
      <c r="AN68" s="132">
        <v>0</v>
      </c>
      <c r="AO68" s="132">
        <v>0</v>
      </c>
      <c r="AP68" s="132">
        <v>0</v>
      </c>
      <c r="AQ68" s="132">
        <v>0</v>
      </c>
      <c r="AR68" s="132">
        <v>0</v>
      </c>
      <c r="AS68" s="132">
        <v>0</v>
      </c>
      <c r="AT68" s="132">
        <v>0</v>
      </c>
      <c r="AU68" s="132">
        <v>0</v>
      </c>
      <c r="AV68" s="155">
        <v>10</v>
      </c>
      <c r="AW68" s="155">
        <v>5</v>
      </c>
      <c r="AX68" s="155">
        <v>5</v>
      </c>
      <c r="AY68" s="155">
        <v>5</v>
      </c>
      <c r="AZ68" s="93"/>
    </row>
    <row r="69" spans="1:52" s="46" customFormat="1" ht="18.75" x14ac:dyDescent="0.3">
      <c r="A69" s="73" t="str">
        <f t="shared" si="3"/>
        <v xml:space="preserve">    </v>
      </c>
      <c r="B69" s="87"/>
      <c r="C69" s="88" t="s">
        <v>165</v>
      </c>
      <c r="D69" s="101" t="s">
        <v>183</v>
      </c>
      <c r="E69" s="89" t="s">
        <v>203</v>
      </c>
      <c r="F69" s="87" t="s">
        <v>120</v>
      </c>
      <c r="G69" s="90">
        <v>2.88</v>
      </c>
      <c r="H69" s="91">
        <v>0</v>
      </c>
      <c r="I69" s="91">
        <v>2.88</v>
      </c>
      <c r="J69" s="45">
        <v>1</v>
      </c>
      <c r="K69" s="130">
        <v>0</v>
      </c>
      <c r="L69" s="130">
        <v>2.88</v>
      </c>
      <c r="M69" s="130">
        <v>0</v>
      </c>
      <c r="N69" s="130">
        <v>0</v>
      </c>
      <c r="O69" s="45">
        <v>2</v>
      </c>
      <c r="P69" s="131">
        <v>0</v>
      </c>
      <c r="Q69" s="92">
        <v>0</v>
      </c>
      <c r="R69" s="45">
        <v>2</v>
      </c>
      <c r="S69" s="45">
        <v>2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55">
        <v>0</v>
      </c>
      <c r="AW69" s="155">
        <v>0</v>
      </c>
      <c r="AX69" s="155">
        <v>0</v>
      </c>
      <c r="AY69" s="155">
        <v>0</v>
      </c>
      <c r="AZ69" s="93"/>
    </row>
    <row r="70" spans="1:52" s="46" customFormat="1" ht="18.75" x14ac:dyDescent="0.3">
      <c r="A70" s="73" t="str">
        <f t="shared" si="3"/>
        <v xml:space="preserve">    </v>
      </c>
      <c r="B70" s="87">
        <v>47</v>
      </c>
      <c r="C70" s="88" t="s">
        <v>166</v>
      </c>
      <c r="D70" s="101" t="s">
        <v>44</v>
      </c>
      <c r="E70" s="89" t="s">
        <v>203</v>
      </c>
      <c r="F70" s="87" t="s">
        <v>120</v>
      </c>
      <c r="G70" s="91">
        <v>8.6199999999999992</v>
      </c>
      <c r="H70" s="91">
        <v>0</v>
      </c>
      <c r="I70" s="91">
        <v>8.6199999999999992</v>
      </c>
      <c r="J70" s="45">
        <v>1</v>
      </c>
      <c r="K70" s="130">
        <v>0</v>
      </c>
      <c r="L70" s="130">
        <v>8.6199999999999992</v>
      </c>
      <c r="M70" s="130">
        <v>0</v>
      </c>
      <c r="N70" s="130">
        <v>0</v>
      </c>
      <c r="O70" s="45">
        <v>3</v>
      </c>
      <c r="P70" s="131">
        <v>0</v>
      </c>
      <c r="Q70" s="92">
        <v>0</v>
      </c>
      <c r="R70" s="45">
        <v>2</v>
      </c>
      <c r="S70" s="45">
        <v>2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55">
        <v>0</v>
      </c>
      <c r="AW70" s="155">
        <v>0</v>
      </c>
      <c r="AX70" s="155">
        <v>0</v>
      </c>
      <c r="AY70" s="155">
        <v>0</v>
      </c>
      <c r="AZ70" s="93"/>
    </row>
    <row r="71" spans="1:52" s="46" customFormat="1" ht="18.75" x14ac:dyDescent="0.3">
      <c r="A71" s="73" t="str">
        <f t="shared" si="3"/>
        <v xml:space="preserve">    </v>
      </c>
      <c r="B71" s="87">
        <v>48</v>
      </c>
      <c r="C71" s="88" t="s">
        <v>167</v>
      </c>
      <c r="D71" s="101" t="s">
        <v>44</v>
      </c>
      <c r="E71" s="89" t="s">
        <v>203</v>
      </c>
      <c r="F71" s="87" t="s">
        <v>120</v>
      </c>
      <c r="G71" s="91">
        <v>4.0199999999999996</v>
      </c>
      <c r="H71" s="91">
        <v>0</v>
      </c>
      <c r="I71" s="91">
        <v>4.0199999999999996</v>
      </c>
      <c r="J71" s="45">
        <v>1</v>
      </c>
      <c r="K71" s="130">
        <v>0</v>
      </c>
      <c r="L71" s="130">
        <v>4.0199999999999996</v>
      </c>
      <c r="M71" s="130">
        <v>0</v>
      </c>
      <c r="N71" s="130">
        <v>0</v>
      </c>
      <c r="O71" s="45">
        <v>3</v>
      </c>
      <c r="P71" s="131">
        <v>0</v>
      </c>
      <c r="Q71" s="92">
        <v>0</v>
      </c>
      <c r="R71" s="45">
        <v>2</v>
      </c>
      <c r="S71" s="45">
        <v>2</v>
      </c>
      <c r="T71" s="132">
        <v>0</v>
      </c>
      <c r="U71" s="132">
        <v>0</v>
      </c>
      <c r="V71" s="132">
        <v>0</v>
      </c>
      <c r="W71" s="132">
        <v>0</v>
      </c>
      <c r="X71" s="132">
        <v>0</v>
      </c>
      <c r="Y71" s="132">
        <v>0</v>
      </c>
      <c r="Z71" s="132">
        <v>0</v>
      </c>
      <c r="AA71" s="132">
        <v>0</v>
      </c>
      <c r="AB71" s="132">
        <v>0</v>
      </c>
      <c r="AC71" s="132">
        <v>0</v>
      </c>
      <c r="AD71" s="132">
        <v>0</v>
      </c>
      <c r="AE71" s="132">
        <v>0</v>
      </c>
      <c r="AF71" s="132">
        <v>0</v>
      </c>
      <c r="AG71" s="132">
        <v>0</v>
      </c>
      <c r="AH71" s="132">
        <v>0</v>
      </c>
      <c r="AI71" s="132">
        <v>0</v>
      </c>
      <c r="AJ71" s="132">
        <v>0</v>
      </c>
      <c r="AK71" s="132">
        <v>0</v>
      </c>
      <c r="AL71" s="132">
        <v>0</v>
      </c>
      <c r="AM71" s="132">
        <v>0</v>
      </c>
      <c r="AN71" s="132">
        <v>0</v>
      </c>
      <c r="AO71" s="132">
        <v>0</v>
      </c>
      <c r="AP71" s="132">
        <v>0</v>
      </c>
      <c r="AQ71" s="132">
        <v>0</v>
      </c>
      <c r="AR71" s="132">
        <v>0</v>
      </c>
      <c r="AS71" s="132">
        <v>0</v>
      </c>
      <c r="AT71" s="132">
        <v>0</v>
      </c>
      <c r="AU71" s="132">
        <v>0</v>
      </c>
      <c r="AV71" s="155">
        <v>0</v>
      </c>
      <c r="AW71" s="155">
        <v>0</v>
      </c>
      <c r="AX71" s="155">
        <v>0</v>
      </c>
      <c r="AY71" s="155">
        <v>0</v>
      </c>
      <c r="AZ71" s="93"/>
    </row>
    <row r="72" spans="1:52" s="46" customFormat="1" ht="18.75" x14ac:dyDescent="0.3">
      <c r="A72" s="73" t="str">
        <f t="shared" si="3"/>
        <v xml:space="preserve">    </v>
      </c>
      <c r="B72" s="87">
        <v>49</v>
      </c>
      <c r="C72" s="88" t="s">
        <v>168</v>
      </c>
      <c r="D72" s="101" t="s">
        <v>44</v>
      </c>
      <c r="E72" s="89" t="s">
        <v>203</v>
      </c>
      <c r="F72" s="87" t="s">
        <v>120</v>
      </c>
      <c r="G72" s="91">
        <v>6.49</v>
      </c>
      <c r="H72" s="91">
        <v>0</v>
      </c>
      <c r="I72" s="91">
        <v>6.49</v>
      </c>
      <c r="J72" s="45">
        <v>1</v>
      </c>
      <c r="K72" s="130">
        <v>0</v>
      </c>
      <c r="L72" s="130">
        <v>6.49</v>
      </c>
      <c r="M72" s="130">
        <v>0</v>
      </c>
      <c r="N72" s="130">
        <v>0</v>
      </c>
      <c r="O72" s="45">
        <v>3</v>
      </c>
      <c r="P72" s="131">
        <v>0</v>
      </c>
      <c r="Q72" s="92">
        <v>0</v>
      </c>
      <c r="R72" s="45">
        <v>2</v>
      </c>
      <c r="S72" s="45">
        <v>2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55">
        <v>0</v>
      </c>
      <c r="AW72" s="155">
        <v>0</v>
      </c>
      <c r="AX72" s="155">
        <v>0</v>
      </c>
      <c r="AY72" s="155">
        <v>0</v>
      </c>
      <c r="AZ72" s="93"/>
    </row>
    <row r="73" spans="1:52" s="46" customFormat="1" ht="18.75" x14ac:dyDescent="0.3">
      <c r="A73" s="73" t="str">
        <f t="shared" si="3"/>
        <v xml:space="preserve">    </v>
      </c>
      <c r="B73" s="87">
        <v>50</v>
      </c>
      <c r="C73" s="88" t="s">
        <v>169</v>
      </c>
      <c r="D73" s="101" t="s">
        <v>44</v>
      </c>
      <c r="E73" s="89" t="s">
        <v>203</v>
      </c>
      <c r="F73" s="87" t="s">
        <v>120</v>
      </c>
      <c r="G73" s="91">
        <v>1.36</v>
      </c>
      <c r="H73" s="91">
        <v>1.36</v>
      </c>
      <c r="I73" s="91">
        <v>0</v>
      </c>
      <c r="J73" s="45">
        <v>1</v>
      </c>
      <c r="K73" s="130">
        <v>1.36</v>
      </c>
      <c r="L73" s="130">
        <v>0</v>
      </c>
      <c r="M73" s="130">
        <v>0</v>
      </c>
      <c r="N73" s="130">
        <v>0</v>
      </c>
      <c r="O73" s="45">
        <v>3</v>
      </c>
      <c r="P73" s="131">
        <v>1.36</v>
      </c>
      <c r="Q73" s="92">
        <v>100</v>
      </c>
      <c r="R73" s="45">
        <v>2</v>
      </c>
      <c r="S73" s="45">
        <v>2</v>
      </c>
      <c r="T73" s="132">
        <v>0</v>
      </c>
      <c r="U73" s="132">
        <v>0</v>
      </c>
      <c r="V73" s="132">
        <v>0</v>
      </c>
      <c r="W73" s="132">
        <v>0</v>
      </c>
      <c r="X73" s="132">
        <v>0</v>
      </c>
      <c r="Y73" s="132">
        <v>0</v>
      </c>
      <c r="Z73" s="132">
        <v>0</v>
      </c>
      <c r="AA73" s="132">
        <v>0</v>
      </c>
      <c r="AB73" s="132">
        <v>0</v>
      </c>
      <c r="AC73" s="132">
        <v>0</v>
      </c>
      <c r="AD73" s="132">
        <v>0</v>
      </c>
      <c r="AE73" s="132">
        <v>0</v>
      </c>
      <c r="AF73" s="132">
        <v>0</v>
      </c>
      <c r="AG73" s="132">
        <v>0</v>
      </c>
      <c r="AH73" s="132">
        <v>0</v>
      </c>
      <c r="AI73" s="132">
        <v>1.36</v>
      </c>
      <c r="AJ73" s="132">
        <v>0</v>
      </c>
      <c r="AK73" s="132">
        <v>0</v>
      </c>
      <c r="AL73" s="132">
        <v>0</v>
      </c>
      <c r="AM73" s="132">
        <v>0</v>
      </c>
      <c r="AN73" s="132">
        <v>0</v>
      </c>
      <c r="AO73" s="132">
        <v>0</v>
      </c>
      <c r="AP73" s="132">
        <v>0</v>
      </c>
      <c r="AQ73" s="132">
        <v>0</v>
      </c>
      <c r="AR73" s="132">
        <v>0</v>
      </c>
      <c r="AS73" s="132">
        <v>0</v>
      </c>
      <c r="AT73" s="132">
        <v>0</v>
      </c>
      <c r="AU73" s="132">
        <v>0</v>
      </c>
      <c r="AV73" s="155">
        <v>10</v>
      </c>
      <c r="AW73" s="155">
        <v>5</v>
      </c>
      <c r="AX73" s="155">
        <v>5</v>
      </c>
      <c r="AY73" s="155">
        <v>5</v>
      </c>
      <c r="AZ73" s="93"/>
    </row>
    <row r="74" spans="1:52" s="46" customFormat="1" ht="18.75" x14ac:dyDescent="0.3">
      <c r="A74" s="73" t="str">
        <f t="shared" si="3"/>
        <v xml:space="preserve">    </v>
      </c>
      <c r="B74" s="87">
        <v>51</v>
      </c>
      <c r="C74" s="88" t="s">
        <v>170</v>
      </c>
      <c r="D74" s="101" t="s">
        <v>182</v>
      </c>
      <c r="E74" s="89" t="s">
        <v>203</v>
      </c>
      <c r="F74" s="87" t="s">
        <v>120</v>
      </c>
      <c r="G74" s="90">
        <v>4.53</v>
      </c>
      <c r="H74" s="91">
        <v>4.53</v>
      </c>
      <c r="I74" s="91">
        <v>0</v>
      </c>
      <c r="J74" s="45">
        <v>1</v>
      </c>
      <c r="K74" s="130">
        <v>4.53</v>
      </c>
      <c r="L74" s="130">
        <v>0</v>
      </c>
      <c r="M74" s="130">
        <v>0</v>
      </c>
      <c r="N74" s="130">
        <v>0</v>
      </c>
      <c r="O74" s="45">
        <v>7</v>
      </c>
      <c r="P74" s="131">
        <v>4.53</v>
      </c>
      <c r="Q74" s="92">
        <v>100</v>
      </c>
      <c r="R74" s="45">
        <v>2</v>
      </c>
      <c r="S74" s="45">
        <v>2</v>
      </c>
      <c r="T74" s="132">
        <v>0</v>
      </c>
      <c r="U74" s="132">
        <v>0</v>
      </c>
      <c r="V74" s="132">
        <v>0</v>
      </c>
      <c r="W74" s="132">
        <v>0</v>
      </c>
      <c r="X74" s="132">
        <v>0</v>
      </c>
      <c r="Y74" s="132">
        <v>0</v>
      </c>
      <c r="Z74" s="132">
        <v>0</v>
      </c>
      <c r="AA74" s="132">
        <v>0</v>
      </c>
      <c r="AB74" s="132">
        <v>0</v>
      </c>
      <c r="AC74" s="132">
        <v>0</v>
      </c>
      <c r="AD74" s="132">
        <v>0</v>
      </c>
      <c r="AE74" s="132">
        <v>0</v>
      </c>
      <c r="AF74" s="132">
        <v>0</v>
      </c>
      <c r="AG74" s="132">
        <v>2</v>
      </c>
      <c r="AH74" s="132">
        <v>2.5299999999999998</v>
      </c>
      <c r="AI74" s="132">
        <v>0</v>
      </c>
      <c r="AJ74" s="132">
        <v>0</v>
      </c>
      <c r="AK74" s="132">
        <v>0</v>
      </c>
      <c r="AL74" s="132">
        <v>0</v>
      </c>
      <c r="AM74" s="132">
        <v>0</v>
      </c>
      <c r="AN74" s="132">
        <v>0</v>
      </c>
      <c r="AO74" s="132">
        <v>0</v>
      </c>
      <c r="AP74" s="132">
        <v>0</v>
      </c>
      <c r="AQ74" s="132">
        <v>0</v>
      </c>
      <c r="AR74" s="132">
        <v>0</v>
      </c>
      <c r="AS74" s="132">
        <v>0</v>
      </c>
      <c r="AT74" s="132">
        <v>0</v>
      </c>
      <c r="AU74" s="132">
        <v>0</v>
      </c>
      <c r="AV74" s="155">
        <v>10</v>
      </c>
      <c r="AW74" s="155">
        <v>5</v>
      </c>
      <c r="AX74" s="155">
        <v>5</v>
      </c>
      <c r="AY74" s="155">
        <v>5</v>
      </c>
      <c r="AZ74" s="93"/>
    </row>
    <row r="75" spans="1:52" s="46" customFormat="1" ht="18.75" x14ac:dyDescent="0.3">
      <c r="A75" s="73" t="str">
        <f t="shared" si="3"/>
        <v xml:space="preserve">    </v>
      </c>
      <c r="B75" s="87"/>
      <c r="C75" s="88" t="s">
        <v>170</v>
      </c>
      <c r="D75" s="101" t="s">
        <v>183</v>
      </c>
      <c r="E75" s="89" t="s">
        <v>203</v>
      </c>
      <c r="F75" s="87" t="s">
        <v>120</v>
      </c>
      <c r="G75" s="90">
        <v>19.260000000000002</v>
      </c>
      <c r="H75" s="91">
        <v>0</v>
      </c>
      <c r="I75" s="91">
        <v>19.260000000000002</v>
      </c>
      <c r="J75" s="45">
        <v>1</v>
      </c>
      <c r="K75" s="130">
        <v>0</v>
      </c>
      <c r="L75" s="130">
        <v>19.260000000000002</v>
      </c>
      <c r="M75" s="130">
        <v>0</v>
      </c>
      <c r="N75" s="130">
        <v>0</v>
      </c>
      <c r="O75" s="45">
        <v>7</v>
      </c>
      <c r="P75" s="131">
        <v>0</v>
      </c>
      <c r="Q75" s="92">
        <v>0</v>
      </c>
      <c r="R75" s="45">
        <v>2</v>
      </c>
      <c r="S75" s="45">
        <v>2</v>
      </c>
      <c r="T75" s="132">
        <v>0</v>
      </c>
      <c r="U75" s="132">
        <v>0</v>
      </c>
      <c r="V75" s="132">
        <v>0</v>
      </c>
      <c r="W75" s="132">
        <v>0</v>
      </c>
      <c r="X75" s="132">
        <v>0</v>
      </c>
      <c r="Y75" s="132">
        <v>0</v>
      </c>
      <c r="Z75" s="132">
        <v>0</v>
      </c>
      <c r="AA75" s="132">
        <v>0</v>
      </c>
      <c r="AB75" s="132">
        <v>0</v>
      </c>
      <c r="AC75" s="132">
        <v>0</v>
      </c>
      <c r="AD75" s="132">
        <v>0</v>
      </c>
      <c r="AE75" s="132">
        <v>0</v>
      </c>
      <c r="AF75" s="132">
        <v>0</v>
      </c>
      <c r="AG75" s="132">
        <v>0</v>
      </c>
      <c r="AH75" s="132">
        <v>0</v>
      </c>
      <c r="AI75" s="132">
        <v>0</v>
      </c>
      <c r="AJ75" s="132">
        <v>0</v>
      </c>
      <c r="AK75" s="132">
        <v>0</v>
      </c>
      <c r="AL75" s="132">
        <v>0</v>
      </c>
      <c r="AM75" s="132">
        <v>0</v>
      </c>
      <c r="AN75" s="132">
        <v>0</v>
      </c>
      <c r="AO75" s="132">
        <v>0</v>
      </c>
      <c r="AP75" s="132">
        <v>0</v>
      </c>
      <c r="AQ75" s="132">
        <v>0</v>
      </c>
      <c r="AR75" s="132">
        <v>0</v>
      </c>
      <c r="AS75" s="132">
        <v>0</v>
      </c>
      <c r="AT75" s="132">
        <v>0</v>
      </c>
      <c r="AU75" s="132">
        <v>0</v>
      </c>
      <c r="AV75" s="155">
        <v>0</v>
      </c>
      <c r="AW75" s="155">
        <v>0</v>
      </c>
      <c r="AX75" s="155">
        <v>0</v>
      </c>
      <c r="AY75" s="155">
        <v>0</v>
      </c>
      <c r="AZ75" s="93"/>
    </row>
    <row r="76" spans="1:52" s="46" customFormat="1" ht="18.75" x14ac:dyDescent="0.3">
      <c r="A76" s="73"/>
      <c r="B76" s="87">
        <v>52</v>
      </c>
      <c r="C76" s="88" t="s">
        <v>171</v>
      </c>
      <c r="D76" s="101" t="s">
        <v>44</v>
      </c>
      <c r="E76" s="89" t="s">
        <v>203</v>
      </c>
      <c r="F76" s="87" t="s">
        <v>120</v>
      </c>
      <c r="G76" s="91">
        <v>6.73</v>
      </c>
      <c r="H76" s="91">
        <v>0</v>
      </c>
      <c r="I76" s="91">
        <v>6.73</v>
      </c>
      <c r="J76" s="45">
        <v>1</v>
      </c>
      <c r="K76" s="130">
        <v>0</v>
      </c>
      <c r="L76" s="130">
        <v>6.73</v>
      </c>
      <c r="M76" s="130">
        <v>0</v>
      </c>
      <c r="N76" s="130">
        <v>0</v>
      </c>
      <c r="O76" s="45">
        <v>3</v>
      </c>
      <c r="P76" s="131">
        <v>0</v>
      </c>
      <c r="Q76" s="92">
        <v>0</v>
      </c>
      <c r="R76" s="45">
        <v>2</v>
      </c>
      <c r="S76" s="45">
        <v>2</v>
      </c>
      <c r="T76" s="132">
        <v>0</v>
      </c>
      <c r="U76" s="132">
        <v>0</v>
      </c>
      <c r="V76" s="132">
        <v>0</v>
      </c>
      <c r="W76" s="132">
        <v>0</v>
      </c>
      <c r="X76" s="132">
        <v>0</v>
      </c>
      <c r="Y76" s="132">
        <v>0</v>
      </c>
      <c r="Z76" s="132">
        <v>0</v>
      </c>
      <c r="AA76" s="132">
        <v>0</v>
      </c>
      <c r="AB76" s="132">
        <v>0</v>
      </c>
      <c r="AC76" s="132">
        <v>0</v>
      </c>
      <c r="AD76" s="132">
        <v>0</v>
      </c>
      <c r="AE76" s="132">
        <v>0</v>
      </c>
      <c r="AF76" s="132">
        <v>0</v>
      </c>
      <c r="AG76" s="132">
        <v>0</v>
      </c>
      <c r="AH76" s="132">
        <v>0</v>
      </c>
      <c r="AI76" s="132">
        <v>0</v>
      </c>
      <c r="AJ76" s="132">
        <v>0</v>
      </c>
      <c r="AK76" s="132">
        <v>0</v>
      </c>
      <c r="AL76" s="132">
        <v>0</v>
      </c>
      <c r="AM76" s="132">
        <v>0</v>
      </c>
      <c r="AN76" s="132">
        <v>0</v>
      </c>
      <c r="AO76" s="132">
        <v>0</v>
      </c>
      <c r="AP76" s="132">
        <v>0</v>
      </c>
      <c r="AQ76" s="132">
        <v>0</v>
      </c>
      <c r="AR76" s="132">
        <v>0</v>
      </c>
      <c r="AS76" s="132">
        <v>0</v>
      </c>
      <c r="AT76" s="132">
        <v>0</v>
      </c>
      <c r="AU76" s="132">
        <v>0</v>
      </c>
      <c r="AV76" s="155">
        <v>0</v>
      </c>
      <c r="AW76" s="155">
        <v>0</v>
      </c>
      <c r="AX76" s="155">
        <v>0</v>
      </c>
      <c r="AY76" s="155">
        <v>0</v>
      </c>
      <c r="AZ76" s="93"/>
    </row>
    <row r="77" spans="1:52" s="46" customFormat="1" ht="18.75" x14ac:dyDescent="0.3">
      <c r="A77" s="73" t="str">
        <f>IF(J77=1,IF(K77&gt;0,IF(L77&gt;0,IF(N77&gt;0,11,11),IF(N77&gt;0,11,"")),IF(L77&gt;0,IF(N77&gt;0,11,""),IF(N77=0,22,""))),IF(L77&gt;0,IF(N77&gt;0,IF(P77&gt;0,66,""),IF(P77&gt;0,66,"")),IF(P77&gt;0,66,"")))&amp;" "&amp;IF(J77=1,IF(K77=0,IF(L77&gt;0,IF(N77&gt;0,IF(P77&gt;0,66,""),IF(P77&gt;0,66,"")),IF(P77&gt;0,66,"")),""),IF(P77&gt;0,66,""))&amp;" "&amp;IF(J77=1,IF(K77&gt;0,IF(P77&gt;0,IF(O77&lt;=7,IF(Q77=100,"","33"),IF(O77&lt;=25,IF(Q77&gt;0,IF(Q77&lt;100,"",33),IF(Q77=0,"","33")),IF(Q77=0,"",33))),IF(O77&gt;25,"",33)),""),IF(J77&gt;1,IF(P77&gt;0,"55",""),IF(J77=0,IF(P77&gt;0,"55","00"))))&amp;" "&amp;IF(P77&gt;0,IF(R77&gt;0,IF(S77&gt;0,"",88),77),"")&amp;" "&amp;IF(J77=1,IF(P77&gt;0,IF(AV77+AW77+AX77+AY77=0,99,""),""),"")</f>
        <v xml:space="preserve">    </v>
      </c>
      <c r="B77" s="87">
        <v>53</v>
      </c>
      <c r="C77" s="88" t="s">
        <v>172</v>
      </c>
      <c r="D77" s="101" t="s">
        <v>44</v>
      </c>
      <c r="E77" s="89" t="s">
        <v>203</v>
      </c>
      <c r="F77" s="87" t="s">
        <v>120</v>
      </c>
      <c r="G77" s="91">
        <v>7.03</v>
      </c>
      <c r="H77" s="91">
        <v>0</v>
      </c>
      <c r="I77" s="91">
        <v>7.03</v>
      </c>
      <c r="J77" s="45">
        <v>1</v>
      </c>
      <c r="K77" s="130">
        <v>0</v>
      </c>
      <c r="L77" s="130">
        <v>7.03</v>
      </c>
      <c r="M77" s="130">
        <v>0</v>
      </c>
      <c r="N77" s="130">
        <v>0</v>
      </c>
      <c r="O77" s="45">
        <v>2</v>
      </c>
      <c r="P77" s="131">
        <v>0</v>
      </c>
      <c r="Q77" s="92">
        <v>0</v>
      </c>
      <c r="R77" s="45">
        <v>2</v>
      </c>
      <c r="S77" s="45">
        <v>2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0</v>
      </c>
      <c r="AS77" s="132">
        <v>0</v>
      </c>
      <c r="AT77" s="132">
        <v>0</v>
      </c>
      <c r="AU77" s="132">
        <v>0</v>
      </c>
      <c r="AV77" s="155">
        <v>0</v>
      </c>
      <c r="AW77" s="155">
        <v>0</v>
      </c>
      <c r="AX77" s="155">
        <v>0</v>
      </c>
      <c r="AY77" s="155">
        <v>0</v>
      </c>
      <c r="AZ77" s="93"/>
    </row>
    <row r="78" spans="1:52" s="46" customFormat="1" ht="18.75" x14ac:dyDescent="0.3">
      <c r="A78" s="73" t="str">
        <f>IF(J78=1,IF(K78&gt;0,IF(L78&gt;0,IF(N78&gt;0,11,11),IF(N78&gt;0,11,"")),IF(L78&gt;0,IF(N78&gt;0,11,""),IF(N78=0,22,""))),IF(L78&gt;0,IF(N78&gt;0,IF(P78&gt;0,66,""),IF(P78&gt;0,66,"")),IF(P78&gt;0,66,"")))&amp;" "&amp;IF(J78=1,IF(K78=0,IF(L78&gt;0,IF(N78&gt;0,IF(P78&gt;0,66,""),IF(P78&gt;0,66,"")),IF(P78&gt;0,66,"")),""),IF(P78&gt;0,66,""))&amp;" "&amp;IF(J78=1,IF(K78&gt;0,IF(P78&gt;0,IF(O78&lt;=7,IF(Q78=100,"","33"),IF(O78&lt;=25,IF(Q78&gt;0,IF(Q78&lt;100,"",33),IF(Q78=0,"","33")),IF(Q78=0,"",33))),IF(O78&gt;25,"",33)),""),IF(J78&gt;1,IF(P78&gt;0,"55",""),IF(J78=0,IF(P78&gt;0,"55","00"))))&amp;" "&amp;IF(P78&gt;0,IF(R78&gt;0,IF(S78&gt;0,"",88),77),"")&amp;" "&amp;IF(J78=1,IF(P78&gt;0,IF(AV78+AW78+AX78+AY78=0,99,""),""),"")</f>
        <v xml:space="preserve">    </v>
      </c>
      <c r="B78" s="87">
        <v>54</v>
      </c>
      <c r="C78" s="88" t="s">
        <v>173</v>
      </c>
      <c r="D78" s="101" t="s">
        <v>44</v>
      </c>
      <c r="E78" s="89" t="s">
        <v>203</v>
      </c>
      <c r="F78" s="87" t="s">
        <v>120</v>
      </c>
      <c r="G78" s="91">
        <v>11.87</v>
      </c>
      <c r="H78" s="91">
        <v>0</v>
      </c>
      <c r="I78" s="91">
        <v>11.87</v>
      </c>
      <c r="J78" s="45">
        <v>1</v>
      </c>
      <c r="K78" s="130">
        <v>0</v>
      </c>
      <c r="L78" s="130">
        <v>11.87</v>
      </c>
      <c r="M78" s="130">
        <v>0</v>
      </c>
      <c r="N78" s="130">
        <v>0</v>
      </c>
      <c r="O78" s="45">
        <v>2</v>
      </c>
      <c r="P78" s="131">
        <v>0</v>
      </c>
      <c r="Q78" s="92">
        <v>0</v>
      </c>
      <c r="R78" s="45">
        <v>2</v>
      </c>
      <c r="S78" s="45">
        <v>2</v>
      </c>
      <c r="T78" s="132">
        <v>0</v>
      </c>
      <c r="U78" s="132">
        <v>0</v>
      </c>
      <c r="V78" s="132">
        <v>0</v>
      </c>
      <c r="W78" s="132">
        <v>0</v>
      </c>
      <c r="X78" s="132">
        <v>0</v>
      </c>
      <c r="Y78" s="132">
        <v>0</v>
      </c>
      <c r="Z78" s="132">
        <v>0</v>
      </c>
      <c r="AA78" s="132">
        <v>0</v>
      </c>
      <c r="AB78" s="132">
        <v>0</v>
      </c>
      <c r="AC78" s="132">
        <v>0</v>
      </c>
      <c r="AD78" s="132">
        <v>0</v>
      </c>
      <c r="AE78" s="132">
        <v>0</v>
      </c>
      <c r="AF78" s="132">
        <v>0</v>
      </c>
      <c r="AG78" s="132">
        <v>0</v>
      </c>
      <c r="AH78" s="132">
        <v>0</v>
      </c>
      <c r="AI78" s="132">
        <v>0</v>
      </c>
      <c r="AJ78" s="132">
        <v>0</v>
      </c>
      <c r="AK78" s="132">
        <v>0</v>
      </c>
      <c r="AL78" s="132">
        <v>0</v>
      </c>
      <c r="AM78" s="132">
        <v>0</v>
      </c>
      <c r="AN78" s="132">
        <v>0</v>
      </c>
      <c r="AO78" s="132">
        <v>0</v>
      </c>
      <c r="AP78" s="132">
        <v>0</v>
      </c>
      <c r="AQ78" s="132">
        <v>0</v>
      </c>
      <c r="AR78" s="132">
        <v>0</v>
      </c>
      <c r="AS78" s="132">
        <v>0</v>
      </c>
      <c r="AT78" s="132">
        <v>0</v>
      </c>
      <c r="AU78" s="132">
        <v>0</v>
      </c>
      <c r="AV78" s="155">
        <v>0</v>
      </c>
      <c r="AW78" s="155">
        <v>0</v>
      </c>
      <c r="AX78" s="155">
        <v>0</v>
      </c>
      <c r="AY78" s="155">
        <v>0</v>
      </c>
      <c r="AZ78" s="93"/>
    </row>
    <row r="79" spans="1:52" s="46" customFormat="1" ht="18.75" x14ac:dyDescent="0.3">
      <c r="A79" s="73"/>
      <c r="B79" s="87">
        <v>55</v>
      </c>
      <c r="C79" s="88" t="s">
        <v>174</v>
      </c>
      <c r="D79" s="101" t="s">
        <v>44</v>
      </c>
      <c r="E79" s="89" t="s">
        <v>203</v>
      </c>
      <c r="F79" s="87" t="s">
        <v>120</v>
      </c>
      <c r="G79" s="91">
        <v>16.399999999999999</v>
      </c>
      <c r="H79" s="91">
        <v>16.399999999999999</v>
      </c>
      <c r="I79" s="91">
        <v>0</v>
      </c>
      <c r="J79" s="45">
        <v>1</v>
      </c>
      <c r="K79" s="130">
        <v>16.399999999999999</v>
      </c>
      <c r="L79" s="130">
        <v>0</v>
      </c>
      <c r="M79" s="130">
        <v>0</v>
      </c>
      <c r="N79" s="130">
        <v>0</v>
      </c>
      <c r="O79" s="45">
        <v>8</v>
      </c>
      <c r="P79" s="149">
        <v>16.399999999999999</v>
      </c>
      <c r="Q79" s="92">
        <v>60</v>
      </c>
      <c r="R79" s="45">
        <v>2</v>
      </c>
      <c r="S79" s="45">
        <v>2</v>
      </c>
      <c r="T79" s="132">
        <v>0</v>
      </c>
      <c r="U79" s="132">
        <v>0</v>
      </c>
      <c r="V79" s="132">
        <v>0</v>
      </c>
      <c r="W79" s="132">
        <v>0</v>
      </c>
      <c r="X79" s="132">
        <v>0</v>
      </c>
      <c r="Y79" s="132">
        <v>0</v>
      </c>
      <c r="Z79" s="132">
        <v>0</v>
      </c>
      <c r="AA79" s="132">
        <v>0</v>
      </c>
      <c r="AB79" s="132">
        <v>0</v>
      </c>
      <c r="AC79" s="132">
        <v>4</v>
      </c>
      <c r="AD79" s="132">
        <v>4</v>
      </c>
      <c r="AE79" s="132">
        <v>4</v>
      </c>
      <c r="AF79" s="132">
        <v>4</v>
      </c>
      <c r="AG79" s="132">
        <v>0.4</v>
      </c>
      <c r="AH79" s="132">
        <v>0</v>
      </c>
      <c r="AI79" s="132">
        <v>0</v>
      </c>
      <c r="AJ79" s="132">
        <v>0</v>
      </c>
      <c r="AK79" s="132">
        <v>0</v>
      </c>
      <c r="AL79" s="132">
        <v>0</v>
      </c>
      <c r="AM79" s="132">
        <v>0</v>
      </c>
      <c r="AN79" s="132">
        <v>0</v>
      </c>
      <c r="AO79" s="132">
        <v>0</v>
      </c>
      <c r="AP79" s="132">
        <v>0</v>
      </c>
      <c r="AQ79" s="132">
        <v>0</v>
      </c>
      <c r="AR79" s="132">
        <v>0</v>
      </c>
      <c r="AS79" s="132">
        <v>0</v>
      </c>
      <c r="AT79" s="132">
        <v>0</v>
      </c>
      <c r="AU79" s="132">
        <v>0</v>
      </c>
      <c r="AV79" s="155">
        <v>10</v>
      </c>
      <c r="AW79" s="155">
        <v>5</v>
      </c>
      <c r="AX79" s="155">
        <v>5</v>
      </c>
      <c r="AY79" s="155">
        <v>5</v>
      </c>
      <c r="AZ79" s="93"/>
    </row>
    <row r="80" spans="1:52" s="46" customFormat="1" ht="18.75" x14ac:dyDescent="0.3">
      <c r="A80" s="73"/>
      <c r="B80" s="87">
        <v>56</v>
      </c>
      <c r="C80" s="88" t="s">
        <v>175</v>
      </c>
      <c r="D80" s="101" t="s">
        <v>44</v>
      </c>
      <c r="E80" s="89" t="s">
        <v>203</v>
      </c>
      <c r="F80" s="87" t="s">
        <v>120</v>
      </c>
      <c r="G80" s="91">
        <v>6.78</v>
      </c>
      <c r="H80" s="91">
        <v>6.78</v>
      </c>
      <c r="I80" s="91">
        <v>0</v>
      </c>
      <c r="J80" s="45">
        <v>1</v>
      </c>
      <c r="K80" s="130">
        <v>6.78</v>
      </c>
      <c r="L80" s="130">
        <v>0</v>
      </c>
      <c r="M80" s="130">
        <v>0</v>
      </c>
      <c r="N80" s="130">
        <v>0</v>
      </c>
      <c r="O80" s="45">
        <v>8</v>
      </c>
      <c r="P80" s="149">
        <v>6.78</v>
      </c>
      <c r="Q80" s="92">
        <v>60</v>
      </c>
      <c r="R80" s="45">
        <v>2</v>
      </c>
      <c r="S80" s="45">
        <v>2</v>
      </c>
      <c r="T80" s="132">
        <v>0</v>
      </c>
      <c r="U80" s="132">
        <v>0</v>
      </c>
      <c r="V80" s="132">
        <v>0</v>
      </c>
      <c r="W80" s="132">
        <v>0</v>
      </c>
      <c r="X80" s="132">
        <v>0</v>
      </c>
      <c r="Y80" s="132">
        <v>0</v>
      </c>
      <c r="Z80" s="132">
        <v>0</v>
      </c>
      <c r="AA80" s="132">
        <v>0</v>
      </c>
      <c r="AB80" s="132">
        <v>0</v>
      </c>
      <c r="AC80" s="132">
        <v>0</v>
      </c>
      <c r="AD80" s="132">
        <v>3.78</v>
      </c>
      <c r="AE80" s="132">
        <v>3</v>
      </c>
      <c r="AF80" s="132">
        <v>0</v>
      </c>
      <c r="AG80" s="132">
        <v>0</v>
      </c>
      <c r="AH80" s="132">
        <v>0</v>
      </c>
      <c r="AI80" s="132">
        <v>0</v>
      </c>
      <c r="AJ80" s="132">
        <v>0</v>
      </c>
      <c r="AK80" s="132">
        <v>0</v>
      </c>
      <c r="AL80" s="132">
        <v>0</v>
      </c>
      <c r="AM80" s="132">
        <v>0</v>
      </c>
      <c r="AN80" s="132">
        <v>0</v>
      </c>
      <c r="AO80" s="132">
        <v>0</v>
      </c>
      <c r="AP80" s="132">
        <v>0</v>
      </c>
      <c r="AQ80" s="132">
        <v>0</v>
      </c>
      <c r="AR80" s="132">
        <v>0</v>
      </c>
      <c r="AS80" s="132">
        <v>0</v>
      </c>
      <c r="AT80" s="132">
        <v>0</v>
      </c>
      <c r="AU80" s="132">
        <v>0</v>
      </c>
      <c r="AV80" s="155">
        <v>10</v>
      </c>
      <c r="AW80" s="155">
        <v>5</v>
      </c>
      <c r="AX80" s="155">
        <v>5</v>
      </c>
      <c r="AY80" s="155">
        <v>5</v>
      </c>
      <c r="AZ80" s="93"/>
    </row>
    <row r="81" spans="1:52" s="46" customFormat="1" ht="18.75" x14ac:dyDescent="0.3">
      <c r="A81" s="73" t="str">
        <f>IF(J81=1,IF(K81&gt;0,IF(L81&gt;0,IF(N81&gt;0,11,11),IF(N81&gt;0,11,"")),IF(L81&gt;0,IF(N81&gt;0,11,""),IF(N81=0,22,""))),IF(L81&gt;0,IF(N81&gt;0,IF(P81&gt;0,66,""),IF(P81&gt;0,66,"")),IF(P81&gt;0,66,"")))&amp;" "&amp;IF(J81=1,IF(K81=0,IF(L81&gt;0,IF(N81&gt;0,IF(P81&gt;0,66,""),IF(P81&gt;0,66,"")),IF(P81&gt;0,66,"")),""),IF(P81&gt;0,66,""))&amp;" "&amp;IF(J81=1,IF(K81&gt;0,IF(P81&gt;0,IF(O81&lt;=7,IF(Q81=100,"","33"),IF(O81&lt;=25,IF(Q81&gt;0,IF(Q81&lt;100,"",33),IF(Q81=0,"","33")),IF(Q81=0,"",33))),IF(O81&gt;25,"",33)),""),IF(J81&gt;1,IF(P81&gt;0,"55",""),IF(J81=0,IF(P81&gt;0,"55","00"))))&amp;" "&amp;IF(P81&gt;0,IF(R81&gt;0,IF(S81&gt;0,"",88),77),"")&amp;" "&amp;IF(J81=1,IF(P81&gt;0,IF(AV81+AW81+AX81+AY81=0,99,""),""),"")</f>
        <v xml:space="preserve">    </v>
      </c>
      <c r="B81" s="87">
        <v>57</v>
      </c>
      <c r="C81" s="88" t="s">
        <v>176</v>
      </c>
      <c r="D81" s="101" t="s">
        <v>182</v>
      </c>
      <c r="E81" s="89" t="s">
        <v>203</v>
      </c>
      <c r="F81" s="87" t="s">
        <v>120</v>
      </c>
      <c r="G81" s="90">
        <v>3.89</v>
      </c>
      <c r="H81" s="91">
        <v>3.89</v>
      </c>
      <c r="I81" s="91">
        <v>0</v>
      </c>
      <c r="J81" s="45">
        <v>1</v>
      </c>
      <c r="K81" s="130">
        <v>3.89</v>
      </c>
      <c r="L81" s="130">
        <v>0</v>
      </c>
      <c r="M81" s="130">
        <v>0</v>
      </c>
      <c r="N81" s="130">
        <v>0</v>
      </c>
      <c r="O81" s="45">
        <v>3</v>
      </c>
      <c r="P81" s="131">
        <v>3.89</v>
      </c>
      <c r="Q81" s="92">
        <v>100</v>
      </c>
      <c r="R81" s="45">
        <v>2</v>
      </c>
      <c r="S81" s="45">
        <v>2</v>
      </c>
      <c r="T81" s="132">
        <v>0</v>
      </c>
      <c r="U81" s="132">
        <v>0</v>
      </c>
      <c r="V81" s="132">
        <v>0</v>
      </c>
      <c r="W81" s="132">
        <v>0</v>
      </c>
      <c r="X81" s="132">
        <v>0</v>
      </c>
      <c r="Y81" s="132">
        <v>0</v>
      </c>
      <c r="Z81" s="132">
        <v>0</v>
      </c>
      <c r="AA81" s="132">
        <v>0</v>
      </c>
      <c r="AB81" s="132">
        <v>0</v>
      </c>
      <c r="AC81" s="132">
        <v>0</v>
      </c>
      <c r="AD81" s="132">
        <v>0</v>
      </c>
      <c r="AE81" s="132">
        <v>0</v>
      </c>
      <c r="AF81" s="132">
        <v>0</v>
      </c>
      <c r="AG81" s="132">
        <v>2</v>
      </c>
      <c r="AH81" s="132">
        <v>1.89</v>
      </c>
      <c r="AI81" s="132">
        <v>0</v>
      </c>
      <c r="AJ81" s="132">
        <v>0</v>
      </c>
      <c r="AK81" s="132">
        <v>0</v>
      </c>
      <c r="AL81" s="132">
        <v>0</v>
      </c>
      <c r="AM81" s="132">
        <v>0</v>
      </c>
      <c r="AN81" s="132">
        <v>0</v>
      </c>
      <c r="AO81" s="132">
        <v>0</v>
      </c>
      <c r="AP81" s="132">
        <v>0</v>
      </c>
      <c r="AQ81" s="132">
        <v>0</v>
      </c>
      <c r="AR81" s="132">
        <v>0</v>
      </c>
      <c r="AS81" s="132">
        <v>0</v>
      </c>
      <c r="AT81" s="132">
        <v>0</v>
      </c>
      <c r="AU81" s="132">
        <v>0</v>
      </c>
      <c r="AV81" s="155">
        <v>10</v>
      </c>
      <c r="AW81" s="155">
        <v>5</v>
      </c>
      <c r="AX81" s="155">
        <v>5</v>
      </c>
      <c r="AY81" s="155">
        <v>5</v>
      </c>
      <c r="AZ81" s="93"/>
    </row>
    <row r="82" spans="1:52" s="46" customFormat="1" ht="18.75" x14ac:dyDescent="0.3">
      <c r="A82" s="73" t="str">
        <f>IF(J82=1,IF(K82&gt;0,IF(L82&gt;0,IF(N82&gt;0,11,11),IF(N82&gt;0,11,"")),IF(L82&gt;0,IF(N82&gt;0,11,""),IF(N82=0,22,""))),IF(L82&gt;0,IF(N82&gt;0,IF(P82&gt;0,66,""),IF(P82&gt;0,66,"")),IF(P82&gt;0,66,"")))&amp;" "&amp;IF(J82=1,IF(K82=0,IF(L82&gt;0,IF(N82&gt;0,IF(P82&gt;0,66,""),IF(P82&gt;0,66,"")),IF(P82&gt;0,66,"")),""),IF(P82&gt;0,66,""))&amp;" "&amp;IF(J82=1,IF(K82&gt;0,IF(P82&gt;0,IF(O82&lt;=7,IF(Q82=100,"","33"),IF(O82&lt;=25,IF(Q82&gt;0,IF(Q82&lt;100,"",33),IF(Q82=0,"","33")),IF(Q82=0,"",33))),IF(O82&gt;25,"",33)),""),IF(J82&gt;1,IF(P82&gt;0,"55",""),IF(J82=0,IF(P82&gt;0,"55","00"))))&amp;" "&amp;IF(P82&gt;0,IF(R82&gt;0,IF(S82&gt;0,"",88),77),"")&amp;" "&amp;IF(J82=1,IF(P82&gt;0,IF(AV82+AW82+AX82+AY82=0,99,""),""),"")</f>
        <v xml:space="preserve">    </v>
      </c>
      <c r="B82" s="87"/>
      <c r="C82" s="88" t="s">
        <v>176</v>
      </c>
      <c r="D82" s="101" t="s">
        <v>183</v>
      </c>
      <c r="E82" s="89" t="s">
        <v>203</v>
      </c>
      <c r="F82" s="87" t="s">
        <v>120</v>
      </c>
      <c r="G82" s="90">
        <v>3.2</v>
      </c>
      <c r="H82" s="91">
        <v>0</v>
      </c>
      <c r="I82" s="91">
        <v>3.2</v>
      </c>
      <c r="J82" s="45">
        <v>1</v>
      </c>
      <c r="K82" s="130">
        <v>0</v>
      </c>
      <c r="L82" s="130">
        <v>3.2</v>
      </c>
      <c r="M82" s="130">
        <v>0</v>
      </c>
      <c r="N82" s="130">
        <v>0</v>
      </c>
      <c r="O82" s="45">
        <v>3</v>
      </c>
      <c r="P82" s="131">
        <v>0</v>
      </c>
      <c r="Q82" s="92">
        <v>0</v>
      </c>
      <c r="R82" s="45">
        <v>2</v>
      </c>
      <c r="S82" s="45">
        <v>2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55">
        <v>0</v>
      </c>
      <c r="AW82" s="155">
        <v>0</v>
      </c>
      <c r="AX82" s="155">
        <v>0</v>
      </c>
      <c r="AY82" s="155">
        <v>0</v>
      </c>
      <c r="AZ82" s="93"/>
    </row>
    <row r="83" spans="1:52" s="46" customFormat="1" ht="18.75" x14ac:dyDescent="0.3">
      <c r="A83" s="73"/>
      <c r="B83" s="87">
        <v>58</v>
      </c>
      <c r="C83" s="88" t="s">
        <v>177</v>
      </c>
      <c r="D83" s="101" t="s">
        <v>44</v>
      </c>
      <c r="E83" s="89" t="s">
        <v>203</v>
      </c>
      <c r="F83" s="87" t="s">
        <v>120</v>
      </c>
      <c r="G83" s="91">
        <v>2.79</v>
      </c>
      <c r="H83" s="91">
        <v>2.79</v>
      </c>
      <c r="I83" s="91">
        <v>0</v>
      </c>
      <c r="J83" s="45">
        <v>1</v>
      </c>
      <c r="K83" s="130">
        <v>2.79</v>
      </c>
      <c r="L83" s="130">
        <v>0</v>
      </c>
      <c r="M83" s="130">
        <v>0</v>
      </c>
      <c r="N83" s="130">
        <v>0</v>
      </c>
      <c r="O83" s="45">
        <v>3</v>
      </c>
      <c r="P83" s="131">
        <v>2.79</v>
      </c>
      <c r="Q83" s="92">
        <v>100</v>
      </c>
      <c r="R83" s="45">
        <v>2</v>
      </c>
      <c r="S83" s="45">
        <v>2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2.79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55">
        <v>10</v>
      </c>
      <c r="AW83" s="155">
        <v>5</v>
      </c>
      <c r="AX83" s="155">
        <v>5</v>
      </c>
      <c r="AY83" s="155">
        <v>5</v>
      </c>
      <c r="AZ83" s="93"/>
    </row>
    <row r="84" spans="1:52" s="46" customFormat="1" ht="18.75" x14ac:dyDescent="0.3">
      <c r="A84" s="73" t="str">
        <f>IF(J84=1,IF(K84&gt;0,IF(L84&gt;0,IF(N84&gt;0,11,11),IF(N84&gt;0,11,"")),IF(L84&gt;0,IF(N84&gt;0,11,""),IF(N84=0,22,""))),IF(L84&gt;0,IF(N84&gt;0,IF(P84&gt;0,66,""),IF(P84&gt;0,66,"")),IF(P84&gt;0,66,"")))&amp;" "&amp;IF(J84=1,IF(K84=0,IF(L84&gt;0,IF(N84&gt;0,IF(P84&gt;0,66,""),IF(P84&gt;0,66,"")),IF(P84&gt;0,66,"")),""),IF(P84&gt;0,66,""))&amp;" "&amp;IF(J84=1,IF(K84&gt;0,IF(P84&gt;0,IF(O84&lt;=7,IF(Q84=100,"","33"),IF(O84&lt;=25,IF(Q84&gt;0,IF(Q84&lt;100,"",33),IF(Q84=0,"","33")),IF(Q84=0,"",33))),IF(O84&gt;25,"",33)),""),IF(J84&gt;1,IF(P84&gt;0,"55",""),IF(J84=0,IF(P84&gt;0,"55","00"))))&amp;" "&amp;IF(P84&gt;0,IF(R84&gt;0,IF(S84&gt;0,"",88),77),"")&amp;" "&amp;IF(J84=1,IF(P84&gt;0,IF(AV84+AW84+AX84+AY84=0,99,""),""),"")</f>
        <v xml:space="preserve">    </v>
      </c>
      <c r="B84" s="87">
        <v>59</v>
      </c>
      <c r="C84" s="88" t="s">
        <v>178</v>
      </c>
      <c r="D84" s="101" t="s">
        <v>182</v>
      </c>
      <c r="E84" s="89" t="s">
        <v>203</v>
      </c>
      <c r="F84" s="87" t="s">
        <v>120</v>
      </c>
      <c r="G84" s="90">
        <v>1.23</v>
      </c>
      <c r="H84" s="91">
        <v>1.23</v>
      </c>
      <c r="I84" s="91">
        <v>0</v>
      </c>
      <c r="J84" s="45">
        <v>1</v>
      </c>
      <c r="K84" s="130">
        <v>1.23</v>
      </c>
      <c r="L84" s="130">
        <v>0</v>
      </c>
      <c r="M84" s="130">
        <v>0</v>
      </c>
      <c r="N84" s="130">
        <v>0</v>
      </c>
      <c r="O84" s="45">
        <v>3</v>
      </c>
      <c r="P84" s="131">
        <v>1.23</v>
      </c>
      <c r="Q84" s="92">
        <v>100</v>
      </c>
      <c r="R84" s="45">
        <v>2</v>
      </c>
      <c r="S84" s="45">
        <v>2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1.23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55">
        <v>10</v>
      </c>
      <c r="AW84" s="155">
        <v>5</v>
      </c>
      <c r="AX84" s="155">
        <v>5</v>
      </c>
      <c r="AY84" s="155">
        <v>5</v>
      </c>
      <c r="AZ84" s="93"/>
    </row>
    <row r="85" spans="1:52" s="46" customFormat="1" ht="18.75" x14ac:dyDescent="0.3">
      <c r="A85" s="73" t="str">
        <f>IF(J85=1,IF(K85&gt;0,IF(L85&gt;0,IF(N85&gt;0,11,11),IF(N85&gt;0,11,"")),IF(L85&gt;0,IF(N85&gt;0,11,""),IF(N85=0,22,""))),IF(L85&gt;0,IF(N85&gt;0,IF(P85&gt;0,66,""),IF(P85&gt;0,66,"")),IF(P85&gt;0,66,"")))&amp;" "&amp;IF(J85=1,IF(K85=0,IF(L85&gt;0,IF(N85&gt;0,IF(P85&gt;0,66,""),IF(P85&gt;0,66,"")),IF(P85&gt;0,66,"")),""),IF(P85&gt;0,66,""))&amp;" "&amp;IF(J85=1,IF(K85&gt;0,IF(P85&gt;0,IF(O85&lt;=7,IF(Q85=100,"","33"),IF(O85&lt;=25,IF(Q85&gt;0,IF(Q85&lt;100,"",33),IF(Q85=0,"","33")),IF(Q85=0,"",33))),IF(O85&gt;25,"",33)),""),IF(J85&gt;1,IF(P85&gt;0,"55",""),IF(J85=0,IF(P85&gt;0,"55","00"))))&amp;" "&amp;IF(P85&gt;0,IF(R85&gt;0,IF(S85&gt;0,"",88),77),"")&amp;" "&amp;IF(J85=1,IF(P85&gt;0,IF(AV85+AW85+AX85+AY85=0,99,""),""),"")</f>
        <v xml:space="preserve">    </v>
      </c>
      <c r="B85" s="133"/>
      <c r="C85" s="88" t="s">
        <v>178</v>
      </c>
      <c r="D85" s="101" t="s">
        <v>183</v>
      </c>
      <c r="E85" s="89" t="s">
        <v>203</v>
      </c>
      <c r="F85" s="87" t="s">
        <v>120</v>
      </c>
      <c r="G85" s="90">
        <v>0.77</v>
      </c>
      <c r="H85" s="91">
        <v>0</v>
      </c>
      <c r="I85" s="91">
        <v>0.77</v>
      </c>
      <c r="J85" s="45">
        <v>1</v>
      </c>
      <c r="K85" s="130">
        <v>0</v>
      </c>
      <c r="L85" s="130">
        <v>0.77</v>
      </c>
      <c r="M85" s="130">
        <v>0</v>
      </c>
      <c r="N85" s="130">
        <v>0</v>
      </c>
      <c r="O85" s="45">
        <v>3</v>
      </c>
      <c r="P85" s="131">
        <v>0</v>
      </c>
      <c r="Q85" s="92">
        <v>0</v>
      </c>
      <c r="R85" s="45">
        <v>2</v>
      </c>
      <c r="S85" s="45">
        <v>2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55">
        <v>0</v>
      </c>
      <c r="AW85" s="155">
        <v>0</v>
      </c>
      <c r="AX85" s="155">
        <v>0</v>
      </c>
      <c r="AY85" s="155">
        <v>0</v>
      </c>
      <c r="AZ85" s="93"/>
    </row>
    <row r="86" spans="1:52" s="46" customFormat="1" ht="18.75" x14ac:dyDescent="0.3">
      <c r="A86" s="73"/>
      <c r="B86" s="147">
        <v>60</v>
      </c>
      <c r="C86" s="88" t="s">
        <v>206</v>
      </c>
      <c r="D86" s="101" t="s">
        <v>182</v>
      </c>
      <c r="E86" s="89" t="s">
        <v>203</v>
      </c>
      <c r="F86" s="87" t="s">
        <v>120</v>
      </c>
      <c r="G86" s="90">
        <v>1.78</v>
      </c>
      <c r="H86" s="91">
        <v>1.78</v>
      </c>
      <c r="I86" s="91">
        <v>0</v>
      </c>
      <c r="J86" s="45">
        <v>1</v>
      </c>
      <c r="K86" s="130">
        <v>1.78</v>
      </c>
      <c r="L86" s="130" t="s">
        <v>205</v>
      </c>
      <c r="M86" s="130">
        <v>0</v>
      </c>
      <c r="N86" s="130">
        <v>0</v>
      </c>
      <c r="O86" s="45">
        <v>3</v>
      </c>
      <c r="P86" s="131">
        <v>1.78</v>
      </c>
      <c r="Q86" s="92">
        <v>100</v>
      </c>
      <c r="R86" s="45">
        <v>2</v>
      </c>
      <c r="S86" s="45">
        <v>2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1.78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55">
        <v>10</v>
      </c>
      <c r="AW86" s="155">
        <v>5</v>
      </c>
      <c r="AX86" s="155">
        <v>5</v>
      </c>
      <c r="AY86" s="155">
        <v>5</v>
      </c>
      <c r="AZ86" s="93"/>
    </row>
    <row r="87" spans="1:52" s="46" customFormat="1" ht="18.75" x14ac:dyDescent="0.3">
      <c r="A87" s="73" t="str">
        <f>IF(J87=1,IF(K87&gt;0,IF(L87&gt;0,IF(N87&gt;0,11,11),IF(N87&gt;0,11,"")),IF(L87&gt;0,IF(N87&gt;0,11,""),IF(N87=0,22,""))),IF(L87&gt;0,IF(N87&gt;0,IF(P87&gt;0,66,""),IF(P87&gt;0,66,"")),IF(P87&gt;0,66,"")))&amp;" "&amp;IF(J87=1,IF(K87=0,IF(L87&gt;0,IF(N87&gt;0,IF(P87&gt;0,66,""),IF(P87&gt;0,66,"")),IF(P87&gt;0,66,"")),""),IF(P87&gt;0,66,""))&amp;" "&amp;IF(J87=1,IF(K87&gt;0,IF(P87&gt;0,IF(O87&lt;=7,IF(Q87=100,"","33"),IF(O87&lt;=25,IF(Q87&gt;0,IF(Q87&lt;100,"",33),IF(Q87=0,"","33")),IF(Q87=0,"",33))),IF(O87&gt;25,"",33)),""),IF(J87&gt;1,IF(P87&gt;0,"55",""),IF(J87=0,IF(P87&gt;0,"55","00"))))&amp;" "&amp;IF(P87&gt;0,IF(R87&gt;0,IF(S87&gt;0,"",88),77),"")&amp;" "&amp;IF(J87=1,IF(P87&gt;0,IF(AV87+AW87+AX87+AY87=0,99,""),""),"")</f>
        <v xml:space="preserve">    </v>
      </c>
      <c r="B87" s="147"/>
      <c r="C87" s="88" t="s">
        <v>206</v>
      </c>
      <c r="D87" s="101" t="s">
        <v>183</v>
      </c>
      <c r="E87" s="89" t="s">
        <v>203</v>
      </c>
      <c r="F87" s="87" t="s">
        <v>120</v>
      </c>
      <c r="G87" s="90">
        <v>3.26</v>
      </c>
      <c r="H87" s="91">
        <v>0</v>
      </c>
      <c r="I87" s="91">
        <v>3.26</v>
      </c>
      <c r="J87" s="45">
        <v>1</v>
      </c>
      <c r="K87" s="130">
        <v>0</v>
      </c>
      <c r="L87" s="130">
        <v>3.26</v>
      </c>
      <c r="M87" s="130">
        <v>0</v>
      </c>
      <c r="N87" s="130">
        <v>0</v>
      </c>
      <c r="O87" s="45">
        <v>3</v>
      </c>
      <c r="P87" s="131">
        <v>0</v>
      </c>
      <c r="Q87" s="92">
        <v>0</v>
      </c>
      <c r="R87" s="45">
        <v>2</v>
      </c>
      <c r="S87" s="45">
        <v>2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2">
        <v>0</v>
      </c>
      <c r="AG87" s="132">
        <v>0</v>
      </c>
      <c r="AH87" s="132">
        <v>0</v>
      </c>
      <c r="AI87" s="132">
        <v>0</v>
      </c>
      <c r="AJ87" s="132">
        <v>0</v>
      </c>
      <c r="AK87" s="132">
        <v>0</v>
      </c>
      <c r="AL87" s="132">
        <v>0</v>
      </c>
      <c r="AM87" s="132">
        <v>0</v>
      </c>
      <c r="AN87" s="132">
        <v>0</v>
      </c>
      <c r="AO87" s="132">
        <v>0</v>
      </c>
      <c r="AP87" s="132">
        <v>0</v>
      </c>
      <c r="AQ87" s="132">
        <v>0</v>
      </c>
      <c r="AR87" s="132">
        <v>0</v>
      </c>
      <c r="AS87" s="132">
        <v>0</v>
      </c>
      <c r="AT87" s="132">
        <v>0</v>
      </c>
      <c r="AU87" s="132">
        <v>0</v>
      </c>
      <c r="AV87" s="155">
        <v>0</v>
      </c>
      <c r="AW87" s="155">
        <v>0</v>
      </c>
      <c r="AX87" s="155">
        <v>0</v>
      </c>
      <c r="AY87" s="155">
        <v>0</v>
      </c>
      <c r="AZ87" s="93"/>
    </row>
    <row r="88" spans="1:52" x14ac:dyDescent="0.25">
      <c r="A88" s="26"/>
      <c r="B88" s="26"/>
      <c r="C88" s="27"/>
      <c r="D88" s="28"/>
      <c r="E88" s="27"/>
      <c r="F88" s="27"/>
      <c r="G88" s="29"/>
      <c r="H88" s="29"/>
      <c r="I88" s="29"/>
      <c r="J88" s="29"/>
      <c r="K88" s="30"/>
      <c r="L88" s="27"/>
      <c r="M88" s="27"/>
      <c r="N88" s="27"/>
      <c r="O88" s="27"/>
      <c r="P88" s="100"/>
      <c r="Y88" s="157">
        <f t="shared" ref="Y88:AL88" si="4">SUM(Y10:Y87)</f>
        <v>1.78</v>
      </c>
      <c r="Z88" s="157">
        <f t="shared" si="4"/>
        <v>0</v>
      </c>
      <c r="AA88" s="157">
        <f t="shared" si="4"/>
        <v>0</v>
      </c>
      <c r="AB88" s="157">
        <f t="shared" si="4"/>
        <v>27.21</v>
      </c>
      <c r="AC88" s="157">
        <f t="shared" si="4"/>
        <v>21.03</v>
      </c>
      <c r="AD88" s="157">
        <f t="shared" si="4"/>
        <v>24.52</v>
      </c>
      <c r="AE88" s="157">
        <f t="shared" si="4"/>
        <v>16.310000000000002</v>
      </c>
      <c r="AF88" s="157">
        <f t="shared" si="4"/>
        <v>23.43</v>
      </c>
      <c r="AG88" s="157">
        <f t="shared" si="4"/>
        <v>21.089999999999996</v>
      </c>
      <c r="AH88" s="157">
        <f t="shared" si="4"/>
        <v>22.770000000000003</v>
      </c>
      <c r="AI88" s="157">
        <f t="shared" si="4"/>
        <v>18.59</v>
      </c>
      <c r="AJ88" s="157">
        <f t="shared" si="4"/>
        <v>0</v>
      </c>
      <c r="AK88" s="157">
        <f t="shared" si="4"/>
        <v>0</v>
      </c>
      <c r="AL88" s="157">
        <f t="shared" si="4"/>
        <v>0</v>
      </c>
      <c r="AM88" s="158"/>
    </row>
    <row r="89" spans="1:52" x14ac:dyDescent="0.25">
      <c r="A89" s="26"/>
      <c r="B89" s="26"/>
      <c r="C89" s="27"/>
      <c r="D89" s="28"/>
      <c r="E89" s="27"/>
      <c r="F89" s="27"/>
      <c r="G89" s="29"/>
      <c r="H89" s="29"/>
      <c r="I89" s="29"/>
      <c r="J89" s="29"/>
      <c r="K89" s="30"/>
      <c r="L89" s="27"/>
      <c r="M89" s="27"/>
      <c r="N89" s="27"/>
      <c r="O89" s="27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</row>
    <row r="90" spans="1:52" x14ac:dyDescent="0.25"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</row>
  </sheetData>
  <sheetProtection selectLockedCells="1"/>
  <mergeCells count="43">
    <mergeCell ref="AQ5:AU5"/>
    <mergeCell ref="AR4:AT4"/>
    <mergeCell ref="AU4:AV4"/>
    <mergeCell ref="B1:AU1"/>
    <mergeCell ref="B2:E4"/>
    <mergeCell ref="F2:J4"/>
    <mergeCell ref="AL2:AQ2"/>
    <mergeCell ref="AR2:AT2"/>
    <mergeCell ref="AG3:AQ3"/>
    <mergeCell ref="AR3:AT3"/>
    <mergeCell ref="AU3:AV3"/>
    <mergeCell ref="AE4:AQ4"/>
    <mergeCell ref="AZ6:AZ8"/>
    <mergeCell ref="G7:G8"/>
    <mergeCell ref="H7:I7"/>
    <mergeCell ref="K7:K8"/>
    <mergeCell ref="L7:L8"/>
    <mergeCell ref="M7:M8"/>
    <mergeCell ref="N7:N8"/>
    <mergeCell ref="AV6:AY7"/>
    <mergeCell ref="X7:AA7"/>
    <mergeCell ref="AB7:AE7"/>
    <mergeCell ref="AF7:AI7"/>
    <mergeCell ref="AJ7:AM7"/>
    <mergeCell ref="AN7:AQ7"/>
    <mergeCell ref="AR7:AU7"/>
    <mergeCell ref="G6:I6"/>
    <mergeCell ref="T6:AU6"/>
    <mergeCell ref="A9:F9"/>
    <mergeCell ref="T7:W7"/>
    <mergeCell ref="K6:N6"/>
    <mergeCell ref="O6:O8"/>
    <mergeCell ref="P6:P8"/>
    <mergeCell ref="Q6:Q8"/>
    <mergeCell ref="R6:R8"/>
    <mergeCell ref="S6:S8"/>
    <mergeCell ref="A6:A8"/>
    <mergeCell ref="B6:B8"/>
    <mergeCell ref="C6:C8"/>
    <mergeCell ref="D6:D8"/>
    <mergeCell ref="E6:E8"/>
    <mergeCell ref="F6:F8"/>
    <mergeCell ref="J6:J8"/>
  </mergeCells>
  <conditionalFormatting sqref="T75:AY76 T69:AY69 T62:AY62 T60:AY60 T57:AY57 T53:AY53 T47:AY47 T42:AY42 T39:AY39 T34:AY34 T31:AY31 T28:AY28 T26:AY26 T24:AY24 T15:AY15 T10:AU14 T27:AU27 T61:AU61 T25:AU25 T29:AU30 T35:AU38 T32:AU33 T48:AU52 T16:AU23 T58:AU59 T40:AU41 T43:AU46 T54:AU56 T63:AU68 T70:AU74 T77:AU84 T86:AU86">
    <cfRule type="cellIs" dxfId="2" priority="3" operator="greaterThan">
      <formula>0</formula>
    </cfRule>
  </conditionalFormatting>
  <conditionalFormatting sqref="T85:AU85">
    <cfRule type="cellIs" dxfId="1" priority="2" operator="greaterThan">
      <formula>0</formula>
    </cfRule>
  </conditionalFormatting>
  <conditionalFormatting sqref="T87:AU87">
    <cfRule type="cellIs" dxfId="0" priority="1" operator="greaterThan">
      <formula>0</formula>
    </cfRule>
  </conditionalFormatting>
  <dataValidations count="7">
    <dataValidation type="whole" allowBlank="1" showInputMessage="1" showErrorMessage="1" error="กรอกเฉพาะ 0 1 2" sqref="S2:S4 R88:R1048576">
      <formula1>0</formula1>
      <formula2>2</formula2>
    </dataValidation>
    <dataValidation type="whole" allowBlank="1" showInputMessage="1" showErrorMessage="1" error="กรอกเฉพาะ 0 1 2 3" sqref="S88:S1048576">
      <formula1>0</formula1>
      <formula2>3</formula2>
    </dataValidation>
    <dataValidation type="whole" allowBlank="1" showInputMessage="1" showErrorMessage="1" errorTitle="ผิดพลาด" error="กรอกเฉพาะ 0 1 2 3 9" sqref="K2:K4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  <dataValidation type="whole" allowBlank="1" showInputMessage="1" showErrorMessage="1" error="กรอกเฉพาะจำนวนเต็ม" sqref="O88:O1048576">
      <formula1>0</formula1>
      <formula2>100</formula2>
    </dataValidation>
    <dataValidation type="whole" allowBlank="1" showInputMessage="1" showErrorMessage="1" error="กรอกเฉพาะ 0 1 2 3 9" sqref="J88:J1048576">
      <formula1>0</formula1>
      <formula2>9</formula2>
    </dataValidation>
    <dataValidation type="textLength" operator="equal" allowBlank="1" showInputMessage="1" showErrorMessage="1" error="กรอกรหัสผิดพลาด" sqref="C88:C1048576">
      <formula1>9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60" orientation="landscape" horizontalDpi="4294967292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8"/>
  <sheetViews>
    <sheetView view="pageBreakPreview" zoomScaleNormal="70" zoomScaleSheetLayoutView="100" workbookViewId="0">
      <selection activeCell="O26" sqref="O26"/>
    </sheetView>
  </sheetViews>
  <sheetFormatPr defaultColWidth="8.875" defaultRowHeight="15" x14ac:dyDescent="0.25"/>
  <cols>
    <col min="1" max="1" width="5.625" style="48" bestFit="1" customWidth="1"/>
    <col min="2" max="2" width="7.875" style="13" bestFit="1" customWidth="1"/>
    <col min="3" max="3" width="9" style="13" bestFit="1" customWidth="1"/>
    <col min="4" max="4" width="6.375" style="11" customWidth="1"/>
    <col min="5" max="5" width="7.75" style="11" customWidth="1"/>
    <col min="6" max="6" width="4.625" style="11" customWidth="1"/>
    <col min="7" max="7" width="9.625" style="11" bestFit="1" customWidth="1"/>
    <col min="8" max="8" width="7.375" style="11" customWidth="1"/>
    <col min="9" max="9" width="9.25" style="11" customWidth="1"/>
    <col min="10" max="10" width="4.875" style="11" customWidth="1"/>
    <col min="11" max="11" width="6.375" style="8" customWidth="1"/>
    <col min="12" max="12" width="7.25" style="8" customWidth="1"/>
    <col min="13" max="13" width="7.875" style="8" customWidth="1"/>
    <col min="14" max="14" width="7" style="8" customWidth="1"/>
    <col min="15" max="15" width="6" style="13" customWidth="1"/>
    <col min="16" max="16" width="8.375" style="11" customWidth="1"/>
    <col min="17" max="17" width="6.25" style="11" customWidth="1"/>
    <col min="18" max="18" width="8" style="11" customWidth="1"/>
    <col min="19" max="19" width="10.25" style="11" customWidth="1"/>
    <col min="20" max="20" width="4" style="11" customWidth="1"/>
    <col min="21" max="47" width="4.25" style="11" customWidth="1"/>
    <col min="48" max="48" width="6.75" style="11" bestFit="1" customWidth="1"/>
    <col min="49" max="16384" width="8.875" style="11"/>
  </cols>
  <sheetData>
    <row r="1" spans="1:48" s="1" customFormat="1" ht="28.5" x14ac:dyDescent="0.45">
      <c r="B1" s="202" t="s">
        <v>30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2"/>
      <c r="AS1" s="202"/>
      <c r="AT1" s="202"/>
      <c r="AU1" s="202"/>
    </row>
    <row r="2" spans="1:48" customFormat="1" ht="23.25" x14ac:dyDescent="0.35">
      <c r="B2" s="206" t="s">
        <v>1</v>
      </c>
      <c r="C2" s="206"/>
      <c r="D2" s="206"/>
      <c r="E2" s="206"/>
      <c r="F2" s="207" t="s">
        <v>179</v>
      </c>
      <c r="G2" s="207"/>
      <c r="H2" s="207"/>
      <c r="I2" s="207"/>
      <c r="J2" s="207"/>
      <c r="K2" s="76"/>
      <c r="L2" s="77"/>
      <c r="M2" s="77"/>
      <c r="N2" s="78"/>
      <c r="O2" s="78"/>
      <c r="P2" s="79"/>
      <c r="Q2" s="78"/>
      <c r="R2" s="78"/>
      <c r="S2" s="80"/>
      <c r="T2" s="2"/>
      <c r="U2" s="2"/>
      <c r="V2" s="1"/>
      <c r="W2" s="3"/>
      <c r="X2" s="3"/>
      <c r="Y2" s="3"/>
      <c r="Z2" s="3"/>
      <c r="AA2" s="4"/>
      <c r="AB2" s="4"/>
      <c r="AE2" s="3"/>
      <c r="AF2" s="3"/>
      <c r="AG2" s="3"/>
      <c r="AH2" s="3"/>
      <c r="AI2" s="3"/>
      <c r="AJ2" s="11"/>
      <c r="AK2" s="11"/>
      <c r="AL2" s="204" t="s">
        <v>2</v>
      </c>
      <c r="AM2" s="204"/>
      <c r="AN2" s="204"/>
      <c r="AO2" s="204"/>
      <c r="AP2" s="204"/>
      <c r="AQ2" s="204"/>
      <c r="AR2" s="208">
        <v>1127</v>
      </c>
      <c r="AS2" s="208"/>
      <c r="AT2" s="208"/>
      <c r="AU2" s="3"/>
      <c r="AV2" s="3"/>
    </row>
    <row r="3" spans="1:48" customFormat="1" ht="23.25" x14ac:dyDescent="0.35">
      <c r="B3" s="206"/>
      <c r="C3" s="206"/>
      <c r="D3" s="206"/>
      <c r="E3" s="206"/>
      <c r="F3" s="207"/>
      <c r="G3" s="207"/>
      <c r="H3" s="207"/>
      <c r="I3" s="207"/>
      <c r="J3" s="207"/>
      <c r="K3" s="76"/>
      <c r="L3" s="77"/>
      <c r="M3" s="77"/>
      <c r="N3" s="81"/>
      <c r="O3" s="81"/>
      <c r="P3" s="82"/>
      <c r="Q3" s="94"/>
      <c r="R3" s="94"/>
      <c r="S3" s="83"/>
      <c r="T3" s="5"/>
      <c r="U3" s="5"/>
      <c r="V3" s="5"/>
      <c r="W3" s="5"/>
      <c r="X3" s="5"/>
      <c r="Y3" s="5"/>
      <c r="Z3" s="5"/>
      <c r="AA3" s="4"/>
      <c r="AB3" s="4"/>
      <c r="AE3" s="11"/>
      <c r="AF3" s="3"/>
      <c r="AG3" s="204" t="s">
        <v>117</v>
      </c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9">
        <v>141.92947650263</v>
      </c>
      <c r="AS3" s="209"/>
      <c r="AT3" s="209"/>
      <c r="AU3" s="203" t="s">
        <v>4</v>
      </c>
      <c r="AV3" s="203"/>
    </row>
    <row r="4" spans="1:48" customFormat="1" ht="23.25" x14ac:dyDescent="0.35">
      <c r="B4" s="206"/>
      <c r="C4" s="206"/>
      <c r="D4" s="206"/>
      <c r="E4" s="206"/>
      <c r="F4" s="207"/>
      <c r="G4" s="207"/>
      <c r="H4" s="207"/>
      <c r="I4" s="207"/>
      <c r="J4" s="207"/>
      <c r="K4" s="76"/>
      <c r="L4" s="77"/>
      <c r="M4" s="77"/>
      <c r="N4" s="84"/>
      <c r="O4" s="84"/>
      <c r="P4" s="82"/>
      <c r="Q4" s="94"/>
      <c r="R4" s="94"/>
      <c r="S4" s="85"/>
      <c r="T4" s="86"/>
      <c r="U4" s="86"/>
      <c r="V4" s="5"/>
      <c r="W4" s="5"/>
      <c r="X4" s="5"/>
      <c r="Y4" s="5"/>
      <c r="Z4" s="5"/>
      <c r="AE4" s="204" t="s">
        <v>118</v>
      </c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205">
        <v>141.92947650263</v>
      </c>
      <c r="AS4" s="205"/>
      <c r="AT4" s="205"/>
      <c r="AU4" s="203" t="s">
        <v>4</v>
      </c>
      <c r="AV4" s="203"/>
    </row>
    <row r="5" spans="1:48" customFormat="1" ht="18.75" customHeight="1" x14ac:dyDescent="0.35">
      <c r="A5" s="47"/>
      <c r="B5" s="6"/>
      <c r="C5" s="6"/>
      <c r="G5" s="7"/>
      <c r="K5" s="8"/>
      <c r="L5" s="9"/>
      <c r="M5" s="9"/>
      <c r="N5" s="9"/>
      <c r="O5" s="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0"/>
      <c r="AE5" s="10"/>
      <c r="AF5" s="10"/>
      <c r="AG5" s="11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64" t="s">
        <v>6</v>
      </c>
      <c r="AS5" s="164"/>
      <c r="AT5" s="164"/>
      <c r="AU5" s="164"/>
      <c r="AV5" s="164"/>
    </row>
    <row r="6" spans="1:48" ht="21" customHeight="1" x14ac:dyDescent="0.25">
      <c r="A6" s="193" t="s">
        <v>45</v>
      </c>
      <c r="B6" s="165" t="s">
        <v>7</v>
      </c>
      <c r="C6" s="165" t="s">
        <v>8</v>
      </c>
      <c r="D6" s="165" t="s">
        <v>9</v>
      </c>
      <c r="E6" s="165" t="s">
        <v>10</v>
      </c>
      <c r="F6" s="165" t="s">
        <v>11</v>
      </c>
      <c r="G6" s="196" t="s">
        <v>47</v>
      </c>
      <c r="H6" s="197"/>
      <c r="I6" s="198"/>
      <c r="J6" s="166" t="s">
        <v>12</v>
      </c>
      <c r="K6" s="200" t="s">
        <v>37</v>
      </c>
      <c r="L6" s="200"/>
      <c r="M6" s="200"/>
      <c r="N6" s="200"/>
      <c r="O6" s="166" t="s">
        <v>13</v>
      </c>
      <c r="P6" s="177" t="s">
        <v>5</v>
      </c>
      <c r="Q6" s="166" t="s">
        <v>31</v>
      </c>
      <c r="R6" s="180" t="s">
        <v>38</v>
      </c>
      <c r="S6" s="183" t="s">
        <v>39</v>
      </c>
      <c r="T6" s="186" t="s">
        <v>14</v>
      </c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8"/>
      <c r="AV6" s="176" t="s">
        <v>48</v>
      </c>
    </row>
    <row r="7" spans="1:48" ht="18.75" customHeight="1" x14ac:dyDescent="0.25">
      <c r="A7" s="193"/>
      <c r="B7" s="165"/>
      <c r="C7" s="165"/>
      <c r="D7" s="165"/>
      <c r="E7" s="165"/>
      <c r="F7" s="165"/>
      <c r="G7" s="199" t="s">
        <v>3</v>
      </c>
      <c r="H7" s="195" t="s">
        <v>46</v>
      </c>
      <c r="I7" s="195"/>
      <c r="J7" s="167"/>
      <c r="K7" s="201" t="s">
        <v>40</v>
      </c>
      <c r="L7" s="189" t="s">
        <v>41</v>
      </c>
      <c r="M7" s="191" t="s">
        <v>42</v>
      </c>
      <c r="N7" s="192" t="s">
        <v>43</v>
      </c>
      <c r="O7" s="167"/>
      <c r="P7" s="178"/>
      <c r="Q7" s="167"/>
      <c r="R7" s="181"/>
      <c r="S7" s="184"/>
      <c r="T7" s="172" t="s">
        <v>15</v>
      </c>
      <c r="U7" s="172"/>
      <c r="V7" s="172"/>
      <c r="W7" s="172"/>
      <c r="X7" s="173" t="s">
        <v>16</v>
      </c>
      <c r="Y7" s="173"/>
      <c r="Z7" s="173"/>
      <c r="AA7" s="173"/>
      <c r="AB7" s="174" t="s">
        <v>17</v>
      </c>
      <c r="AC7" s="174"/>
      <c r="AD7" s="174"/>
      <c r="AE7" s="174"/>
      <c r="AF7" s="175" t="s">
        <v>18</v>
      </c>
      <c r="AG7" s="175"/>
      <c r="AH7" s="175"/>
      <c r="AI7" s="175"/>
      <c r="AJ7" s="169" t="s">
        <v>19</v>
      </c>
      <c r="AK7" s="169"/>
      <c r="AL7" s="169"/>
      <c r="AM7" s="169"/>
      <c r="AN7" s="170" t="s">
        <v>20</v>
      </c>
      <c r="AO7" s="170"/>
      <c r="AP7" s="170"/>
      <c r="AQ7" s="170"/>
      <c r="AR7" s="171" t="s">
        <v>21</v>
      </c>
      <c r="AS7" s="171"/>
      <c r="AT7" s="171"/>
      <c r="AU7" s="171"/>
      <c r="AV7" s="176"/>
    </row>
    <row r="8" spans="1:48" ht="21.75" customHeight="1" x14ac:dyDescent="0.25">
      <c r="A8" s="193"/>
      <c r="B8" s="165"/>
      <c r="C8" s="165"/>
      <c r="D8" s="165"/>
      <c r="E8" s="165"/>
      <c r="F8" s="165"/>
      <c r="G8" s="199"/>
      <c r="H8" s="14" t="s">
        <v>22</v>
      </c>
      <c r="I8" s="15" t="s">
        <v>23</v>
      </c>
      <c r="J8" s="168"/>
      <c r="K8" s="201"/>
      <c r="L8" s="190"/>
      <c r="M8" s="191"/>
      <c r="N8" s="192"/>
      <c r="O8" s="168"/>
      <c r="P8" s="179"/>
      <c r="Q8" s="168"/>
      <c r="R8" s="182"/>
      <c r="S8" s="185"/>
      <c r="T8" s="37" t="s">
        <v>24</v>
      </c>
      <c r="U8" s="37" t="s">
        <v>25</v>
      </c>
      <c r="V8" s="37" t="s">
        <v>26</v>
      </c>
      <c r="W8" s="37" t="s">
        <v>27</v>
      </c>
      <c r="X8" s="38" t="s">
        <v>24</v>
      </c>
      <c r="Y8" s="38" t="s">
        <v>25</v>
      </c>
      <c r="Z8" s="38" t="s">
        <v>26</v>
      </c>
      <c r="AA8" s="38" t="s">
        <v>27</v>
      </c>
      <c r="AB8" s="39" t="s">
        <v>24</v>
      </c>
      <c r="AC8" s="39" t="s">
        <v>25</v>
      </c>
      <c r="AD8" s="39" t="s">
        <v>26</v>
      </c>
      <c r="AE8" s="39" t="s">
        <v>27</v>
      </c>
      <c r="AF8" s="40" t="s">
        <v>24</v>
      </c>
      <c r="AG8" s="40" t="s">
        <v>25</v>
      </c>
      <c r="AH8" s="40" t="s">
        <v>26</v>
      </c>
      <c r="AI8" s="40" t="s">
        <v>27</v>
      </c>
      <c r="AJ8" s="34" t="s">
        <v>24</v>
      </c>
      <c r="AK8" s="34" t="s">
        <v>25</v>
      </c>
      <c r="AL8" s="34" t="s">
        <v>26</v>
      </c>
      <c r="AM8" s="34" t="s">
        <v>27</v>
      </c>
      <c r="AN8" s="35" t="s">
        <v>24</v>
      </c>
      <c r="AO8" s="35" t="s">
        <v>25</v>
      </c>
      <c r="AP8" s="35" t="s">
        <v>26</v>
      </c>
      <c r="AQ8" s="35" t="s">
        <v>27</v>
      </c>
      <c r="AR8" s="36" t="s">
        <v>24</v>
      </c>
      <c r="AS8" s="36" t="s">
        <v>25</v>
      </c>
      <c r="AT8" s="36" t="s">
        <v>26</v>
      </c>
      <c r="AU8" s="36" t="s">
        <v>27</v>
      </c>
      <c r="AV8" s="176"/>
    </row>
    <row r="9" spans="1:48" x14ac:dyDescent="0.25">
      <c r="A9" s="194" t="s">
        <v>28</v>
      </c>
      <c r="B9" s="194"/>
      <c r="C9" s="194"/>
      <c r="D9" s="194"/>
      <c r="E9" s="194"/>
      <c r="F9" s="194"/>
      <c r="G9" s="49">
        <v>731.13</v>
      </c>
      <c r="H9" s="50">
        <v>315.39</v>
      </c>
      <c r="I9" s="153">
        <v>415.74</v>
      </c>
      <c r="J9" s="50"/>
      <c r="K9" s="50">
        <v>176.73</v>
      </c>
      <c r="L9" s="50">
        <v>463.45</v>
      </c>
      <c r="M9" s="50"/>
      <c r="N9" s="50">
        <f>SUM(N10:N84)</f>
        <v>0</v>
      </c>
      <c r="O9" s="75"/>
      <c r="P9" s="24">
        <f>SUM(P10:P289)</f>
        <v>176.73000000000002</v>
      </c>
      <c r="Q9" s="75"/>
      <c r="R9" s="75"/>
      <c r="S9" s="75"/>
      <c r="T9" s="50">
        <f t="shared" ref="T9:AU9" si="0">SUM(T10:T84)</f>
        <v>0</v>
      </c>
      <c r="U9" s="50">
        <f t="shared" si="0"/>
        <v>0</v>
      </c>
      <c r="V9" s="50">
        <f t="shared" si="0"/>
        <v>0</v>
      </c>
      <c r="W9" s="50">
        <f t="shared" si="0"/>
        <v>0</v>
      </c>
      <c r="X9" s="50">
        <f t="shared" si="0"/>
        <v>0</v>
      </c>
      <c r="Y9" s="50">
        <f t="shared" si="0"/>
        <v>0</v>
      </c>
      <c r="Z9" s="50">
        <f t="shared" si="0"/>
        <v>0</v>
      </c>
      <c r="AA9" s="50">
        <f t="shared" si="0"/>
        <v>0</v>
      </c>
      <c r="AB9" s="50">
        <f t="shared" si="0"/>
        <v>0</v>
      </c>
      <c r="AC9" s="50">
        <f t="shared" si="0"/>
        <v>0</v>
      </c>
      <c r="AD9" s="50">
        <f t="shared" si="0"/>
        <v>0</v>
      </c>
      <c r="AE9" s="50">
        <f t="shared" si="0"/>
        <v>0</v>
      </c>
      <c r="AF9" s="50">
        <f t="shared" si="0"/>
        <v>0</v>
      </c>
      <c r="AG9" s="50">
        <f t="shared" si="0"/>
        <v>0</v>
      </c>
      <c r="AH9" s="50">
        <f t="shared" si="0"/>
        <v>0</v>
      </c>
      <c r="AI9" s="50">
        <f t="shared" si="0"/>
        <v>0</v>
      </c>
      <c r="AJ9" s="50">
        <f t="shared" si="0"/>
        <v>0</v>
      </c>
      <c r="AK9" s="50">
        <f t="shared" si="0"/>
        <v>0</v>
      </c>
      <c r="AL9" s="50">
        <f t="shared" si="0"/>
        <v>0</v>
      </c>
      <c r="AM9" s="50">
        <f t="shared" si="0"/>
        <v>0</v>
      </c>
      <c r="AN9" s="50">
        <f t="shared" si="0"/>
        <v>0</v>
      </c>
      <c r="AO9" s="50">
        <f t="shared" si="0"/>
        <v>0</v>
      </c>
      <c r="AP9" s="50">
        <f t="shared" si="0"/>
        <v>0</v>
      </c>
      <c r="AQ9" s="50">
        <f t="shared" si="0"/>
        <v>0</v>
      </c>
      <c r="AR9" s="50">
        <f t="shared" si="0"/>
        <v>0</v>
      </c>
      <c r="AS9" s="50">
        <f t="shared" si="0"/>
        <v>0</v>
      </c>
      <c r="AT9" s="50">
        <f t="shared" si="0"/>
        <v>0</v>
      </c>
      <c r="AU9" s="50">
        <f t="shared" si="0"/>
        <v>0</v>
      </c>
      <c r="AV9" s="51"/>
    </row>
    <row r="10" spans="1:48" s="46" customFormat="1" ht="15.75" x14ac:dyDescent="0.25">
      <c r="A10" s="52" t="str">
        <f>IF(J10=1,IF(K10&gt;0,IF(L10&gt;0,IF(N10&gt;0,11,11),IF(N10&gt;0,11,"")),IF(L10&gt;0,IF(N10&gt;0,11,""),IF(N10=0,22,""))),IF(L10&gt;0,IF(N10&gt;0,IF(P10&gt;0,66,""),IF(P10&gt;0,66,"")),IF(P10&gt;0,66,"")))&amp;" "&amp;IF(J10=1,IF(K10=0,IF(L10&gt;0,IF(N10&gt;0,IF(P10&gt;0,66,""),IF(P10&gt;0,66,"")),IF(P10&gt;0,66,"")),""),IF(P10&gt;0,66,""))&amp;" "&amp;IF(J10=1,IF(K10&gt;0,IF(P10&gt;0,IF(O10&lt;=7,IF(Q10=100,"","33"),IF(O10&lt;=25,IF(Q10&gt;0,IF(Q10&lt;100,"",33),IF(Q10=0,"","33")),IF(Q10=0,"",33))),IF(O10&gt;25,"",33)),""),IF(J10&gt;1,IF(P10&gt;0,"55",""),IF(J10=0,IF(P10&gt;0,"55","00"))))&amp;" "&amp;IF(P10&gt;0,IF(R10&gt;0,IF(S10&gt;0,"",88),77),"")</f>
        <v xml:space="preserve">   </v>
      </c>
      <c r="B10" s="87">
        <v>1</v>
      </c>
      <c r="C10" s="88" t="s">
        <v>119</v>
      </c>
      <c r="D10" s="101" t="s">
        <v>44</v>
      </c>
      <c r="E10" s="89" t="s">
        <v>203</v>
      </c>
      <c r="F10" s="87" t="s">
        <v>120</v>
      </c>
      <c r="G10" s="90">
        <v>8.93</v>
      </c>
      <c r="H10" s="91">
        <v>8.93</v>
      </c>
      <c r="I10" s="91">
        <v>0</v>
      </c>
      <c r="J10" s="45">
        <v>2</v>
      </c>
      <c r="K10" s="130">
        <v>0</v>
      </c>
      <c r="L10" s="130">
        <v>0</v>
      </c>
      <c r="M10" s="130">
        <v>0</v>
      </c>
      <c r="N10" s="130">
        <v>0</v>
      </c>
      <c r="O10" s="45">
        <v>0</v>
      </c>
      <c r="P10" s="131">
        <v>0</v>
      </c>
      <c r="Q10" s="92">
        <v>0</v>
      </c>
      <c r="R10" s="45">
        <v>2</v>
      </c>
      <c r="S10" s="45">
        <v>2</v>
      </c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44"/>
    </row>
    <row r="11" spans="1:48" s="46" customFormat="1" ht="15.75" x14ac:dyDescent="0.25">
      <c r="A11" s="52" t="str">
        <f t="shared" ref="A11:A83" si="1">IF(J11=1,IF(K11&gt;0,IF(L11&gt;0,IF(N11&gt;0,11,11),IF(N11&gt;0,11,"")),IF(L11&gt;0,IF(N11&gt;0,11,""),IF(N11=0,22,""))),IF(L11&gt;0,IF(N11&gt;0,IF(P11&gt;0,66,""),IF(P11&gt;0,66,"")),IF(P11&gt;0,66,"")))&amp;" "&amp;IF(J11=1,IF(K11=0,IF(L11&gt;0,IF(N11&gt;0,IF(P11&gt;0,66,""),IF(P11&gt;0,66,"")),IF(P11&gt;0,66,"")),""),IF(P11&gt;0,66,""))&amp;" "&amp;IF(J11=1,IF(K11&gt;0,IF(P11&gt;0,IF(O11&lt;=7,IF(Q11=100,"","33"),IF(O11&lt;=25,IF(Q11&gt;0,IF(Q11&lt;100,"",33),IF(Q11=0,"","33")),IF(Q11=0,"",33))),IF(O11&gt;25,"",33)),""),IF(J11&gt;1,IF(P11&gt;0,"55",""),IF(J11=0,IF(P11&gt;0,"55","00"))))&amp;" "&amp;IF(P11&gt;0,IF(R11&gt;0,IF(S11&gt;0,"",88),77),"")</f>
        <v xml:space="preserve">   </v>
      </c>
      <c r="B11" s="87">
        <v>2</v>
      </c>
      <c r="C11" s="88" t="s">
        <v>121</v>
      </c>
      <c r="D11" s="101" t="s">
        <v>44</v>
      </c>
      <c r="E11" s="89" t="s">
        <v>203</v>
      </c>
      <c r="F11" s="87" t="s">
        <v>120</v>
      </c>
      <c r="G11" s="90">
        <v>10.01</v>
      </c>
      <c r="H11" s="91">
        <v>10.01</v>
      </c>
      <c r="I11" s="91">
        <v>0</v>
      </c>
      <c r="J11" s="45">
        <v>1</v>
      </c>
      <c r="K11" s="130">
        <v>5.84</v>
      </c>
      <c r="L11" s="130">
        <v>0</v>
      </c>
      <c r="M11" s="130">
        <v>0</v>
      </c>
      <c r="N11" s="130">
        <v>0</v>
      </c>
      <c r="O11" s="45">
        <v>3</v>
      </c>
      <c r="P11" s="131">
        <v>5.84</v>
      </c>
      <c r="Q11" s="92">
        <v>100</v>
      </c>
      <c r="R11" s="45">
        <v>2</v>
      </c>
      <c r="S11" s="45">
        <v>2</v>
      </c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44"/>
    </row>
    <row r="12" spans="1:48" s="46" customFormat="1" ht="15.75" x14ac:dyDescent="0.25">
      <c r="A12" s="52" t="str">
        <f t="shared" si="1"/>
        <v xml:space="preserve">   </v>
      </c>
      <c r="B12" s="87">
        <v>3</v>
      </c>
      <c r="C12" s="88" t="s">
        <v>122</v>
      </c>
      <c r="D12" s="101" t="s">
        <v>44</v>
      </c>
      <c r="E12" s="89" t="s">
        <v>203</v>
      </c>
      <c r="F12" s="87" t="s">
        <v>120</v>
      </c>
      <c r="G12" s="90">
        <v>7.77</v>
      </c>
      <c r="H12" s="91">
        <v>7.77</v>
      </c>
      <c r="I12" s="91">
        <v>0</v>
      </c>
      <c r="J12" s="45">
        <v>1</v>
      </c>
      <c r="K12" s="130">
        <v>0</v>
      </c>
      <c r="L12" s="130">
        <v>6.5</v>
      </c>
      <c r="M12" s="130">
        <v>0</v>
      </c>
      <c r="N12" s="130">
        <v>0</v>
      </c>
      <c r="O12" s="45">
        <v>3</v>
      </c>
      <c r="P12" s="131">
        <v>0</v>
      </c>
      <c r="Q12" s="92">
        <v>0</v>
      </c>
      <c r="R12" s="45">
        <v>2</v>
      </c>
      <c r="S12" s="45">
        <v>2</v>
      </c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44"/>
    </row>
    <row r="13" spans="1:48" s="46" customFormat="1" ht="15.75" x14ac:dyDescent="0.25">
      <c r="A13" s="52" t="str">
        <f t="shared" si="1"/>
        <v xml:space="preserve">   </v>
      </c>
      <c r="B13" s="87">
        <v>4</v>
      </c>
      <c r="C13" s="88" t="s">
        <v>123</v>
      </c>
      <c r="D13" s="101" t="s">
        <v>44</v>
      </c>
      <c r="E13" s="89" t="s">
        <v>203</v>
      </c>
      <c r="F13" s="87" t="s">
        <v>120</v>
      </c>
      <c r="G13" s="90">
        <v>91.73</v>
      </c>
      <c r="H13" s="91">
        <v>91.73</v>
      </c>
      <c r="I13" s="91">
        <v>0</v>
      </c>
      <c r="J13" s="45">
        <v>1</v>
      </c>
      <c r="K13" s="130">
        <v>0</v>
      </c>
      <c r="L13" s="130">
        <v>20.100000000000001</v>
      </c>
      <c r="M13" s="130">
        <v>0</v>
      </c>
      <c r="N13" s="130">
        <v>0</v>
      </c>
      <c r="O13" s="45">
        <v>7</v>
      </c>
      <c r="P13" s="131">
        <v>0</v>
      </c>
      <c r="Q13" s="92">
        <v>0</v>
      </c>
      <c r="R13" s="45">
        <v>2</v>
      </c>
      <c r="S13" s="45">
        <v>2</v>
      </c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44"/>
    </row>
    <row r="14" spans="1:48" s="46" customFormat="1" ht="15.75" x14ac:dyDescent="0.25">
      <c r="A14" s="52" t="str">
        <f t="shared" si="1"/>
        <v xml:space="preserve">   </v>
      </c>
      <c r="B14" s="87">
        <v>5</v>
      </c>
      <c r="C14" s="88" t="s">
        <v>124</v>
      </c>
      <c r="D14" s="101" t="s">
        <v>182</v>
      </c>
      <c r="E14" s="89" t="s">
        <v>203</v>
      </c>
      <c r="F14" s="87" t="s">
        <v>120</v>
      </c>
      <c r="G14" s="90">
        <v>5.3</v>
      </c>
      <c r="H14" s="91">
        <v>5.3</v>
      </c>
      <c r="I14" s="91">
        <v>0</v>
      </c>
      <c r="J14" s="45">
        <v>1</v>
      </c>
      <c r="K14" s="130">
        <v>2.72</v>
      </c>
      <c r="L14" s="130">
        <v>0</v>
      </c>
      <c r="M14" s="130">
        <v>0</v>
      </c>
      <c r="N14" s="130">
        <v>0</v>
      </c>
      <c r="O14" s="45">
        <v>7</v>
      </c>
      <c r="P14" s="131">
        <v>2.72</v>
      </c>
      <c r="Q14" s="92">
        <v>100</v>
      </c>
      <c r="R14" s="45">
        <v>2</v>
      </c>
      <c r="S14" s="45">
        <v>2</v>
      </c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44"/>
    </row>
    <row r="15" spans="1:48" s="46" customFormat="1" ht="15.75" x14ac:dyDescent="0.25">
      <c r="A15" s="52"/>
      <c r="B15" s="87"/>
      <c r="C15" s="88" t="s">
        <v>124</v>
      </c>
      <c r="D15" s="101" t="s">
        <v>183</v>
      </c>
      <c r="E15" s="89" t="s">
        <v>203</v>
      </c>
      <c r="F15" s="87" t="s">
        <v>120</v>
      </c>
      <c r="G15" s="90">
        <v>5.3</v>
      </c>
      <c r="H15" s="91">
        <v>5.3</v>
      </c>
      <c r="I15" s="91">
        <v>0</v>
      </c>
      <c r="J15" s="45">
        <v>1</v>
      </c>
      <c r="K15" s="130">
        <v>0</v>
      </c>
      <c r="L15" s="130">
        <v>16.440000000000001</v>
      </c>
      <c r="M15" s="130">
        <v>0</v>
      </c>
      <c r="N15" s="130">
        <v>0</v>
      </c>
      <c r="O15" s="45">
        <v>7</v>
      </c>
      <c r="P15" s="131">
        <v>0</v>
      </c>
      <c r="Q15" s="92">
        <v>0</v>
      </c>
      <c r="R15" s="45">
        <v>2</v>
      </c>
      <c r="S15" s="45">
        <v>2</v>
      </c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44"/>
    </row>
    <row r="16" spans="1:48" s="46" customFormat="1" ht="15.75" x14ac:dyDescent="0.25">
      <c r="A16" s="52" t="str">
        <f t="shared" si="1"/>
        <v xml:space="preserve">   </v>
      </c>
      <c r="B16" s="87">
        <v>6</v>
      </c>
      <c r="C16" s="88" t="s">
        <v>125</v>
      </c>
      <c r="D16" s="101" t="s">
        <v>44</v>
      </c>
      <c r="E16" s="89" t="s">
        <v>203</v>
      </c>
      <c r="F16" s="87" t="s">
        <v>120</v>
      </c>
      <c r="G16" s="90">
        <v>6.6</v>
      </c>
      <c r="H16" s="91">
        <v>6.6</v>
      </c>
      <c r="I16" s="91">
        <v>0</v>
      </c>
      <c r="J16" s="45">
        <v>1</v>
      </c>
      <c r="K16" s="130">
        <v>0</v>
      </c>
      <c r="L16" s="130">
        <v>4.67</v>
      </c>
      <c r="M16" s="130">
        <v>0</v>
      </c>
      <c r="N16" s="130">
        <v>0</v>
      </c>
      <c r="O16" s="45">
        <v>7</v>
      </c>
      <c r="P16" s="131">
        <v>0</v>
      </c>
      <c r="Q16" s="92">
        <v>0</v>
      </c>
      <c r="R16" s="45">
        <v>2</v>
      </c>
      <c r="S16" s="45">
        <v>2</v>
      </c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44"/>
    </row>
    <row r="17" spans="1:48" s="46" customFormat="1" ht="15.75" x14ac:dyDescent="0.25">
      <c r="A17" s="52" t="str">
        <f t="shared" si="1"/>
        <v xml:space="preserve">   </v>
      </c>
      <c r="B17" s="87">
        <v>7</v>
      </c>
      <c r="C17" s="88" t="s">
        <v>126</v>
      </c>
      <c r="D17" s="101" t="s">
        <v>44</v>
      </c>
      <c r="E17" s="89" t="s">
        <v>203</v>
      </c>
      <c r="F17" s="87" t="s">
        <v>120</v>
      </c>
      <c r="G17" s="90">
        <v>11.58</v>
      </c>
      <c r="H17" s="91">
        <v>11.58</v>
      </c>
      <c r="I17" s="91">
        <v>0</v>
      </c>
      <c r="J17" s="45">
        <v>2</v>
      </c>
      <c r="K17" s="130">
        <v>0</v>
      </c>
      <c r="L17" s="130">
        <v>0</v>
      </c>
      <c r="M17" s="130">
        <v>0</v>
      </c>
      <c r="N17" s="130">
        <v>0</v>
      </c>
      <c r="O17" s="45">
        <v>0</v>
      </c>
      <c r="P17" s="131">
        <v>0</v>
      </c>
      <c r="Q17" s="92">
        <v>0</v>
      </c>
      <c r="R17" s="45">
        <v>2</v>
      </c>
      <c r="S17" s="45">
        <v>2</v>
      </c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44"/>
    </row>
    <row r="18" spans="1:48" s="46" customFormat="1" ht="15.75" x14ac:dyDescent="0.25">
      <c r="A18" s="52" t="str">
        <f t="shared" si="1"/>
        <v xml:space="preserve">   </v>
      </c>
      <c r="B18" s="87">
        <v>8</v>
      </c>
      <c r="C18" s="88" t="s">
        <v>127</v>
      </c>
      <c r="D18" s="101" t="s">
        <v>44</v>
      </c>
      <c r="E18" s="89" t="s">
        <v>203</v>
      </c>
      <c r="F18" s="87" t="s">
        <v>120</v>
      </c>
      <c r="G18" s="91">
        <v>5.75</v>
      </c>
      <c r="H18" s="91">
        <v>0</v>
      </c>
      <c r="I18" s="91">
        <v>5.75</v>
      </c>
      <c r="J18" s="45">
        <v>1</v>
      </c>
      <c r="K18" s="130">
        <v>0</v>
      </c>
      <c r="L18" s="130">
        <v>5.75</v>
      </c>
      <c r="M18" s="130">
        <v>0</v>
      </c>
      <c r="N18" s="130">
        <v>0</v>
      </c>
      <c r="O18" s="45">
        <v>2</v>
      </c>
      <c r="P18" s="131">
        <v>0</v>
      </c>
      <c r="Q18" s="92">
        <v>0</v>
      </c>
      <c r="R18" s="45">
        <v>2</v>
      </c>
      <c r="S18" s="45">
        <v>2</v>
      </c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44"/>
    </row>
    <row r="19" spans="1:48" s="46" customFormat="1" ht="15.75" x14ac:dyDescent="0.25">
      <c r="A19" s="52" t="str">
        <f t="shared" si="1"/>
        <v xml:space="preserve">   </v>
      </c>
      <c r="B19" s="87">
        <v>9</v>
      </c>
      <c r="C19" s="88" t="s">
        <v>128</v>
      </c>
      <c r="D19" s="101" t="s">
        <v>44</v>
      </c>
      <c r="E19" s="89" t="s">
        <v>203</v>
      </c>
      <c r="F19" s="87" t="s">
        <v>120</v>
      </c>
      <c r="G19" s="91">
        <v>0.72</v>
      </c>
      <c r="H19" s="91">
        <v>0.72</v>
      </c>
      <c r="I19" s="91">
        <v>0</v>
      </c>
      <c r="J19" s="45">
        <v>1</v>
      </c>
      <c r="K19" s="130">
        <v>0.72</v>
      </c>
      <c r="L19" s="130">
        <v>0</v>
      </c>
      <c r="M19" s="130">
        <v>0</v>
      </c>
      <c r="N19" s="130">
        <v>0</v>
      </c>
      <c r="O19" s="45">
        <v>3</v>
      </c>
      <c r="P19" s="131">
        <v>0.72</v>
      </c>
      <c r="Q19" s="92">
        <v>100</v>
      </c>
      <c r="R19" s="45">
        <v>2</v>
      </c>
      <c r="S19" s="45">
        <v>2</v>
      </c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44"/>
    </row>
    <row r="20" spans="1:48" s="46" customFormat="1" ht="15.75" x14ac:dyDescent="0.25">
      <c r="A20" s="52" t="str">
        <f t="shared" si="1"/>
        <v xml:space="preserve">   </v>
      </c>
      <c r="B20" s="87">
        <v>10</v>
      </c>
      <c r="C20" s="88" t="s">
        <v>129</v>
      </c>
      <c r="D20" s="101" t="s">
        <v>44</v>
      </c>
      <c r="E20" s="89" t="s">
        <v>203</v>
      </c>
      <c r="F20" s="87" t="s">
        <v>120</v>
      </c>
      <c r="G20" s="91">
        <v>5.32</v>
      </c>
      <c r="H20" s="91">
        <v>0</v>
      </c>
      <c r="I20" s="91">
        <v>5.32</v>
      </c>
      <c r="J20" s="45">
        <v>1</v>
      </c>
      <c r="K20" s="130">
        <v>0</v>
      </c>
      <c r="L20" s="130">
        <v>5.32</v>
      </c>
      <c r="M20" s="130">
        <v>0</v>
      </c>
      <c r="N20" s="130">
        <v>0</v>
      </c>
      <c r="O20" s="45">
        <v>6</v>
      </c>
      <c r="P20" s="131">
        <v>0</v>
      </c>
      <c r="Q20" s="92">
        <v>0</v>
      </c>
      <c r="R20" s="45">
        <v>2</v>
      </c>
      <c r="S20" s="45">
        <v>2</v>
      </c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44"/>
    </row>
    <row r="21" spans="1:48" s="46" customFormat="1" ht="15.75" x14ac:dyDescent="0.25">
      <c r="A21" s="52" t="str">
        <f t="shared" si="1"/>
        <v xml:space="preserve">   </v>
      </c>
      <c r="B21" s="87">
        <v>11</v>
      </c>
      <c r="C21" s="88" t="s">
        <v>130</v>
      </c>
      <c r="D21" s="101" t="s">
        <v>44</v>
      </c>
      <c r="E21" s="89" t="s">
        <v>203</v>
      </c>
      <c r="F21" s="87" t="s">
        <v>120</v>
      </c>
      <c r="G21" s="91">
        <v>2.65</v>
      </c>
      <c r="H21" s="91">
        <v>0</v>
      </c>
      <c r="I21" s="91">
        <v>2.65</v>
      </c>
      <c r="J21" s="45">
        <v>1</v>
      </c>
      <c r="K21" s="130">
        <v>0</v>
      </c>
      <c r="L21" s="130">
        <v>2.65</v>
      </c>
      <c r="M21" s="130">
        <v>0</v>
      </c>
      <c r="N21" s="130">
        <v>0</v>
      </c>
      <c r="O21" s="45">
        <v>6</v>
      </c>
      <c r="P21" s="131">
        <v>0</v>
      </c>
      <c r="Q21" s="92">
        <v>0</v>
      </c>
      <c r="R21" s="45">
        <v>2</v>
      </c>
      <c r="S21" s="45">
        <v>2</v>
      </c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44"/>
    </row>
    <row r="22" spans="1:48" s="46" customFormat="1" ht="15.75" x14ac:dyDescent="0.25">
      <c r="A22" s="52" t="str">
        <f t="shared" si="1"/>
        <v xml:space="preserve">   </v>
      </c>
      <c r="B22" s="87">
        <v>12</v>
      </c>
      <c r="C22" s="88" t="s">
        <v>131</v>
      </c>
      <c r="D22" s="101" t="s">
        <v>44</v>
      </c>
      <c r="E22" s="89" t="s">
        <v>203</v>
      </c>
      <c r="F22" s="87" t="s">
        <v>120</v>
      </c>
      <c r="G22" s="91">
        <v>29.32</v>
      </c>
      <c r="H22" s="91">
        <v>0</v>
      </c>
      <c r="I22" s="91">
        <v>29.32</v>
      </c>
      <c r="J22" s="45">
        <v>1</v>
      </c>
      <c r="K22" s="130">
        <v>0</v>
      </c>
      <c r="L22" s="130">
        <v>29.32</v>
      </c>
      <c r="M22" s="130">
        <v>0</v>
      </c>
      <c r="N22" s="130">
        <v>0</v>
      </c>
      <c r="O22" s="45">
        <v>1</v>
      </c>
      <c r="P22" s="131">
        <v>0</v>
      </c>
      <c r="Q22" s="92">
        <v>0</v>
      </c>
      <c r="R22" s="45">
        <v>2</v>
      </c>
      <c r="S22" s="45">
        <v>2</v>
      </c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44"/>
    </row>
    <row r="23" spans="1:48" s="46" customFormat="1" ht="15.75" x14ac:dyDescent="0.25">
      <c r="A23" s="52" t="str">
        <f t="shared" si="1"/>
        <v xml:space="preserve">   </v>
      </c>
      <c r="B23" s="87">
        <v>13</v>
      </c>
      <c r="C23" s="88" t="s">
        <v>132</v>
      </c>
      <c r="D23" s="101" t="s">
        <v>182</v>
      </c>
      <c r="E23" s="89" t="s">
        <v>203</v>
      </c>
      <c r="F23" s="87" t="s">
        <v>120</v>
      </c>
      <c r="G23" s="90">
        <v>6.19</v>
      </c>
      <c r="H23" s="91">
        <v>6.19</v>
      </c>
      <c r="I23" s="91">
        <v>0</v>
      </c>
      <c r="J23" s="45">
        <v>1</v>
      </c>
      <c r="K23" s="130">
        <v>6.19</v>
      </c>
      <c r="L23" s="130">
        <v>0</v>
      </c>
      <c r="M23" s="130">
        <v>0</v>
      </c>
      <c r="N23" s="130">
        <v>0</v>
      </c>
      <c r="O23" s="45">
        <v>8</v>
      </c>
      <c r="P23" s="148">
        <v>6.19</v>
      </c>
      <c r="Q23" s="92">
        <v>60</v>
      </c>
      <c r="R23" s="45">
        <v>2</v>
      </c>
      <c r="S23" s="45">
        <v>2</v>
      </c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44"/>
    </row>
    <row r="24" spans="1:48" s="46" customFormat="1" ht="15.75" x14ac:dyDescent="0.25">
      <c r="A24" s="52"/>
      <c r="B24" s="87"/>
      <c r="C24" s="88" t="s">
        <v>132</v>
      </c>
      <c r="D24" s="101" t="s">
        <v>183</v>
      </c>
      <c r="E24" s="89" t="s">
        <v>203</v>
      </c>
      <c r="F24" s="87" t="s">
        <v>120</v>
      </c>
      <c r="G24" s="90">
        <v>9.25</v>
      </c>
      <c r="H24" s="91">
        <v>0</v>
      </c>
      <c r="I24" s="91">
        <v>9.25</v>
      </c>
      <c r="J24" s="45">
        <v>1</v>
      </c>
      <c r="K24" s="130">
        <v>0</v>
      </c>
      <c r="L24" s="130">
        <v>9.25</v>
      </c>
      <c r="M24" s="130">
        <v>0</v>
      </c>
      <c r="N24" s="130">
        <v>0</v>
      </c>
      <c r="O24" s="45">
        <v>8</v>
      </c>
      <c r="P24" s="131">
        <v>0</v>
      </c>
      <c r="Q24" s="92">
        <v>0</v>
      </c>
      <c r="R24" s="45">
        <v>2</v>
      </c>
      <c r="S24" s="45">
        <v>2</v>
      </c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44"/>
    </row>
    <row r="25" spans="1:48" s="46" customFormat="1" ht="15.75" x14ac:dyDescent="0.25">
      <c r="A25" s="52" t="str">
        <f t="shared" si="1"/>
        <v xml:space="preserve">   </v>
      </c>
      <c r="B25" s="87">
        <v>14</v>
      </c>
      <c r="C25" s="88" t="s">
        <v>133</v>
      </c>
      <c r="D25" s="101" t="s">
        <v>182</v>
      </c>
      <c r="E25" s="89" t="s">
        <v>203</v>
      </c>
      <c r="F25" s="87" t="s">
        <v>120</v>
      </c>
      <c r="G25" s="90">
        <v>5.21</v>
      </c>
      <c r="H25" s="91">
        <v>5.21</v>
      </c>
      <c r="I25" s="91">
        <v>0</v>
      </c>
      <c r="J25" s="45">
        <v>1</v>
      </c>
      <c r="K25" s="130">
        <v>5.21</v>
      </c>
      <c r="L25" s="130">
        <v>0</v>
      </c>
      <c r="M25" s="130">
        <v>0</v>
      </c>
      <c r="N25" s="130">
        <v>0</v>
      </c>
      <c r="O25" s="45">
        <v>8</v>
      </c>
      <c r="P25" s="149">
        <v>5.21</v>
      </c>
      <c r="Q25" s="92">
        <v>60</v>
      </c>
      <c r="R25" s="45">
        <v>2</v>
      </c>
      <c r="S25" s="45">
        <v>2</v>
      </c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44"/>
    </row>
    <row r="26" spans="1:48" s="46" customFormat="1" ht="15.75" x14ac:dyDescent="0.25">
      <c r="A26" s="52"/>
      <c r="B26" s="87"/>
      <c r="C26" s="88" t="s">
        <v>133</v>
      </c>
      <c r="D26" s="101" t="s">
        <v>183</v>
      </c>
      <c r="E26" s="89" t="s">
        <v>203</v>
      </c>
      <c r="F26" s="87" t="s">
        <v>120</v>
      </c>
      <c r="G26" s="90">
        <v>20.99</v>
      </c>
      <c r="H26" s="91">
        <v>0</v>
      </c>
      <c r="I26" s="91">
        <v>20.99</v>
      </c>
      <c r="J26" s="45">
        <v>1</v>
      </c>
      <c r="K26" s="130">
        <v>0</v>
      </c>
      <c r="L26" s="130">
        <v>20.99</v>
      </c>
      <c r="M26" s="130">
        <v>0</v>
      </c>
      <c r="N26" s="130">
        <v>0</v>
      </c>
      <c r="O26" s="45">
        <v>8</v>
      </c>
      <c r="P26" s="131">
        <v>0</v>
      </c>
      <c r="Q26" s="92">
        <v>100</v>
      </c>
      <c r="R26" s="45">
        <v>2</v>
      </c>
      <c r="S26" s="45">
        <v>2</v>
      </c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44"/>
    </row>
    <row r="27" spans="1:48" s="46" customFormat="1" ht="15.75" x14ac:dyDescent="0.25">
      <c r="A27" s="52" t="str">
        <f t="shared" si="1"/>
        <v xml:space="preserve">   </v>
      </c>
      <c r="B27" s="87">
        <v>15</v>
      </c>
      <c r="C27" s="88" t="s">
        <v>134</v>
      </c>
      <c r="D27" s="101" t="s">
        <v>182</v>
      </c>
      <c r="E27" s="89" t="s">
        <v>203</v>
      </c>
      <c r="F27" s="87" t="s">
        <v>120</v>
      </c>
      <c r="G27" s="90">
        <v>4.67</v>
      </c>
      <c r="H27" s="91">
        <v>4.67</v>
      </c>
      <c r="I27" s="91">
        <v>0</v>
      </c>
      <c r="J27" s="45">
        <v>1</v>
      </c>
      <c r="K27" s="130">
        <v>4.67</v>
      </c>
      <c r="L27" s="130">
        <v>0</v>
      </c>
      <c r="M27" s="130">
        <v>0</v>
      </c>
      <c r="N27" s="130">
        <v>0</v>
      </c>
      <c r="O27" s="45">
        <v>0.5</v>
      </c>
      <c r="P27" s="131">
        <v>4.67</v>
      </c>
      <c r="Q27" s="92">
        <v>100</v>
      </c>
      <c r="R27" s="45">
        <v>2</v>
      </c>
      <c r="S27" s="45">
        <v>2</v>
      </c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44"/>
    </row>
    <row r="28" spans="1:48" s="46" customFormat="1" ht="15.75" x14ac:dyDescent="0.25">
      <c r="A28" s="52"/>
      <c r="B28" s="87"/>
      <c r="C28" s="88" t="s">
        <v>134</v>
      </c>
      <c r="D28" s="101" t="s">
        <v>183</v>
      </c>
      <c r="E28" s="89" t="s">
        <v>203</v>
      </c>
      <c r="F28" s="87" t="s">
        <v>120</v>
      </c>
      <c r="G28" s="90">
        <v>23.61</v>
      </c>
      <c r="H28" s="91">
        <v>0</v>
      </c>
      <c r="I28" s="91">
        <v>23.61</v>
      </c>
      <c r="J28" s="45">
        <v>1</v>
      </c>
      <c r="K28" s="130">
        <v>0</v>
      </c>
      <c r="L28" s="130">
        <v>23.61</v>
      </c>
      <c r="M28" s="130">
        <v>0</v>
      </c>
      <c r="N28" s="130">
        <v>0</v>
      </c>
      <c r="O28" s="45">
        <v>0.5</v>
      </c>
      <c r="P28" s="131">
        <v>0</v>
      </c>
      <c r="Q28" s="92">
        <v>0</v>
      </c>
      <c r="R28" s="45">
        <v>2</v>
      </c>
      <c r="S28" s="45">
        <v>2</v>
      </c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44"/>
    </row>
    <row r="29" spans="1:48" s="46" customFormat="1" ht="15.75" x14ac:dyDescent="0.25">
      <c r="A29" s="52"/>
      <c r="B29" s="87">
        <v>16</v>
      </c>
      <c r="C29" s="88" t="s">
        <v>135</v>
      </c>
      <c r="D29" s="101" t="s">
        <v>182</v>
      </c>
      <c r="E29" s="89" t="s">
        <v>203</v>
      </c>
      <c r="F29" s="87" t="s">
        <v>120</v>
      </c>
      <c r="G29" s="90">
        <v>18.84</v>
      </c>
      <c r="H29" s="91">
        <v>0</v>
      </c>
      <c r="I29" s="91">
        <v>18.84</v>
      </c>
      <c r="J29" s="45">
        <v>1</v>
      </c>
      <c r="K29" s="130" t="s">
        <v>205</v>
      </c>
      <c r="L29" s="130">
        <v>18.84</v>
      </c>
      <c r="M29" s="130">
        <v>0</v>
      </c>
      <c r="N29" s="130">
        <v>0</v>
      </c>
      <c r="O29" s="45">
        <v>3</v>
      </c>
      <c r="P29" s="131">
        <v>0</v>
      </c>
      <c r="Q29" s="92">
        <v>0</v>
      </c>
      <c r="R29" s="45">
        <v>2</v>
      </c>
      <c r="S29" s="45">
        <v>2</v>
      </c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44"/>
    </row>
    <row r="30" spans="1:48" s="46" customFormat="1" ht="15.75" x14ac:dyDescent="0.25">
      <c r="A30" s="52"/>
      <c r="B30" s="87">
        <v>17</v>
      </c>
      <c r="C30" s="88" t="s">
        <v>136</v>
      </c>
      <c r="D30" s="101" t="s">
        <v>182</v>
      </c>
      <c r="E30" s="89" t="s">
        <v>203</v>
      </c>
      <c r="F30" s="87" t="s">
        <v>120</v>
      </c>
      <c r="G30" s="90">
        <v>4.03</v>
      </c>
      <c r="H30" s="91">
        <v>4.03</v>
      </c>
      <c r="I30" s="91">
        <v>0</v>
      </c>
      <c r="J30" s="45">
        <v>1</v>
      </c>
      <c r="K30" s="130">
        <v>4.03</v>
      </c>
      <c r="L30" s="130">
        <v>0</v>
      </c>
      <c r="M30" s="130">
        <v>0</v>
      </c>
      <c r="N30" s="130">
        <v>0</v>
      </c>
      <c r="O30" s="45">
        <v>8</v>
      </c>
      <c r="P30" s="149">
        <v>4.03</v>
      </c>
      <c r="Q30" s="92">
        <v>60</v>
      </c>
      <c r="R30" s="45">
        <v>2</v>
      </c>
      <c r="S30" s="45">
        <v>2</v>
      </c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44"/>
    </row>
    <row r="31" spans="1:48" s="46" customFormat="1" ht="15.75" x14ac:dyDescent="0.25">
      <c r="A31" s="52" t="str">
        <f t="shared" si="1"/>
        <v xml:space="preserve">   </v>
      </c>
      <c r="B31" s="87"/>
      <c r="C31" s="88" t="s">
        <v>136</v>
      </c>
      <c r="D31" s="101" t="s">
        <v>183</v>
      </c>
      <c r="E31" s="89" t="s">
        <v>203</v>
      </c>
      <c r="F31" s="87" t="s">
        <v>120</v>
      </c>
      <c r="G31" s="90">
        <v>6.46</v>
      </c>
      <c r="H31" s="91">
        <v>0</v>
      </c>
      <c r="I31" s="91">
        <v>6.46</v>
      </c>
      <c r="J31" s="45">
        <v>1</v>
      </c>
      <c r="K31" s="130">
        <v>0</v>
      </c>
      <c r="L31" s="130">
        <v>6.46</v>
      </c>
      <c r="M31" s="130">
        <v>0</v>
      </c>
      <c r="N31" s="130">
        <v>0</v>
      </c>
      <c r="O31" s="45">
        <v>8</v>
      </c>
      <c r="P31" s="131">
        <v>0</v>
      </c>
      <c r="Q31" s="92">
        <v>0</v>
      </c>
      <c r="R31" s="45">
        <v>2</v>
      </c>
      <c r="S31" s="45">
        <v>2</v>
      </c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44"/>
    </row>
    <row r="32" spans="1:48" s="46" customFormat="1" ht="15.75" x14ac:dyDescent="0.25">
      <c r="A32" s="52" t="str">
        <f t="shared" si="1"/>
        <v xml:space="preserve">   </v>
      </c>
      <c r="B32" s="87">
        <v>18</v>
      </c>
      <c r="C32" s="88" t="s">
        <v>137</v>
      </c>
      <c r="D32" s="101" t="s">
        <v>44</v>
      </c>
      <c r="E32" s="89" t="s">
        <v>203</v>
      </c>
      <c r="F32" s="87" t="s">
        <v>120</v>
      </c>
      <c r="G32" s="91">
        <v>25.44</v>
      </c>
      <c r="H32" s="91">
        <v>25.44</v>
      </c>
      <c r="I32" s="91">
        <v>0</v>
      </c>
      <c r="J32" s="45">
        <v>1</v>
      </c>
      <c r="K32" s="130">
        <v>25.44</v>
      </c>
      <c r="L32" s="130">
        <v>0</v>
      </c>
      <c r="M32" s="130">
        <v>0</v>
      </c>
      <c r="N32" s="130">
        <v>0</v>
      </c>
      <c r="O32" s="45">
        <v>3</v>
      </c>
      <c r="P32" s="131">
        <v>25.44</v>
      </c>
      <c r="Q32" s="92">
        <v>100</v>
      </c>
      <c r="R32" s="45">
        <v>2</v>
      </c>
      <c r="S32" s="45">
        <v>2</v>
      </c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44"/>
    </row>
    <row r="33" spans="1:48" s="46" customFormat="1" ht="15.75" x14ac:dyDescent="0.25">
      <c r="A33" s="52"/>
      <c r="B33" s="87">
        <v>19</v>
      </c>
      <c r="C33" s="88" t="s">
        <v>138</v>
      </c>
      <c r="D33" s="101" t="s">
        <v>182</v>
      </c>
      <c r="E33" s="89" t="s">
        <v>203</v>
      </c>
      <c r="F33" s="87" t="s">
        <v>120</v>
      </c>
      <c r="G33" s="90">
        <v>10.06</v>
      </c>
      <c r="H33" s="91">
        <v>10.06</v>
      </c>
      <c r="I33" s="91">
        <v>0</v>
      </c>
      <c r="J33" s="45">
        <v>1</v>
      </c>
      <c r="K33" s="130">
        <v>10.06</v>
      </c>
      <c r="L33" s="130">
        <v>0</v>
      </c>
      <c r="M33" s="130">
        <v>0</v>
      </c>
      <c r="N33" s="130">
        <v>0</v>
      </c>
      <c r="O33" s="45">
        <v>7</v>
      </c>
      <c r="P33" s="150">
        <v>10.06</v>
      </c>
      <c r="Q33" s="92">
        <v>100</v>
      </c>
      <c r="R33" s="45">
        <v>2</v>
      </c>
      <c r="S33" s="45">
        <v>2</v>
      </c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44"/>
    </row>
    <row r="34" spans="1:48" s="46" customFormat="1" ht="15.75" x14ac:dyDescent="0.25">
      <c r="A34" s="52" t="str">
        <f t="shared" si="1"/>
        <v xml:space="preserve">   </v>
      </c>
      <c r="B34" s="87"/>
      <c r="C34" s="88" t="s">
        <v>138</v>
      </c>
      <c r="D34" s="101" t="s">
        <v>183</v>
      </c>
      <c r="E34" s="89" t="s">
        <v>203</v>
      </c>
      <c r="F34" s="87" t="s">
        <v>120</v>
      </c>
      <c r="G34" s="90">
        <v>29.84</v>
      </c>
      <c r="H34" s="91">
        <v>0</v>
      </c>
      <c r="I34" s="91">
        <v>29.84</v>
      </c>
      <c r="J34" s="45">
        <v>1</v>
      </c>
      <c r="K34" s="130">
        <v>0</v>
      </c>
      <c r="L34" s="130">
        <v>29.84</v>
      </c>
      <c r="M34" s="130">
        <v>0</v>
      </c>
      <c r="N34" s="130">
        <v>0</v>
      </c>
      <c r="O34" s="45">
        <v>7</v>
      </c>
      <c r="P34" s="131">
        <v>0</v>
      </c>
      <c r="Q34" s="92">
        <v>0</v>
      </c>
      <c r="R34" s="45">
        <v>2</v>
      </c>
      <c r="S34" s="45">
        <v>2</v>
      </c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44"/>
    </row>
    <row r="35" spans="1:48" s="46" customFormat="1" ht="15.75" x14ac:dyDescent="0.25">
      <c r="A35" s="52" t="str">
        <f t="shared" si="1"/>
        <v xml:space="preserve">   </v>
      </c>
      <c r="B35" s="87">
        <v>20</v>
      </c>
      <c r="C35" s="88" t="s">
        <v>139</v>
      </c>
      <c r="D35" s="101" t="s">
        <v>44</v>
      </c>
      <c r="E35" s="89" t="s">
        <v>203</v>
      </c>
      <c r="F35" s="87" t="s">
        <v>120</v>
      </c>
      <c r="G35" s="91">
        <v>8.67</v>
      </c>
      <c r="H35" s="91">
        <v>0</v>
      </c>
      <c r="I35" s="91">
        <v>8.67</v>
      </c>
      <c r="J35" s="45">
        <v>1</v>
      </c>
      <c r="K35" s="130">
        <v>0</v>
      </c>
      <c r="L35" s="130">
        <v>8.67</v>
      </c>
      <c r="M35" s="130">
        <v>0</v>
      </c>
      <c r="N35" s="130">
        <v>0</v>
      </c>
      <c r="O35" s="45">
        <v>8</v>
      </c>
      <c r="P35" s="131">
        <v>0</v>
      </c>
      <c r="Q35" s="92">
        <v>0</v>
      </c>
      <c r="R35" s="45">
        <v>2</v>
      </c>
      <c r="S35" s="45">
        <v>2</v>
      </c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44"/>
    </row>
    <row r="36" spans="1:48" s="46" customFormat="1" ht="15.75" x14ac:dyDescent="0.25">
      <c r="A36" s="52" t="str">
        <f t="shared" si="1"/>
        <v xml:space="preserve">   </v>
      </c>
      <c r="B36" s="87">
        <v>21</v>
      </c>
      <c r="C36" s="88" t="s">
        <v>140</v>
      </c>
      <c r="D36" s="101" t="s">
        <v>44</v>
      </c>
      <c r="E36" s="89" t="s">
        <v>203</v>
      </c>
      <c r="F36" s="87" t="s">
        <v>120</v>
      </c>
      <c r="G36" s="91">
        <v>5.12</v>
      </c>
      <c r="H36" s="91">
        <v>0</v>
      </c>
      <c r="I36" s="91">
        <v>5.12</v>
      </c>
      <c r="J36" s="45">
        <v>1</v>
      </c>
      <c r="K36" s="130">
        <v>0</v>
      </c>
      <c r="L36" s="130">
        <v>5.12</v>
      </c>
      <c r="M36" s="130">
        <v>0</v>
      </c>
      <c r="N36" s="130">
        <v>0</v>
      </c>
      <c r="O36" s="45">
        <v>8</v>
      </c>
      <c r="P36" s="131">
        <v>0</v>
      </c>
      <c r="Q36" s="92">
        <v>0</v>
      </c>
      <c r="R36" s="45">
        <v>2</v>
      </c>
      <c r="S36" s="45">
        <v>2</v>
      </c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44"/>
    </row>
    <row r="37" spans="1:48" s="46" customFormat="1" ht="15.75" x14ac:dyDescent="0.25">
      <c r="A37" s="52" t="str">
        <f t="shared" si="1"/>
        <v xml:space="preserve">   </v>
      </c>
      <c r="B37" s="87">
        <v>22</v>
      </c>
      <c r="C37" s="88" t="s">
        <v>141</v>
      </c>
      <c r="D37" s="101" t="s">
        <v>44</v>
      </c>
      <c r="E37" s="89" t="s">
        <v>203</v>
      </c>
      <c r="F37" s="87" t="s">
        <v>120</v>
      </c>
      <c r="G37" s="91">
        <v>7.5</v>
      </c>
      <c r="H37" s="91">
        <v>0</v>
      </c>
      <c r="I37" s="91">
        <v>7.5</v>
      </c>
      <c r="J37" s="45">
        <v>1</v>
      </c>
      <c r="K37" s="130">
        <v>0</v>
      </c>
      <c r="L37" s="130">
        <v>7.5</v>
      </c>
      <c r="M37" s="130">
        <v>0</v>
      </c>
      <c r="N37" s="130">
        <v>0</v>
      </c>
      <c r="O37" s="45">
        <v>6</v>
      </c>
      <c r="P37" s="131">
        <v>0</v>
      </c>
      <c r="Q37" s="92">
        <v>0</v>
      </c>
      <c r="R37" s="45">
        <v>2</v>
      </c>
      <c r="S37" s="45">
        <v>2</v>
      </c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44"/>
    </row>
    <row r="38" spans="1:48" s="46" customFormat="1" ht="15.75" x14ac:dyDescent="0.25">
      <c r="A38" s="52"/>
      <c r="B38" s="87">
        <v>23</v>
      </c>
      <c r="C38" s="88" t="s">
        <v>142</v>
      </c>
      <c r="D38" s="101" t="s">
        <v>182</v>
      </c>
      <c r="E38" s="89" t="s">
        <v>203</v>
      </c>
      <c r="F38" s="87" t="s">
        <v>120</v>
      </c>
      <c r="G38" s="90">
        <v>7.81</v>
      </c>
      <c r="H38" s="91">
        <v>7.81</v>
      </c>
      <c r="I38" s="91">
        <v>0</v>
      </c>
      <c r="J38" s="45">
        <v>1</v>
      </c>
      <c r="K38" s="130">
        <v>7.81</v>
      </c>
      <c r="L38" s="130">
        <v>0</v>
      </c>
      <c r="M38" s="130">
        <v>0</v>
      </c>
      <c r="N38" s="130">
        <v>0</v>
      </c>
      <c r="O38" s="45">
        <v>7</v>
      </c>
      <c r="P38" s="131">
        <v>7.81</v>
      </c>
      <c r="Q38" s="92">
        <v>100</v>
      </c>
      <c r="R38" s="45">
        <v>2</v>
      </c>
      <c r="S38" s="45">
        <v>2</v>
      </c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44"/>
    </row>
    <row r="39" spans="1:48" s="46" customFormat="1" ht="15.75" x14ac:dyDescent="0.25">
      <c r="A39" s="52" t="str">
        <f t="shared" si="1"/>
        <v xml:space="preserve">   </v>
      </c>
      <c r="B39" s="87"/>
      <c r="C39" s="88" t="s">
        <v>142</v>
      </c>
      <c r="D39" s="101" t="s">
        <v>183</v>
      </c>
      <c r="E39" s="89" t="s">
        <v>203</v>
      </c>
      <c r="F39" s="87" t="s">
        <v>120</v>
      </c>
      <c r="G39" s="90">
        <v>19.43</v>
      </c>
      <c r="H39" s="91">
        <v>0</v>
      </c>
      <c r="I39" s="91">
        <v>19.43</v>
      </c>
      <c r="J39" s="45">
        <v>1</v>
      </c>
      <c r="K39" s="130">
        <v>0</v>
      </c>
      <c r="L39" s="130">
        <v>19.43</v>
      </c>
      <c r="M39" s="130">
        <v>0</v>
      </c>
      <c r="N39" s="130">
        <v>0</v>
      </c>
      <c r="O39" s="45">
        <v>7</v>
      </c>
      <c r="P39" s="131">
        <v>0</v>
      </c>
      <c r="Q39" s="92">
        <v>100</v>
      </c>
      <c r="R39" s="45">
        <v>2</v>
      </c>
      <c r="S39" s="45">
        <v>2</v>
      </c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44"/>
    </row>
    <row r="40" spans="1:48" s="46" customFormat="1" ht="15.75" x14ac:dyDescent="0.25">
      <c r="A40" s="52" t="str">
        <f t="shared" si="1"/>
        <v xml:space="preserve">   </v>
      </c>
      <c r="B40" s="87">
        <v>24</v>
      </c>
      <c r="C40" s="88" t="s">
        <v>143</v>
      </c>
      <c r="D40" s="101" t="s">
        <v>44</v>
      </c>
      <c r="E40" s="89" t="s">
        <v>203</v>
      </c>
      <c r="F40" s="87" t="s">
        <v>120</v>
      </c>
      <c r="G40" s="91">
        <v>3.97</v>
      </c>
      <c r="H40" s="91">
        <v>3.97</v>
      </c>
      <c r="I40" s="91">
        <v>0</v>
      </c>
      <c r="J40" s="45">
        <v>1</v>
      </c>
      <c r="K40" s="130">
        <v>3.97</v>
      </c>
      <c r="L40" s="130">
        <v>0</v>
      </c>
      <c r="M40" s="130">
        <v>0</v>
      </c>
      <c r="N40" s="130">
        <v>0</v>
      </c>
      <c r="O40" s="45">
        <v>3</v>
      </c>
      <c r="P40" s="131">
        <v>3.97</v>
      </c>
      <c r="Q40" s="92">
        <v>100</v>
      </c>
      <c r="R40" s="45">
        <v>2</v>
      </c>
      <c r="S40" s="45">
        <v>2</v>
      </c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44"/>
    </row>
    <row r="41" spans="1:48" s="46" customFormat="1" ht="15.75" x14ac:dyDescent="0.25">
      <c r="A41" s="52"/>
      <c r="B41" s="87">
        <v>25</v>
      </c>
      <c r="C41" s="88" t="s">
        <v>144</v>
      </c>
      <c r="D41" s="101" t="s">
        <v>182</v>
      </c>
      <c r="E41" s="89" t="s">
        <v>203</v>
      </c>
      <c r="F41" s="87" t="s">
        <v>120</v>
      </c>
      <c r="G41" s="90">
        <v>0.51</v>
      </c>
      <c r="H41" s="91">
        <v>0.51</v>
      </c>
      <c r="I41" s="91">
        <v>0</v>
      </c>
      <c r="J41" s="45">
        <v>1</v>
      </c>
      <c r="K41" s="130">
        <v>0.51</v>
      </c>
      <c r="L41" s="130">
        <v>0</v>
      </c>
      <c r="M41" s="130">
        <v>0</v>
      </c>
      <c r="N41" s="130">
        <v>0</v>
      </c>
      <c r="O41" s="45">
        <v>5</v>
      </c>
      <c r="P41" s="131">
        <v>0.51</v>
      </c>
      <c r="Q41" s="92">
        <v>100</v>
      </c>
      <c r="R41" s="45">
        <v>2</v>
      </c>
      <c r="S41" s="45">
        <v>2</v>
      </c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44"/>
    </row>
    <row r="42" spans="1:48" s="46" customFormat="1" ht="15.75" x14ac:dyDescent="0.25">
      <c r="A42" s="52" t="str">
        <f t="shared" si="1"/>
        <v xml:space="preserve">   </v>
      </c>
      <c r="B42" s="87"/>
      <c r="C42" s="88" t="s">
        <v>144</v>
      </c>
      <c r="D42" s="101" t="s">
        <v>183</v>
      </c>
      <c r="E42" s="89" t="s">
        <v>203</v>
      </c>
      <c r="F42" s="87" t="s">
        <v>120</v>
      </c>
      <c r="G42" s="90">
        <v>1.52</v>
      </c>
      <c r="H42" s="91">
        <v>0</v>
      </c>
      <c r="I42" s="91">
        <v>1.52</v>
      </c>
      <c r="J42" s="45">
        <v>1</v>
      </c>
      <c r="K42" s="130">
        <v>0</v>
      </c>
      <c r="L42" s="130">
        <v>1.52</v>
      </c>
      <c r="M42" s="130">
        <v>0</v>
      </c>
      <c r="N42" s="130">
        <v>0</v>
      </c>
      <c r="O42" s="45">
        <v>5</v>
      </c>
      <c r="P42" s="131">
        <v>0</v>
      </c>
      <c r="Q42" s="92">
        <v>0</v>
      </c>
      <c r="R42" s="45">
        <v>2</v>
      </c>
      <c r="S42" s="45">
        <v>2</v>
      </c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44"/>
    </row>
    <row r="43" spans="1:48" s="46" customFormat="1" ht="15.75" x14ac:dyDescent="0.25">
      <c r="A43" s="52" t="str">
        <f t="shared" si="1"/>
        <v xml:space="preserve">   </v>
      </c>
      <c r="B43" s="87">
        <v>26</v>
      </c>
      <c r="C43" s="88" t="s">
        <v>145</v>
      </c>
      <c r="D43" s="101" t="s">
        <v>44</v>
      </c>
      <c r="E43" s="89" t="s">
        <v>203</v>
      </c>
      <c r="F43" s="87" t="s">
        <v>120</v>
      </c>
      <c r="G43" s="91">
        <v>8.81</v>
      </c>
      <c r="H43" s="91">
        <v>0</v>
      </c>
      <c r="I43" s="91">
        <v>8.81</v>
      </c>
      <c r="J43" s="45">
        <v>1</v>
      </c>
      <c r="K43" s="130">
        <v>0</v>
      </c>
      <c r="L43" s="130">
        <v>8.81</v>
      </c>
      <c r="M43" s="130">
        <v>0</v>
      </c>
      <c r="N43" s="130">
        <v>0</v>
      </c>
      <c r="O43" s="45">
        <v>8</v>
      </c>
      <c r="P43" s="131">
        <v>0</v>
      </c>
      <c r="Q43" s="92">
        <v>0</v>
      </c>
      <c r="R43" s="45">
        <v>2</v>
      </c>
      <c r="S43" s="45">
        <v>2</v>
      </c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44"/>
    </row>
    <row r="44" spans="1:48" s="46" customFormat="1" ht="15.75" x14ac:dyDescent="0.25">
      <c r="A44" s="52"/>
      <c r="B44" s="87">
        <v>27</v>
      </c>
      <c r="C44" s="88" t="s">
        <v>146</v>
      </c>
      <c r="D44" s="101" t="s">
        <v>44</v>
      </c>
      <c r="E44" s="89" t="s">
        <v>203</v>
      </c>
      <c r="F44" s="87" t="s">
        <v>120</v>
      </c>
      <c r="G44" s="91">
        <v>14.81</v>
      </c>
      <c r="H44" s="91">
        <v>0</v>
      </c>
      <c r="I44" s="91">
        <v>14.81</v>
      </c>
      <c r="J44" s="45">
        <v>1</v>
      </c>
      <c r="K44" s="130" t="s">
        <v>205</v>
      </c>
      <c r="L44" s="130">
        <v>14.81</v>
      </c>
      <c r="M44" s="130">
        <v>0</v>
      </c>
      <c r="N44" s="130">
        <v>0</v>
      </c>
      <c r="O44" s="45">
        <v>5</v>
      </c>
      <c r="P44" s="131">
        <v>0</v>
      </c>
      <c r="Q44" s="92">
        <v>0</v>
      </c>
      <c r="R44" s="45">
        <v>2</v>
      </c>
      <c r="S44" s="45">
        <v>2</v>
      </c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44"/>
    </row>
    <row r="45" spans="1:48" s="46" customFormat="1" ht="15.75" x14ac:dyDescent="0.25">
      <c r="A45" s="52" t="str">
        <f t="shared" si="1"/>
        <v xml:space="preserve">   </v>
      </c>
      <c r="B45" s="87">
        <v>28</v>
      </c>
      <c r="C45" s="88" t="s">
        <v>147</v>
      </c>
      <c r="D45" s="101" t="s">
        <v>44</v>
      </c>
      <c r="E45" s="89" t="s">
        <v>203</v>
      </c>
      <c r="F45" s="87" t="s">
        <v>120</v>
      </c>
      <c r="G45" s="91">
        <v>7.62</v>
      </c>
      <c r="H45" s="91">
        <v>7.62</v>
      </c>
      <c r="I45" s="91">
        <v>0</v>
      </c>
      <c r="J45" s="45">
        <v>1</v>
      </c>
      <c r="K45" s="130">
        <v>7.62</v>
      </c>
      <c r="L45" s="130">
        <v>0</v>
      </c>
      <c r="M45" s="130">
        <v>0</v>
      </c>
      <c r="N45" s="130">
        <v>0</v>
      </c>
      <c r="O45" s="45">
        <v>3</v>
      </c>
      <c r="P45" s="131">
        <v>7.62</v>
      </c>
      <c r="Q45" s="92">
        <v>100</v>
      </c>
      <c r="R45" s="45">
        <v>2</v>
      </c>
      <c r="S45" s="45">
        <v>2</v>
      </c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44"/>
    </row>
    <row r="46" spans="1:48" s="46" customFormat="1" ht="15.75" x14ac:dyDescent="0.25">
      <c r="A46" s="52"/>
      <c r="B46" s="87">
        <v>29</v>
      </c>
      <c r="C46" s="88" t="s">
        <v>148</v>
      </c>
      <c r="D46" s="101" t="s">
        <v>182</v>
      </c>
      <c r="E46" s="89" t="s">
        <v>203</v>
      </c>
      <c r="F46" s="87" t="s">
        <v>120</v>
      </c>
      <c r="G46" s="90">
        <v>2.31</v>
      </c>
      <c r="H46" s="91">
        <v>2.31</v>
      </c>
      <c r="I46" s="91">
        <v>0</v>
      </c>
      <c r="J46" s="45">
        <v>1</v>
      </c>
      <c r="K46" s="130">
        <v>2.31</v>
      </c>
      <c r="L46" s="130">
        <v>0</v>
      </c>
      <c r="M46" s="130">
        <v>0</v>
      </c>
      <c r="N46" s="130">
        <v>0</v>
      </c>
      <c r="O46" s="45">
        <v>7</v>
      </c>
      <c r="P46" s="131">
        <v>2.31</v>
      </c>
      <c r="Q46" s="92">
        <v>100</v>
      </c>
      <c r="R46" s="45">
        <v>2</v>
      </c>
      <c r="S46" s="45">
        <v>2</v>
      </c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44"/>
    </row>
    <row r="47" spans="1:48" s="46" customFormat="1" ht="15.75" x14ac:dyDescent="0.25">
      <c r="A47" s="52" t="str">
        <f t="shared" si="1"/>
        <v xml:space="preserve">   </v>
      </c>
      <c r="B47" s="87"/>
      <c r="C47" s="88" t="s">
        <v>148</v>
      </c>
      <c r="D47" s="101" t="s">
        <v>183</v>
      </c>
      <c r="E47" s="89" t="s">
        <v>203</v>
      </c>
      <c r="F47" s="87" t="s">
        <v>120</v>
      </c>
      <c r="G47" s="90">
        <v>14.25</v>
      </c>
      <c r="H47" s="91">
        <v>0</v>
      </c>
      <c r="I47" s="91">
        <v>14.25</v>
      </c>
      <c r="J47" s="45">
        <v>1</v>
      </c>
      <c r="K47" s="130">
        <v>0</v>
      </c>
      <c r="L47" s="130">
        <v>14.25</v>
      </c>
      <c r="M47" s="130">
        <v>0</v>
      </c>
      <c r="N47" s="130">
        <v>0</v>
      </c>
      <c r="O47" s="45">
        <v>7</v>
      </c>
      <c r="P47" s="131">
        <v>0</v>
      </c>
      <c r="Q47" s="92">
        <v>0</v>
      </c>
      <c r="R47" s="45">
        <v>2</v>
      </c>
      <c r="S47" s="45">
        <v>2</v>
      </c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44"/>
    </row>
    <row r="48" spans="1:48" s="46" customFormat="1" ht="15.75" x14ac:dyDescent="0.25">
      <c r="A48" s="52" t="str">
        <f t="shared" si="1"/>
        <v xml:space="preserve">   </v>
      </c>
      <c r="B48" s="87">
        <v>30</v>
      </c>
      <c r="C48" s="88" t="s">
        <v>149</v>
      </c>
      <c r="D48" s="101" t="s">
        <v>44</v>
      </c>
      <c r="E48" s="89" t="s">
        <v>203</v>
      </c>
      <c r="F48" s="87" t="s">
        <v>120</v>
      </c>
      <c r="G48" s="91">
        <v>35.22</v>
      </c>
      <c r="H48" s="91">
        <v>0</v>
      </c>
      <c r="I48" s="91">
        <v>35.22</v>
      </c>
      <c r="J48" s="45">
        <v>1</v>
      </c>
      <c r="K48" s="130">
        <v>0</v>
      </c>
      <c r="L48" s="130">
        <v>35.22</v>
      </c>
      <c r="M48" s="130">
        <v>0</v>
      </c>
      <c r="N48" s="130">
        <v>0</v>
      </c>
      <c r="O48" s="45">
        <v>8</v>
      </c>
      <c r="P48" s="131">
        <v>0</v>
      </c>
      <c r="Q48" s="92">
        <v>0</v>
      </c>
      <c r="R48" s="45">
        <v>2</v>
      </c>
      <c r="S48" s="45">
        <v>2</v>
      </c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44"/>
    </row>
    <row r="49" spans="1:48" s="46" customFormat="1" ht="15.75" x14ac:dyDescent="0.25">
      <c r="A49" s="52" t="str">
        <f t="shared" si="1"/>
        <v xml:space="preserve">   </v>
      </c>
      <c r="B49" s="87">
        <v>31</v>
      </c>
      <c r="C49" s="88" t="s">
        <v>150</v>
      </c>
      <c r="D49" s="101" t="s">
        <v>44</v>
      </c>
      <c r="E49" s="89" t="s">
        <v>203</v>
      </c>
      <c r="F49" s="87" t="s">
        <v>120</v>
      </c>
      <c r="G49" s="91">
        <v>12.91</v>
      </c>
      <c r="H49" s="91">
        <v>12.91</v>
      </c>
      <c r="I49" s="91">
        <v>0</v>
      </c>
      <c r="J49" s="45">
        <v>1</v>
      </c>
      <c r="K49" s="130">
        <v>12.91</v>
      </c>
      <c r="L49" s="130">
        <v>0</v>
      </c>
      <c r="M49" s="130">
        <v>0</v>
      </c>
      <c r="N49" s="130">
        <v>0</v>
      </c>
      <c r="O49" s="45">
        <v>3</v>
      </c>
      <c r="P49" s="131">
        <v>12.91</v>
      </c>
      <c r="Q49" s="92">
        <v>100</v>
      </c>
      <c r="R49" s="45">
        <v>2</v>
      </c>
      <c r="S49" s="45">
        <v>2</v>
      </c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44"/>
    </row>
    <row r="50" spans="1:48" s="46" customFormat="1" ht="15.75" x14ac:dyDescent="0.25">
      <c r="A50" s="52" t="str">
        <f t="shared" si="1"/>
        <v xml:space="preserve">   </v>
      </c>
      <c r="B50" s="87">
        <v>32</v>
      </c>
      <c r="C50" s="88" t="s">
        <v>151</v>
      </c>
      <c r="D50" s="101" t="s">
        <v>44</v>
      </c>
      <c r="E50" s="89" t="s">
        <v>203</v>
      </c>
      <c r="F50" s="87" t="s">
        <v>120</v>
      </c>
      <c r="G50" s="91">
        <v>9.89</v>
      </c>
      <c r="H50" s="91">
        <v>0</v>
      </c>
      <c r="I50" s="91">
        <v>9.89</v>
      </c>
      <c r="J50" s="45">
        <v>1</v>
      </c>
      <c r="K50" s="130">
        <v>0</v>
      </c>
      <c r="L50" s="130">
        <v>9.89</v>
      </c>
      <c r="M50" s="130">
        <v>0</v>
      </c>
      <c r="N50" s="130">
        <v>0</v>
      </c>
      <c r="O50" s="45">
        <v>2</v>
      </c>
      <c r="P50" s="131">
        <v>0</v>
      </c>
      <c r="Q50" s="92">
        <v>0</v>
      </c>
      <c r="R50" s="45">
        <v>2</v>
      </c>
      <c r="S50" s="45">
        <v>2</v>
      </c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44"/>
    </row>
    <row r="51" spans="1:48" s="46" customFormat="1" ht="15.75" x14ac:dyDescent="0.25">
      <c r="A51" s="52" t="str">
        <f t="shared" si="1"/>
        <v xml:space="preserve">   </v>
      </c>
      <c r="B51" s="87">
        <v>33</v>
      </c>
      <c r="C51" s="88" t="s">
        <v>152</v>
      </c>
      <c r="D51" s="101" t="s">
        <v>44</v>
      </c>
      <c r="E51" s="89" t="s">
        <v>203</v>
      </c>
      <c r="F51" s="87" t="s">
        <v>120</v>
      </c>
      <c r="G51" s="91">
        <v>8.32</v>
      </c>
      <c r="H51" s="91">
        <v>0</v>
      </c>
      <c r="I51" s="91">
        <v>8.32</v>
      </c>
      <c r="J51" s="45">
        <v>1</v>
      </c>
      <c r="K51" s="130">
        <v>0</v>
      </c>
      <c r="L51" s="130">
        <v>8.32</v>
      </c>
      <c r="M51" s="130">
        <v>0</v>
      </c>
      <c r="N51" s="130">
        <v>0</v>
      </c>
      <c r="O51" s="45">
        <v>8</v>
      </c>
      <c r="P51" s="131">
        <v>0</v>
      </c>
      <c r="Q51" s="92">
        <v>0</v>
      </c>
      <c r="R51" s="45">
        <v>2</v>
      </c>
      <c r="S51" s="45">
        <v>2</v>
      </c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44"/>
    </row>
    <row r="52" spans="1:48" s="46" customFormat="1" ht="15.75" x14ac:dyDescent="0.25">
      <c r="A52" s="52"/>
      <c r="B52" s="87">
        <v>34</v>
      </c>
      <c r="C52" s="88" t="s">
        <v>153</v>
      </c>
      <c r="D52" s="101" t="s">
        <v>182</v>
      </c>
      <c r="E52" s="89" t="s">
        <v>203</v>
      </c>
      <c r="F52" s="87" t="s">
        <v>120</v>
      </c>
      <c r="G52" s="90">
        <v>5.96</v>
      </c>
      <c r="H52" s="91">
        <v>5.96</v>
      </c>
      <c r="I52" s="91">
        <v>0</v>
      </c>
      <c r="J52" s="45">
        <v>1</v>
      </c>
      <c r="K52" s="130">
        <v>5.96</v>
      </c>
      <c r="L52" s="130">
        <v>0</v>
      </c>
      <c r="M52" s="130">
        <v>0</v>
      </c>
      <c r="N52" s="130">
        <v>0</v>
      </c>
      <c r="O52" s="45">
        <v>3</v>
      </c>
      <c r="P52" s="131">
        <v>5.96</v>
      </c>
      <c r="Q52" s="92">
        <v>100</v>
      </c>
      <c r="R52" s="45">
        <v>2</v>
      </c>
      <c r="S52" s="45">
        <v>2</v>
      </c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44"/>
    </row>
    <row r="53" spans="1:48" s="46" customFormat="1" ht="15.75" x14ac:dyDescent="0.25">
      <c r="A53" s="52" t="str">
        <f t="shared" si="1"/>
        <v xml:space="preserve">   </v>
      </c>
      <c r="B53" s="87"/>
      <c r="C53" s="88" t="s">
        <v>153</v>
      </c>
      <c r="D53" s="101" t="s">
        <v>183</v>
      </c>
      <c r="E53" s="89" t="s">
        <v>203</v>
      </c>
      <c r="F53" s="87" t="s">
        <v>120</v>
      </c>
      <c r="G53" s="90">
        <v>13.53</v>
      </c>
      <c r="H53" s="91">
        <v>0</v>
      </c>
      <c r="I53" s="91">
        <v>13.53</v>
      </c>
      <c r="J53" s="45">
        <v>1</v>
      </c>
      <c r="K53" s="130">
        <v>0</v>
      </c>
      <c r="L53" s="130">
        <v>13.53</v>
      </c>
      <c r="M53" s="130">
        <v>0</v>
      </c>
      <c r="N53" s="130">
        <v>0</v>
      </c>
      <c r="O53" s="45">
        <v>3</v>
      </c>
      <c r="P53" s="131">
        <v>0</v>
      </c>
      <c r="Q53" s="92">
        <v>0</v>
      </c>
      <c r="R53" s="45">
        <v>2</v>
      </c>
      <c r="S53" s="45">
        <v>2</v>
      </c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44"/>
    </row>
    <row r="54" spans="1:48" s="46" customFormat="1" ht="15.75" x14ac:dyDescent="0.25">
      <c r="A54" s="52" t="str">
        <f t="shared" si="1"/>
        <v xml:space="preserve">   </v>
      </c>
      <c r="B54" s="87">
        <v>35</v>
      </c>
      <c r="C54" s="88" t="s">
        <v>154</v>
      </c>
      <c r="D54" s="101" t="s">
        <v>44</v>
      </c>
      <c r="E54" s="89" t="s">
        <v>203</v>
      </c>
      <c r="F54" s="87" t="s">
        <v>120</v>
      </c>
      <c r="G54" s="91">
        <v>4.08</v>
      </c>
      <c r="H54" s="91">
        <v>0</v>
      </c>
      <c r="I54" s="91">
        <v>4.08</v>
      </c>
      <c r="J54" s="45">
        <v>1</v>
      </c>
      <c r="K54" s="130">
        <v>0</v>
      </c>
      <c r="L54" s="130">
        <v>4.08</v>
      </c>
      <c r="M54" s="130">
        <v>0</v>
      </c>
      <c r="N54" s="130">
        <v>0</v>
      </c>
      <c r="O54" s="45">
        <v>7</v>
      </c>
      <c r="P54" s="131">
        <v>0</v>
      </c>
      <c r="Q54" s="92">
        <v>0</v>
      </c>
      <c r="R54" s="45">
        <v>2</v>
      </c>
      <c r="S54" s="45">
        <v>2</v>
      </c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44"/>
    </row>
    <row r="55" spans="1:48" s="46" customFormat="1" ht="15.75" x14ac:dyDescent="0.25">
      <c r="A55" s="52" t="str">
        <f t="shared" si="1"/>
        <v xml:space="preserve">   </v>
      </c>
      <c r="B55" s="87">
        <v>36</v>
      </c>
      <c r="C55" s="88" t="s">
        <v>155</v>
      </c>
      <c r="D55" s="101" t="s">
        <v>44</v>
      </c>
      <c r="E55" s="89" t="s">
        <v>203</v>
      </c>
      <c r="F55" s="87" t="s">
        <v>120</v>
      </c>
      <c r="G55" s="91">
        <v>3.16</v>
      </c>
      <c r="H55" s="91">
        <v>0</v>
      </c>
      <c r="I55" s="91">
        <v>3.16</v>
      </c>
      <c r="J55" s="45">
        <v>1</v>
      </c>
      <c r="K55" s="130">
        <v>0</v>
      </c>
      <c r="L55" s="130">
        <v>3.16</v>
      </c>
      <c r="M55" s="130">
        <v>0</v>
      </c>
      <c r="N55" s="130">
        <v>0</v>
      </c>
      <c r="O55" s="45">
        <v>5</v>
      </c>
      <c r="P55" s="131">
        <v>0</v>
      </c>
      <c r="Q55" s="92">
        <v>0</v>
      </c>
      <c r="R55" s="45">
        <v>2</v>
      </c>
      <c r="S55" s="45">
        <v>2</v>
      </c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44"/>
    </row>
    <row r="56" spans="1:48" s="46" customFormat="1" ht="15.75" x14ac:dyDescent="0.25">
      <c r="A56" s="52"/>
      <c r="B56" s="87">
        <v>37</v>
      </c>
      <c r="C56" s="88" t="s">
        <v>156</v>
      </c>
      <c r="D56" s="101" t="s">
        <v>182</v>
      </c>
      <c r="E56" s="89" t="s">
        <v>203</v>
      </c>
      <c r="F56" s="87" t="s">
        <v>120</v>
      </c>
      <c r="G56" s="90">
        <v>0.7</v>
      </c>
      <c r="H56" s="91">
        <v>0.7</v>
      </c>
      <c r="I56" s="91">
        <v>0</v>
      </c>
      <c r="J56" s="45">
        <v>1</v>
      </c>
      <c r="K56" s="130">
        <v>0.7</v>
      </c>
      <c r="L56" s="130">
        <v>0</v>
      </c>
      <c r="M56" s="130">
        <v>0</v>
      </c>
      <c r="N56" s="130">
        <v>0</v>
      </c>
      <c r="O56" s="45">
        <v>2</v>
      </c>
      <c r="P56" s="131">
        <v>0.7</v>
      </c>
      <c r="Q56" s="92">
        <v>100</v>
      </c>
      <c r="R56" s="45">
        <v>2</v>
      </c>
      <c r="S56" s="45">
        <v>2</v>
      </c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44"/>
    </row>
    <row r="57" spans="1:48" s="46" customFormat="1" ht="15.75" x14ac:dyDescent="0.25">
      <c r="A57" s="52" t="str">
        <f t="shared" si="1"/>
        <v xml:space="preserve">   </v>
      </c>
      <c r="B57" s="87"/>
      <c r="C57" s="88" t="s">
        <v>156</v>
      </c>
      <c r="D57" s="101" t="s">
        <v>183</v>
      </c>
      <c r="E57" s="89" t="s">
        <v>203</v>
      </c>
      <c r="F57" s="87" t="s">
        <v>120</v>
      </c>
      <c r="G57" s="90">
        <v>5.17</v>
      </c>
      <c r="H57" s="91">
        <v>0</v>
      </c>
      <c r="I57" s="91">
        <v>5.17</v>
      </c>
      <c r="J57" s="45">
        <v>1</v>
      </c>
      <c r="K57" s="130">
        <v>0</v>
      </c>
      <c r="L57" s="130">
        <v>5.17</v>
      </c>
      <c r="M57" s="130">
        <v>0</v>
      </c>
      <c r="N57" s="130">
        <v>0</v>
      </c>
      <c r="O57" s="45">
        <v>2</v>
      </c>
      <c r="P57" s="131">
        <v>0</v>
      </c>
      <c r="Q57" s="92">
        <v>0</v>
      </c>
      <c r="R57" s="45">
        <v>2</v>
      </c>
      <c r="S57" s="45">
        <v>2</v>
      </c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44"/>
    </row>
    <row r="58" spans="1:48" s="46" customFormat="1" ht="15.75" x14ac:dyDescent="0.25">
      <c r="A58" s="52" t="str">
        <f t="shared" si="1"/>
        <v xml:space="preserve">   </v>
      </c>
      <c r="B58" s="87">
        <v>38</v>
      </c>
      <c r="C58" s="88" t="s">
        <v>157</v>
      </c>
      <c r="D58" s="101" t="s">
        <v>44</v>
      </c>
      <c r="E58" s="89" t="s">
        <v>203</v>
      </c>
      <c r="F58" s="87" t="s">
        <v>120</v>
      </c>
      <c r="G58" s="91">
        <v>2.2200000000000002</v>
      </c>
      <c r="H58" s="91">
        <v>2.2200000000000002</v>
      </c>
      <c r="I58" s="91">
        <v>0</v>
      </c>
      <c r="J58" s="45">
        <v>1</v>
      </c>
      <c r="K58" s="130">
        <v>2.2200000000000002</v>
      </c>
      <c r="L58" s="130">
        <v>0</v>
      </c>
      <c r="M58" s="130">
        <v>0</v>
      </c>
      <c r="N58" s="130">
        <v>0</v>
      </c>
      <c r="O58" s="45">
        <v>4</v>
      </c>
      <c r="P58" s="131">
        <v>2.2200000000000002</v>
      </c>
      <c r="Q58" s="92">
        <v>100</v>
      </c>
      <c r="R58" s="45">
        <v>2</v>
      </c>
      <c r="S58" s="45">
        <v>2</v>
      </c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44"/>
    </row>
    <row r="59" spans="1:48" s="46" customFormat="1" ht="15.75" x14ac:dyDescent="0.25">
      <c r="A59" s="52"/>
      <c r="B59" s="87">
        <v>39</v>
      </c>
      <c r="C59" s="88" t="s">
        <v>158</v>
      </c>
      <c r="D59" s="101" t="s">
        <v>182</v>
      </c>
      <c r="E59" s="89" t="s">
        <v>203</v>
      </c>
      <c r="F59" s="87" t="s">
        <v>120</v>
      </c>
      <c r="G59" s="90">
        <v>4.6500000000000004</v>
      </c>
      <c r="H59" s="91">
        <v>4.6500000000000004</v>
      </c>
      <c r="I59" s="91">
        <v>0</v>
      </c>
      <c r="J59" s="45">
        <v>1</v>
      </c>
      <c r="K59" s="130">
        <v>4.6500000000000004</v>
      </c>
      <c r="L59" s="130">
        <v>0</v>
      </c>
      <c r="M59" s="130">
        <v>0</v>
      </c>
      <c r="N59" s="130">
        <v>0</v>
      </c>
      <c r="O59" s="45">
        <v>2</v>
      </c>
      <c r="P59" s="131">
        <v>4.6500000000000004</v>
      </c>
      <c r="Q59" s="92">
        <v>100</v>
      </c>
      <c r="R59" s="45">
        <v>2</v>
      </c>
      <c r="S59" s="45">
        <v>2</v>
      </c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44"/>
    </row>
    <row r="60" spans="1:48" s="46" customFormat="1" ht="15.75" x14ac:dyDescent="0.25">
      <c r="A60" s="52" t="str">
        <f t="shared" si="1"/>
        <v xml:space="preserve">   </v>
      </c>
      <c r="B60" s="87"/>
      <c r="C60" s="88" t="s">
        <v>158</v>
      </c>
      <c r="D60" s="101" t="s">
        <v>183</v>
      </c>
      <c r="E60" s="89" t="s">
        <v>203</v>
      </c>
      <c r="F60" s="87" t="s">
        <v>120</v>
      </c>
      <c r="G60" s="90">
        <v>6.25</v>
      </c>
      <c r="H60" s="91">
        <v>0</v>
      </c>
      <c r="I60" s="91">
        <v>6.25</v>
      </c>
      <c r="J60" s="45">
        <v>1</v>
      </c>
      <c r="K60" s="130">
        <v>0</v>
      </c>
      <c r="L60" s="130">
        <v>6.25</v>
      </c>
      <c r="M60" s="130">
        <v>0</v>
      </c>
      <c r="N60" s="130">
        <v>0</v>
      </c>
      <c r="O60" s="45">
        <v>2</v>
      </c>
      <c r="P60" s="131">
        <v>0</v>
      </c>
      <c r="Q60" s="92">
        <v>0</v>
      </c>
      <c r="R60" s="45">
        <v>2</v>
      </c>
      <c r="S60" s="45">
        <v>2</v>
      </c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44"/>
    </row>
    <row r="61" spans="1:48" s="46" customFormat="1" ht="15.75" x14ac:dyDescent="0.25">
      <c r="A61" s="52"/>
      <c r="B61" s="87">
        <v>40</v>
      </c>
      <c r="C61" s="88" t="s">
        <v>159</v>
      </c>
      <c r="D61" s="101" t="s">
        <v>182</v>
      </c>
      <c r="E61" s="89" t="s">
        <v>203</v>
      </c>
      <c r="F61" s="87" t="s">
        <v>120</v>
      </c>
      <c r="G61" s="90">
        <v>9.31</v>
      </c>
      <c r="H61" s="91">
        <v>9.31</v>
      </c>
      <c r="I61" s="91">
        <v>0</v>
      </c>
      <c r="J61" s="45">
        <v>1</v>
      </c>
      <c r="K61" s="130">
        <v>9.31</v>
      </c>
      <c r="L61" s="130">
        <v>0</v>
      </c>
      <c r="M61" s="130">
        <v>0</v>
      </c>
      <c r="N61" s="130">
        <v>0</v>
      </c>
      <c r="O61" s="45">
        <v>3</v>
      </c>
      <c r="P61" s="131">
        <v>9.31</v>
      </c>
      <c r="Q61" s="92">
        <v>100</v>
      </c>
      <c r="R61" s="45">
        <v>2</v>
      </c>
      <c r="S61" s="45">
        <v>2</v>
      </c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44"/>
    </row>
    <row r="62" spans="1:48" s="46" customFormat="1" ht="15.75" x14ac:dyDescent="0.25">
      <c r="A62" s="52" t="str">
        <f t="shared" si="1"/>
        <v xml:space="preserve">   </v>
      </c>
      <c r="B62" s="87"/>
      <c r="C62" s="88" t="s">
        <v>159</v>
      </c>
      <c r="D62" s="101" t="s">
        <v>183</v>
      </c>
      <c r="E62" s="89" t="s">
        <v>203</v>
      </c>
      <c r="F62" s="87" t="s">
        <v>120</v>
      </c>
      <c r="G62" s="90">
        <v>11.83</v>
      </c>
      <c r="H62" s="91">
        <v>0</v>
      </c>
      <c r="I62" s="91">
        <v>11.83</v>
      </c>
      <c r="J62" s="45">
        <v>1</v>
      </c>
      <c r="K62" s="130">
        <v>0</v>
      </c>
      <c r="L62" s="130">
        <v>11.83</v>
      </c>
      <c r="M62" s="130">
        <v>0</v>
      </c>
      <c r="N62" s="130">
        <v>0</v>
      </c>
      <c r="O62" s="45">
        <v>3</v>
      </c>
      <c r="P62" s="131">
        <v>0</v>
      </c>
      <c r="Q62" s="92">
        <v>0</v>
      </c>
      <c r="R62" s="45">
        <v>2</v>
      </c>
      <c r="S62" s="45">
        <v>2</v>
      </c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44"/>
    </row>
    <row r="63" spans="1:48" s="46" customFormat="1" ht="15.75" x14ac:dyDescent="0.25">
      <c r="A63" s="52" t="str">
        <f t="shared" si="1"/>
        <v xml:space="preserve">   </v>
      </c>
      <c r="B63" s="87">
        <v>41</v>
      </c>
      <c r="C63" s="88" t="s">
        <v>160</v>
      </c>
      <c r="D63" s="101" t="s">
        <v>44</v>
      </c>
      <c r="E63" s="89" t="s">
        <v>203</v>
      </c>
      <c r="F63" s="87" t="s">
        <v>120</v>
      </c>
      <c r="G63" s="91">
        <v>10.47</v>
      </c>
      <c r="H63" s="91">
        <v>10.47</v>
      </c>
      <c r="I63" s="91">
        <v>0</v>
      </c>
      <c r="J63" s="45">
        <v>1</v>
      </c>
      <c r="K63" s="130">
        <v>10.47</v>
      </c>
      <c r="L63" s="130">
        <v>0</v>
      </c>
      <c r="M63" s="130">
        <v>0</v>
      </c>
      <c r="N63" s="130">
        <v>0</v>
      </c>
      <c r="O63" s="45">
        <v>4</v>
      </c>
      <c r="P63" s="131">
        <v>10.47</v>
      </c>
      <c r="Q63" s="92">
        <v>100</v>
      </c>
      <c r="R63" s="45">
        <v>2</v>
      </c>
      <c r="S63" s="45">
        <v>2</v>
      </c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44"/>
    </row>
    <row r="64" spans="1:48" s="46" customFormat="1" ht="15.75" x14ac:dyDescent="0.25">
      <c r="A64" s="52" t="str">
        <f t="shared" si="1"/>
        <v xml:space="preserve">   </v>
      </c>
      <c r="B64" s="87">
        <v>42</v>
      </c>
      <c r="C64" s="88" t="s">
        <v>161</v>
      </c>
      <c r="D64" s="101" t="s">
        <v>44</v>
      </c>
      <c r="E64" s="89" t="s">
        <v>203</v>
      </c>
      <c r="F64" s="87" t="s">
        <v>120</v>
      </c>
      <c r="G64" s="91">
        <v>1.84</v>
      </c>
      <c r="H64" s="91">
        <v>0</v>
      </c>
      <c r="I64" s="91">
        <v>1.84</v>
      </c>
      <c r="J64" s="45">
        <v>1</v>
      </c>
      <c r="K64" s="130">
        <v>0</v>
      </c>
      <c r="L64" s="130">
        <v>1.84</v>
      </c>
      <c r="M64" s="130">
        <v>0</v>
      </c>
      <c r="N64" s="130">
        <v>0</v>
      </c>
      <c r="O64" s="45">
        <v>3</v>
      </c>
      <c r="P64" s="131">
        <v>0</v>
      </c>
      <c r="Q64" s="92">
        <v>0</v>
      </c>
      <c r="R64" s="45">
        <v>2</v>
      </c>
      <c r="S64" s="45">
        <v>2</v>
      </c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44"/>
    </row>
    <row r="65" spans="1:48" s="46" customFormat="1" ht="15.75" x14ac:dyDescent="0.25">
      <c r="A65" s="52" t="str">
        <f t="shared" si="1"/>
        <v xml:space="preserve">   </v>
      </c>
      <c r="B65" s="87">
        <v>43</v>
      </c>
      <c r="C65" s="88" t="s">
        <v>162</v>
      </c>
      <c r="D65" s="101" t="s">
        <v>44</v>
      </c>
      <c r="E65" s="89" t="s">
        <v>203</v>
      </c>
      <c r="F65" s="87" t="s">
        <v>120</v>
      </c>
      <c r="G65" s="140">
        <v>6.89</v>
      </c>
      <c r="H65" s="140">
        <v>0</v>
      </c>
      <c r="I65" s="140">
        <v>6.89</v>
      </c>
      <c r="J65" s="141">
        <v>1</v>
      </c>
      <c r="K65" s="142">
        <v>0</v>
      </c>
      <c r="L65" s="142">
        <v>6.89</v>
      </c>
      <c r="M65" s="142">
        <v>0</v>
      </c>
      <c r="N65" s="142">
        <v>0</v>
      </c>
      <c r="O65" s="141">
        <v>3</v>
      </c>
      <c r="P65" s="143">
        <v>0</v>
      </c>
      <c r="Q65" s="144">
        <v>0</v>
      </c>
      <c r="R65" s="45">
        <v>2</v>
      </c>
      <c r="S65" s="45">
        <v>2</v>
      </c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44"/>
    </row>
    <row r="66" spans="1:48" s="46" customFormat="1" ht="15.75" x14ac:dyDescent="0.25">
      <c r="A66" s="52" t="str">
        <f t="shared" si="1"/>
        <v xml:space="preserve">   </v>
      </c>
      <c r="B66" s="87">
        <v>44</v>
      </c>
      <c r="C66" s="88" t="s">
        <v>163</v>
      </c>
      <c r="D66" s="101" t="s">
        <v>44</v>
      </c>
      <c r="E66" s="89" t="s">
        <v>203</v>
      </c>
      <c r="F66" s="87" t="s">
        <v>120</v>
      </c>
      <c r="G66" s="91">
        <v>3.52</v>
      </c>
      <c r="H66" s="91">
        <v>3.52</v>
      </c>
      <c r="I66" s="91">
        <v>0</v>
      </c>
      <c r="J66" s="45">
        <v>1</v>
      </c>
      <c r="K66" s="130">
        <v>3.52</v>
      </c>
      <c r="L66" s="130">
        <v>0</v>
      </c>
      <c r="M66" s="130">
        <v>0</v>
      </c>
      <c r="N66" s="130">
        <v>0</v>
      </c>
      <c r="O66" s="45">
        <v>8</v>
      </c>
      <c r="P66" s="149">
        <v>3.52</v>
      </c>
      <c r="Q66" s="92">
        <v>60</v>
      </c>
      <c r="R66" s="45">
        <v>2</v>
      </c>
      <c r="S66" s="45">
        <v>2</v>
      </c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44"/>
    </row>
    <row r="67" spans="1:48" s="46" customFormat="1" ht="15.75" x14ac:dyDescent="0.25">
      <c r="A67" s="52" t="str">
        <f t="shared" si="1"/>
        <v xml:space="preserve">   </v>
      </c>
      <c r="B67" s="87">
        <v>45</v>
      </c>
      <c r="C67" s="88" t="s">
        <v>164</v>
      </c>
      <c r="D67" s="101" t="s">
        <v>44</v>
      </c>
      <c r="E67" s="89" t="s">
        <v>203</v>
      </c>
      <c r="F67" s="87" t="s">
        <v>120</v>
      </c>
      <c r="G67" s="91">
        <v>3.29</v>
      </c>
      <c r="H67" s="91">
        <v>0</v>
      </c>
      <c r="I67" s="91">
        <v>3.29</v>
      </c>
      <c r="J67" s="45">
        <v>1</v>
      </c>
      <c r="K67" s="130">
        <v>0</v>
      </c>
      <c r="L67" s="130">
        <v>3.29</v>
      </c>
      <c r="M67" s="130">
        <v>0</v>
      </c>
      <c r="N67" s="130">
        <v>0</v>
      </c>
      <c r="O67" s="45">
        <v>3</v>
      </c>
      <c r="P67" s="131">
        <v>0</v>
      </c>
      <c r="Q67" s="92">
        <v>0</v>
      </c>
      <c r="R67" s="45">
        <v>2</v>
      </c>
      <c r="S67" s="45">
        <v>2</v>
      </c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44"/>
    </row>
    <row r="68" spans="1:48" s="46" customFormat="1" ht="15.75" x14ac:dyDescent="0.25">
      <c r="A68" s="52"/>
      <c r="B68" s="87">
        <v>46</v>
      </c>
      <c r="C68" s="88" t="s">
        <v>165</v>
      </c>
      <c r="D68" s="101" t="s">
        <v>182</v>
      </c>
      <c r="E68" s="89" t="s">
        <v>203</v>
      </c>
      <c r="F68" s="87" t="s">
        <v>120</v>
      </c>
      <c r="G68" s="90">
        <v>1.1299999999999999</v>
      </c>
      <c r="H68" s="91">
        <v>1.1299999999999999</v>
      </c>
      <c r="I68" s="91">
        <v>0</v>
      </c>
      <c r="J68" s="45">
        <v>1</v>
      </c>
      <c r="K68" s="130">
        <v>1.1299999999999999</v>
      </c>
      <c r="L68" s="130">
        <v>0</v>
      </c>
      <c r="M68" s="130">
        <v>0</v>
      </c>
      <c r="N68" s="130">
        <v>0</v>
      </c>
      <c r="O68" s="45">
        <v>2</v>
      </c>
      <c r="P68" s="131">
        <v>1.1299999999999999</v>
      </c>
      <c r="Q68" s="92">
        <v>100</v>
      </c>
      <c r="R68" s="45">
        <v>2</v>
      </c>
      <c r="S68" s="45">
        <v>2</v>
      </c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44"/>
    </row>
    <row r="69" spans="1:48" s="46" customFormat="1" ht="15.75" x14ac:dyDescent="0.25">
      <c r="A69" s="52" t="str">
        <f t="shared" si="1"/>
        <v xml:space="preserve">   </v>
      </c>
      <c r="B69" s="87"/>
      <c r="C69" s="88" t="s">
        <v>165</v>
      </c>
      <c r="D69" s="101" t="s">
        <v>183</v>
      </c>
      <c r="E69" s="89" t="s">
        <v>203</v>
      </c>
      <c r="F69" s="87" t="s">
        <v>120</v>
      </c>
      <c r="G69" s="90">
        <v>2.88</v>
      </c>
      <c r="H69" s="91">
        <v>0</v>
      </c>
      <c r="I69" s="91">
        <v>2.88</v>
      </c>
      <c r="J69" s="45">
        <v>1</v>
      </c>
      <c r="K69" s="130">
        <v>0</v>
      </c>
      <c r="L69" s="130">
        <v>2.88</v>
      </c>
      <c r="M69" s="130">
        <v>0</v>
      </c>
      <c r="N69" s="130">
        <v>0</v>
      </c>
      <c r="O69" s="45">
        <v>2</v>
      </c>
      <c r="P69" s="131">
        <v>0</v>
      </c>
      <c r="Q69" s="92">
        <v>0</v>
      </c>
      <c r="R69" s="45">
        <v>2</v>
      </c>
      <c r="S69" s="45">
        <v>2</v>
      </c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44"/>
    </row>
    <row r="70" spans="1:48" s="46" customFormat="1" ht="15.75" x14ac:dyDescent="0.25">
      <c r="A70" s="52" t="str">
        <f t="shared" si="1"/>
        <v xml:space="preserve">   </v>
      </c>
      <c r="B70" s="87">
        <v>47</v>
      </c>
      <c r="C70" s="88" t="s">
        <v>166</v>
      </c>
      <c r="D70" s="101" t="s">
        <v>44</v>
      </c>
      <c r="E70" s="89" t="s">
        <v>203</v>
      </c>
      <c r="F70" s="87" t="s">
        <v>120</v>
      </c>
      <c r="G70" s="91">
        <v>8.6199999999999992</v>
      </c>
      <c r="H70" s="91">
        <v>0</v>
      </c>
      <c r="I70" s="91">
        <v>8.6199999999999992</v>
      </c>
      <c r="J70" s="45">
        <v>1</v>
      </c>
      <c r="K70" s="130">
        <v>0</v>
      </c>
      <c r="L70" s="130">
        <v>8.6199999999999992</v>
      </c>
      <c r="M70" s="130">
        <v>0</v>
      </c>
      <c r="N70" s="130">
        <v>0</v>
      </c>
      <c r="O70" s="45">
        <v>3</v>
      </c>
      <c r="P70" s="131">
        <v>0</v>
      </c>
      <c r="Q70" s="92">
        <v>0</v>
      </c>
      <c r="R70" s="45">
        <v>2</v>
      </c>
      <c r="S70" s="45">
        <v>2</v>
      </c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44"/>
    </row>
    <row r="71" spans="1:48" s="46" customFormat="1" ht="15.75" x14ac:dyDescent="0.25">
      <c r="A71" s="52" t="str">
        <f t="shared" si="1"/>
        <v xml:space="preserve">   </v>
      </c>
      <c r="B71" s="87">
        <v>48</v>
      </c>
      <c r="C71" s="88" t="s">
        <v>167</v>
      </c>
      <c r="D71" s="101" t="s">
        <v>44</v>
      </c>
      <c r="E71" s="89" t="s">
        <v>203</v>
      </c>
      <c r="F71" s="87" t="s">
        <v>120</v>
      </c>
      <c r="G71" s="91">
        <v>4.0199999999999996</v>
      </c>
      <c r="H71" s="91">
        <v>0</v>
      </c>
      <c r="I71" s="91">
        <v>4.0199999999999996</v>
      </c>
      <c r="J71" s="45">
        <v>1</v>
      </c>
      <c r="K71" s="130">
        <v>0</v>
      </c>
      <c r="L71" s="130">
        <v>4.0199999999999996</v>
      </c>
      <c r="M71" s="130">
        <v>0</v>
      </c>
      <c r="N71" s="130">
        <v>0</v>
      </c>
      <c r="O71" s="45">
        <v>3</v>
      </c>
      <c r="P71" s="131">
        <v>0</v>
      </c>
      <c r="Q71" s="92">
        <v>0</v>
      </c>
      <c r="R71" s="45">
        <v>2</v>
      </c>
      <c r="S71" s="45">
        <v>2</v>
      </c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44"/>
    </row>
    <row r="72" spans="1:48" s="46" customFormat="1" ht="15.75" x14ac:dyDescent="0.25">
      <c r="A72" s="52" t="str">
        <f t="shared" si="1"/>
        <v xml:space="preserve">   </v>
      </c>
      <c r="B72" s="87">
        <v>49</v>
      </c>
      <c r="C72" s="88" t="s">
        <v>168</v>
      </c>
      <c r="D72" s="101" t="s">
        <v>44</v>
      </c>
      <c r="E72" s="89" t="s">
        <v>203</v>
      </c>
      <c r="F72" s="87" t="s">
        <v>120</v>
      </c>
      <c r="G72" s="91">
        <v>6.49</v>
      </c>
      <c r="H72" s="91">
        <v>0</v>
      </c>
      <c r="I72" s="91">
        <v>6.49</v>
      </c>
      <c r="J72" s="45">
        <v>1</v>
      </c>
      <c r="K72" s="130">
        <v>0</v>
      </c>
      <c r="L72" s="130">
        <v>6.49</v>
      </c>
      <c r="M72" s="130">
        <v>0</v>
      </c>
      <c r="N72" s="130">
        <v>0</v>
      </c>
      <c r="O72" s="45">
        <v>3</v>
      </c>
      <c r="P72" s="131">
        <v>0</v>
      </c>
      <c r="Q72" s="92">
        <v>0</v>
      </c>
      <c r="R72" s="45">
        <v>2</v>
      </c>
      <c r="S72" s="45">
        <v>2</v>
      </c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44"/>
    </row>
    <row r="73" spans="1:48" s="46" customFormat="1" ht="15.75" x14ac:dyDescent="0.25">
      <c r="A73" s="52" t="str">
        <f t="shared" si="1"/>
        <v xml:space="preserve">   </v>
      </c>
      <c r="B73" s="87">
        <v>50</v>
      </c>
      <c r="C73" s="88" t="s">
        <v>169</v>
      </c>
      <c r="D73" s="101" t="s">
        <v>44</v>
      </c>
      <c r="E73" s="89" t="s">
        <v>203</v>
      </c>
      <c r="F73" s="87" t="s">
        <v>120</v>
      </c>
      <c r="G73" s="91">
        <v>1.36</v>
      </c>
      <c r="H73" s="91">
        <v>1.36</v>
      </c>
      <c r="I73" s="91">
        <v>0</v>
      </c>
      <c r="J73" s="45">
        <v>1</v>
      </c>
      <c r="K73" s="130">
        <v>1.36</v>
      </c>
      <c r="L73" s="130">
        <v>0</v>
      </c>
      <c r="M73" s="130">
        <v>0</v>
      </c>
      <c r="N73" s="130">
        <v>0</v>
      </c>
      <c r="O73" s="45">
        <v>3</v>
      </c>
      <c r="P73" s="131">
        <v>1.36</v>
      </c>
      <c r="Q73" s="92">
        <v>100</v>
      </c>
      <c r="R73" s="45">
        <v>2</v>
      </c>
      <c r="S73" s="45">
        <v>2</v>
      </c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44"/>
    </row>
    <row r="74" spans="1:48" s="46" customFormat="1" ht="15.75" x14ac:dyDescent="0.25">
      <c r="A74" s="52"/>
      <c r="B74" s="87">
        <v>51</v>
      </c>
      <c r="C74" s="88" t="s">
        <v>170</v>
      </c>
      <c r="D74" s="101" t="s">
        <v>182</v>
      </c>
      <c r="E74" s="89" t="s">
        <v>203</v>
      </c>
      <c r="F74" s="87" t="s">
        <v>120</v>
      </c>
      <c r="G74" s="90">
        <v>4.53</v>
      </c>
      <c r="H74" s="91">
        <v>4.53</v>
      </c>
      <c r="I74" s="91">
        <v>0</v>
      </c>
      <c r="J74" s="45">
        <v>1</v>
      </c>
      <c r="K74" s="130">
        <v>4.53</v>
      </c>
      <c r="L74" s="130">
        <v>0</v>
      </c>
      <c r="M74" s="130">
        <v>0</v>
      </c>
      <c r="N74" s="130">
        <v>0</v>
      </c>
      <c r="O74" s="45">
        <v>7</v>
      </c>
      <c r="P74" s="131">
        <v>4.53</v>
      </c>
      <c r="Q74" s="92">
        <v>100</v>
      </c>
      <c r="R74" s="45">
        <v>2</v>
      </c>
      <c r="S74" s="45">
        <v>2</v>
      </c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44"/>
    </row>
    <row r="75" spans="1:48" s="46" customFormat="1" ht="15.75" x14ac:dyDescent="0.25">
      <c r="A75" s="52" t="str">
        <f t="shared" si="1"/>
        <v xml:space="preserve">   </v>
      </c>
      <c r="B75" s="87"/>
      <c r="C75" s="88" t="s">
        <v>170</v>
      </c>
      <c r="D75" s="101" t="s">
        <v>183</v>
      </c>
      <c r="E75" s="89" t="s">
        <v>203</v>
      </c>
      <c r="F75" s="87" t="s">
        <v>120</v>
      </c>
      <c r="G75" s="90">
        <v>19.260000000000002</v>
      </c>
      <c r="H75" s="91">
        <v>0</v>
      </c>
      <c r="I75" s="91">
        <v>19.260000000000002</v>
      </c>
      <c r="J75" s="45">
        <v>1</v>
      </c>
      <c r="K75" s="130">
        <v>0</v>
      </c>
      <c r="L75" s="130">
        <v>19.260000000000002</v>
      </c>
      <c r="M75" s="130">
        <v>0</v>
      </c>
      <c r="N75" s="130">
        <v>0</v>
      </c>
      <c r="O75" s="45">
        <v>7</v>
      </c>
      <c r="P75" s="131">
        <v>0</v>
      </c>
      <c r="Q75" s="92">
        <v>0</v>
      </c>
      <c r="R75" s="45">
        <v>2</v>
      </c>
      <c r="S75" s="45">
        <v>2</v>
      </c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44"/>
    </row>
    <row r="76" spans="1:48" s="46" customFormat="1" ht="15.75" x14ac:dyDescent="0.25">
      <c r="A76" s="52" t="str">
        <f t="shared" si="1"/>
        <v xml:space="preserve">   </v>
      </c>
      <c r="B76" s="87">
        <v>52</v>
      </c>
      <c r="C76" s="88" t="s">
        <v>171</v>
      </c>
      <c r="D76" s="101" t="s">
        <v>44</v>
      </c>
      <c r="E76" s="89" t="s">
        <v>203</v>
      </c>
      <c r="F76" s="87" t="s">
        <v>120</v>
      </c>
      <c r="G76" s="91">
        <v>6.73</v>
      </c>
      <c r="H76" s="91">
        <v>0</v>
      </c>
      <c r="I76" s="91">
        <v>6.73</v>
      </c>
      <c r="J76" s="45">
        <v>1</v>
      </c>
      <c r="K76" s="130">
        <v>0</v>
      </c>
      <c r="L76" s="130">
        <v>6.73</v>
      </c>
      <c r="M76" s="130">
        <v>0</v>
      </c>
      <c r="N76" s="130">
        <v>0</v>
      </c>
      <c r="O76" s="45">
        <v>3</v>
      </c>
      <c r="P76" s="131">
        <v>0</v>
      </c>
      <c r="Q76" s="92">
        <v>0</v>
      </c>
      <c r="R76" s="45">
        <v>2</v>
      </c>
      <c r="S76" s="45">
        <v>2</v>
      </c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44"/>
    </row>
    <row r="77" spans="1:48" s="46" customFormat="1" ht="15.75" x14ac:dyDescent="0.25">
      <c r="A77" s="52" t="str">
        <f t="shared" si="1"/>
        <v xml:space="preserve">   </v>
      </c>
      <c r="B77" s="87">
        <v>53</v>
      </c>
      <c r="C77" s="88" t="s">
        <v>172</v>
      </c>
      <c r="D77" s="101" t="s">
        <v>44</v>
      </c>
      <c r="E77" s="89" t="s">
        <v>203</v>
      </c>
      <c r="F77" s="87" t="s">
        <v>120</v>
      </c>
      <c r="G77" s="91">
        <v>7.03</v>
      </c>
      <c r="H77" s="91">
        <v>0</v>
      </c>
      <c r="I77" s="91">
        <v>7.03</v>
      </c>
      <c r="J77" s="45">
        <v>1</v>
      </c>
      <c r="K77" s="130">
        <v>0</v>
      </c>
      <c r="L77" s="130">
        <v>7.03</v>
      </c>
      <c r="M77" s="130">
        <v>0</v>
      </c>
      <c r="N77" s="130">
        <v>0</v>
      </c>
      <c r="O77" s="45">
        <v>2</v>
      </c>
      <c r="P77" s="131">
        <v>0</v>
      </c>
      <c r="Q77" s="92">
        <v>0</v>
      </c>
      <c r="R77" s="45">
        <v>2</v>
      </c>
      <c r="S77" s="45">
        <v>2</v>
      </c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44"/>
    </row>
    <row r="78" spans="1:48" s="46" customFormat="1" ht="15.75" x14ac:dyDescent="0.25">
      <c r="A78" s="52" t="str">
        <f t="shared" si="1"/>
        <v xml:space="preserve">   </v>
      </c>
      <c r="B78" s="87">
        <v>54</v>
      </c>
      <c r="C78" s="88" t="s">
        <v>173</v>
      </c>
      <c r="D78" s="101" t="s">
        <v>44</v>
      </c>
      <c r="E78" s="89" t="s">
        <v>203</v>
      </c>
      <c r="F78" s="87" t="s">
        <v>120</v>
      </c>
      <c r="G78" s="91">
        <v>11.87</v>
      </c>
      <c r="H78" s="91">
        <v>0</v>
      </c>
      <c r="I78" s="91">
        <v>11.87</v>
      </c>
      <c r="J78" s="45">
        <v>1</v>
      </c>
      <c r="K78" s="130">
        <v>0</v>
      </c>
      <c r="L78" s="130">
        <v>11.87</v>
      </c>
      <c r="M78" s="130">
        <v>0</v>
      </c>
      <c r="N78" s="130">
        <v>0</v>
      </c>
      <c r="O78" s="45">
        <v>2</v>
      </c>
      <c r="P78" s="131">
        <v>0</v>
      </c>
      <c r="Q78" s="92">
        <v>0</v>
      </c>
      <c r="R78" s="45">
        <v>2</v>
      </c>
      <c r="S78" s="45">
        <v>2</v>
      </c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44"/>
    </row>
    <row r="79" spans="1:48" s="46" customFormat="1" ht="15.75" x14ac:dyDescent="0.25">
      <c r="A79" s="52" t="str">
        <f t="shared" si="1"/>
        <v xml:space="preserve">   </v>
      </c>
      <c r="B79" s="87">
        <v>55</v>
      </c>
      <c r="C79" s="88" t="s">
        <v>174</v>
      </c>
      <c r="D79" s="101" t="s">
        <v>44</v>
      </c>
      <c r="E79" s="89" t="s">
        <v>203</v>
      </c>
      <c r="F79" s="87" t="s">
        <v>120</v>
      </c>
      <c r="G79" s="91">
        <v>16.399999999999999</v>
      </c>
      <c r="H79" s="91">
        <v>16.399999999999999</v>
      </c>
      <c r="I79" s="91">
        <v>0</v>
      </c>
      <c r="J79" s="45">
        <v>1</v>
      </c>
      <c r="K79" s="130">
        <v>16.399999999999999</v>
      </c>
      <c r="L79" s="130">
        <v>0</v>
      </c>
      <c r="M79" s="130">
        <v>0</v>
      </c>
      <c r="N79" s="130">
        <v>0</v>
      </c>
      <c r="O79" s="45">
        <v>8</v>
      </c>
      <c r="P79" s="149">
        <v>16.399999999999999</v>
      </c>
      <c r="Q79" s="92">
        <v>60</v>
      </c>
      <c r="R79" s="45">
        <v>2</v>
      </c>
      <c r="S79" s="45">
        <v>2</v>
      </c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44"/>
    </row>
    <row r="80" spans="1:48" s="46" customFormat="1" ht="15.75" x14ac:dyDescent="0.25">
      <c r="A80" s="52" t="str">
        <f t="shared" si="1"/>
        <v xml:space="preserve">   </v>
      </c>
      <c r="B80" s="87">
        <v>56</v>
      </c>
      <c r="C80" s="88" t="s">
        <v>175</v>
      </c>
      <c r="D80" s="101" t="s">
        <v>44</v>
      </c>
      <c r="E80" s="89" t="s">
        <v>203</v>
      </c>
      <c r="F80" s="87" t="s">
        <v>120</v>
      </c>
      <c r="G80" s="91">
        <v>6.78</v>
      </c>
      <c r="H80" s="91">
        <v>6.78</v>
      </c>
      <c r="I80" s="91">
        <v>0</v>
      </c>
      <c r="J80" s="45">
        <v>1</v>
      </c>
      <c r="K80" s="130">
        <v>6.78</v>
      </c>
      <c r="L80" s="130">
        <v>0</v>
      </c>
      <c r="M80" s="130">
        <v>0</v>
      </c>
      <c r="N80" s="130">
        <v>0</v>
      </c>
      <c r="O80" s="45">
        <v>8</v>
      </c>
      <c r="P80" s="149">
        <v>6.78</v>
      </c>
      <c r="Q80" s="92">
        <v>60</v>
      </c>
      <c r="R80" s="45">
        <v>2</v>
      </c>
      <c r="S80" s="45">
        <v>2</v>
      </c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44"/>
    </row>
    <row r="81" spans="1:48" s="46" customFormat="1" ht="15.75" x14ac:dyDescent="0.25">
      <c r="A81" s="52"/>
      <c r="B81" s="87">
        <v>57</v>
      </c>
      <c r="C81" s="88" t="s">
        <v>176</v>
      </c>
      <c r="D81" s="101" t="s">
        <v>182</v>
      </c>
      <c r="E81" s="89" t="s">
        <v>203</v>
      </c>
      <c r="F81" s="87" t="s">
        <v>120</v>
      </c>
      <c r="G81" s="90">
        <v>3.89</v>
      </c>
      <c r="H81" s="91">
        <v>3.89</v>
      </c>
      <c r="I81" s="91">
        <v>0</v>
      </c>
      <c r="J81" s="45">
        <v>1</v>
      </c>
      <c r="K81" s="130">
        <v>3.89</v>
      </c>
      <c r="L81" s="130">
        <v>0</v>
      </c>
      <c r="M81" s="130">
        <v>0</v>
      </c>
      <c r="N81" s="130">
        <v>0</v>
      </c>
      <c r="O81" s="45">
        <v>3</v>
      </c>
      <c r="P81" s="131">
        <v>3.89</v>
      </c>
      <c r="Q81" s="92">
        <v>100</v>
      </c>
      <c r="R81" s="45">
        <v>2</v>
      </c>
      <c r="S81" s="45">
        <v>2</v>
      </c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44"/>
    </row>
    <row r="82" spans="1:48" s="46" customFormat="1" ht="15.75" x14ac:dyDescent="0.25">
      <c r="A82" s="52" t="str">
        <f t="shared" si="1"/>
        <v xml:space="preserve">   </v>
      </c>
      <c r="B82" s="87"/>
      <c r="C82" s="88" t="s">
        <v>176</v>
      </c>
      <c r="D82" s="101" t="s">
        <v>183</v>
      </c>
      <c r="E82" s="89" t="s">
        <v>203</v>
      </c>
      <c r="F82" s="87" t="s">
        <v>120</v>
      </c>
      <c r="G82" s="90">
        <v>3.2</v>
      </c>
      <c r="H82" s="91">
        <v>0</v>
      </c>
      <c r="I82" s="91">
        <v>3.2</v>
      </c>
      <c r="J82" s="45">
        <v>1</v>
      </c>
      <c r="K82" s="130">
        <v>0</v>
      </c>
      <c r="L82" s="130">
        <v>3.2</v>
      </c>
      <c r="M82" s="130">
        <v>0</v>
      </c>
      <c r="N82" s="130">
        <v>0</v>
      </c>
      <c r="O82" s="45">
        <v>3</v>
      </c>
      <c r="P82" s="131">
        <v>0</v>
      </c>
      <c r="Q82" s="92">
        <v>0</v>
      </c>
      <c r="R82" s="45">
        <v>2</v>
      </c>
      <c r="S82" s="45">
        <v>2</v>
      </c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44"/>
    </row>
    <row r="83" spans="1:48" s="46" customFormat="1" ht="15.75" x14ac:dyDescent="0.25">
      <c r="A83" s="52" t="str">
        <f t="shared" si="1"/>
        <v xml:space="preserve">   </v>
      </c>
      <c r="B83" s="87">
        <v>58</v>
      </c>
      <c r="C83" s="88" t="s">
        <v>177</v>
      </c>
      <c r="D83" s="101" t="s">
        <v>44</v>
      </c>
      <c r="E83" s="89" t="s">
        <v>203</v>
      </c>
      <c r="F83" s="87" t="s">
        <v>120</v>
      </c>
      <c r="G83" s="91">
        <v>2.79</v>
      </c>
      <c r="H83" s="91">
        <v>2.79</v>
      </c>
      <c r="I83" s="91">
        <v>0</v>
      </c>
      <c r="J83" s="45">
        <v>1</v>
      </c>
      <c r="K83" s="130">
        <v>2.79</v>
      </c>
      <c r="L83" s="130">
        <v>0</v>
      </c>
      <c r="M83" s="130">
        <v>0</v>
      </c>
      <c r="N83" s="130">
        <v>0</v>
      </c>
      <c r="O83" s="45">
        <v>3</v>
      </c>
      <c r="P83" s="131">
        <v>2.79</v>
      </c>
      <c r="Q83" s="92">
        <v>100</v>
      </c>
      <c r="R83" s="45">
        <v>2</v>
      </c>
      <c r="S83" s="45">
        <v>2</v>
      </c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44"/>
    </row>
    <row r="84" spans="1:48" s="46" customFormat="1" ht="18.75" x14ac:dyDescent="0.3">
      <c r="A84" s="99"/>
      <c r="B84" s="87">
        <v>59</v>
      </c>
      <c r="C84" s="88" t="s">
        <v>178</v>
      </c>
      <c r="D84" s="101" t="s">
        <v>182</v>
      </c>
      <c r="E84" s="89" t="s">
        <v>203</v>
      </c>
      <c r="F84" s="87" t="s">
        <v>120</v>
      </c>
      <c r="G84" s="90">
        <v>1.23</v>
      </c>
      <c r="H84" s="91">
        <v>1.23</v>
      </c>
      <c r="I84" s="91">
        <v>0</v>
      </c>
      <c r="J84" s="45">
        <v>1</v>
      </c>
      <c r="K84" s="130">
        <v>1.23</v>
      </c>
      <c r="L84" s="130">
        <v>0</v>
      </c>
      <c r="M84" s="130">
        <v>0</v>
      </c>
      <c r="N84" s="130">
        <v>0</v>
      </c>
      <c r="O84" s="45">
        <v>3</v>
      </c>
      <c r="P84" s="131">
        <v>1.23</v>
      </c>
      <c r="Q84" s="92">
        <v>100</v>
      </c>
      <c r="R84" s="45">
        <v>2</v>
      </c>
      <c r="S84" s="45">
        <v>2</v>
      </c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</row>
    <row r="85" spans="1:48" s="46" customFormat="1" ht="15.75" x14ac:dyDescent="0.25">
      <c r="A85" s="151"/>
      <c r="B85" s="133"/>
      <c r="C85" s="88" t="s">
        <v>178</v>
      </c>
      <c r="D85" s="101" t="s">
        <v>183</v>
      </c>
      <c r="E85" s="89" t="s">
        <v>203</v>
      </c>
      <c r="F85" s="87" t="s">
        <v>120</v>
      </c>
      <c r="G85" s="90">
        <v>0.77</v>
      </c>
      <c r="H85" s="91">
        <v>0</v>
      </c>
      <c r="I85" s="91">
        <v>0.77</v>
      </c>
      <c r="J85" s="45">
        <v>1</v>
      </c>
      <c r="K85" s="130">
        <v>0</v>
      </c>
      <c r="L85" s="130">
        <v>0.77</v>
      </c>
      <c r="M85" s="130">
        <v>0</v>
      </c>
      <c r="N85" s="130">
        <v>0</v>
      </c>
      <c r="O85" s="45">
        <v>3</v>
      </c>
      <c r="P85" s="131">
        <v>0</v>
      </c>
      <c r="Q85" s="92">
        <v>0</v>
      </c>
      <c r="R85" s="45">
        <v>2</v>
      </c>
      <c r="S85" s="45">
        <v>2</v>
      </c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</row>
    <row r="86" spans="1:48" ht="18.75" x14ac:dyDescent="0.3">
      <c r="A86" s="73"/>
      <c r="B86" s="147">
        <v>60</v>
      </c>
      <c r="C86" s="88" t="s">
        <v>206</v>
      </c>
      <c r="D86" s="101" t="s">
        <v>182</v>
      </c>
      <c r="E86" s="89" t="s">
        <v>203</v>
      </c>
      <c r="F86" s="87" t="s">
        <v>120</v>
      </c>
      <c r="G86" s="90">
        <v>1.78</v>
      </c>
      <c r="H86" s="91">
        <v>1.78</v>
      </c>
      <c r="I86" s="91">
        <v>0</v>
      </c>
      <c r="J86" s="45">
        <v>1</v>
      </c>
      <c r="K86" s="130">
        <v>1.78</v>
      </c>
      <c r="L86" s="130" t="s">
        <v>205</v>
      </c>
      <c r="M86" s="130">
        <v>0</v>
      </c>
      <c r="N86" s="130">
        <v>0</v>
      </c>
      <c r="O86" s="45">
        <v>3</v>
      </c>
      <c r="P86" s="131">
        <v>1.78</v>
      </c>
      <c r="Q86" s="92">
        <v>100</v>
      </c>
      <c r="R86" s="45">
        <v>2</v>
      </c>
      <c r="S86" s="45">
        <v>2</v>
      </c>
      <c r="T86" s="98"/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</row>
    <row r="87" spans="1:48" ht="18.75" x14ac:dyDescent="0.3">
      <c r="A87" s="73"/>
      <c r="B87" s="147"/>
      <c r="C87" s="88" t="s">
        <v>206</v>
      </c>
      <c r="D87" s="101" t="s">
        <v>183</v>
      </c>
      <c r="E87" s="89" t="s">
        <v>203</v>
      </c>
      <c r="F87" s="87" t="s">
        <v>120</v>
      </c>
      <c r="G87" s="90">
        <v>3.26</v>
      </c>
      <c r="H87" s="91">
        <v>0</v>
      </c>
      <c r="I87" s="91">
        <v>3.26</v>
      </c>
      <c r="J87" s="45">
        <v>1</v>
      </c>
      <c r="K87" s="130">
        <v>0</v>
      </c>
      <c r="L87" s="130">
        <v>3.26</v>
      </c>
      <c r="M87" s="130">
        <v>0</v>
      </c>
      <c r="N87" s="130">
        <v>0</v>
      </c>
      <c r="O87" s="45">
        <v>3</v>
      </c>
      <c r="P87" s="131">
        <v>0</v>
      </c>
      <c r="Q87" s="92">
        <v>0</v>
      </c>
      <c r="R87" s="45">
        <v>2</v>
      </c>
      <c r="S87" s="45">
        <v>2</v>
      </c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</row>
    <row r="88" spans="1:48" x14ac:dyDescent="0.25">
      <c r="G88" s="154"/>
      <c r="H88" s="100"/>
      <c r="I88" s="100"/>
      <c r="P88" s="152"/>
    </row>
  </sheetData>
  <sheetProtection selectLockedCells="1"/>
  <mergeCells count="42">
    <mergeCell ref="B1:AU1"/>
    <mergeCell ref="B2:E4"/>
    <mergeCell ref="AU3:AV3"/>
    <mergeCell ref="AU4:AV4"/>
    <mergeCell ref="AR2:AT2"/>
    <mergeCell ref="AR3:AT3"/>
    <mergeCell ref="F2:J4"/>
    <mergeCell ref="AL2:AQ2"/>
    <mergeCell ref="AG3:AQ3"/>
    <mergeCell ref="AE4:AQ4"/>
    <mergeCell ref="AR4:AT4"/>
    <mergeCell ref="AR5:AV5"/>
    <mergeCell ref="A6:A8"/>
    <mergeCell ref="B6:B8"/>
    <mergeCell ref="C6:C8"/>
    <mergeCell ref="D6:D8"/>
    <mergeCell ref="E6:E8"/>
    <mergeCell ref="F6:F8"/>
    <mergeCell ref="G6:I6"/>
    <mergeCell ref="J6:J8"/>
    <mergeCell ref="AN7:AQ7"/>
    <mergeCell ref="AR7:AU7"/>
    <mergeCell ref="AV6:AV8"/>
    <mergeCell ref="G7:G8"/>
    <mergeCell ref="H7:I7"/>
    <mergeCell ref="X7:AA7"/>
    <mergeCell ref="T6:AU6"/>
    <mergeCell ref="AB7:AE7"/>
    <mergeCell ref="AF7:AI7"/>
    <mergeCell ref="AJ7:AM7"/>
    <mergeCell ref="A9:F9"/>
    <mergeCell ref="L7:L8"/>
    <mergeCell ref="M7:M8"/>
    <mergeCell ref="N7:N8"/>
    <mergeCell ref="K7:K8"/>
    <mergeCell ref="R6:R8"/>
    <mergeCell ref="S6:S8"/>
    <mergeCell ref="K6:N6"/>
    <mergeCell ref="O6:O8"/>
    <mergeCell ref="P6:P8"/>
    <mergeCell ref="Q6:Q8"/>
    <mergeCell ref="T7:W7"/>
  </mergeCells>
  <dataValidations count="6">
    <dataValidation type="whole" allowBlank="1" showInputMessage="1" showErrorMessage="1" error="กรอกเฉพาะ 0 1 2 3" sqref="S1 S5:S9 S88:S1048576">
      <formula1>0</formula1>
      <formula2>3</formula2>
    </dataValidation>
    <dataValidation type="whole" allowBlank="1" showInputMessage="1" showErrorMessage="1" error="กรอกเฉพาะ 0 1 2" sqref="R1 S2:S4 R5:R9 R88:R1048576">
      <formula1>0</formula1>
      <formula2>2</formula2>
    </dataValidation>
    <dataValidation type="whole" allowBlank="1" showInputMessage="1" showErrorMessage="1" error="กรอกเฉพาะจำนวนเต็ม" sqref="O1 O5:O9 O88:O1048576">
      <formula1>0</formula1>
      <formula2>100</formula2>
    </dataValidation>
    <dataValidation type="whole" allowBlank="1" showInputMessage="1" showErrorMessage="1" error="กรอกเฉพาะ 0 1 2 3 9" sqref="J1 J5:J9 J88:J1048576">
      <formula1>0</formula1>
      <formula2>9</formula2>
    </dataValidation>
    <dataValidation type="whole" allowBlank="1" showInputMessage="1" showErrorMessage="1" errorTitle="ผิดพลาด" error="กรอกเฉพาะ 0 1 2 3 9" sqref="K2:K4">
      <formula1>0</formula1>
      <formula2>9</formula2>
    </dataValidation>
    <dataValidation type="whole" allowBlank="1" showInputMessage="1" showErrorMessage="1" error="กรอกจำนวนเต็ม" sqref="P2:P4">
      <formula1>0</formula1>
      <formula2>100</formula2>
    </dataValidation>
  </dataValidations>
  <printOptions horizontalCentered="1"/>
  <pageMargins left="0.19685039370078741" right="0.19685039370078741" top="0.59055118110236227" bottom="0.47244094488188981" header="0.31496062992125984" footer="0.19685039370078741"/>
  <pageSetup paperSize="8" orientation="landscape" horizontalDpi="300" verticalDpi="300" r:id="rId1"/>
  <headerFooter>
    <oddHeader xml:space="preserve">&amp;R&amp;"TH SarabunPSK,ตัวหนา"&amp;16ยางพารา_สฟอ.1   </oddHeader>
    <oddFooter>&amp;C&amp;"TH SarabunPSK,ธรรมดา"&amp;14หน้าที่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tabSelected="1" topLeftCell="A60" zoomScaleNormal="100" workbookViewId="0">
      <selection activeCell="A87" sqref="A10:W87"/>
    </sheetView>
  </sheetViews>
  <sheetFormatPr defaultColWidth="9.125" defaultRowHeight="15" x14ac:dyDescent="0.25"/>
  <cols>
    <col min="1" max="1" width="7.875" style="13" bestFit="1" customWidth="1"/>
    <col min="2" max="2" width="9.875" style="13" customWidth="1"/>
    <col min="3" max="3" width="7.125" style="11" customWidth="1"/>
    <col min="4" max="4" width="7.75" style="11" customWidth="1"/>
    <col min="5" max="5" width="4.625" style="11" customWidth="1"/>
    <col min="6" max="6" width="9.625" style="11" bestFit="1" customWidth="1"/>
    <col min="7" max="7" width="7.375" style="11" customWidth="1"/>
    <col min="8" max="8" width="9.125" style="11" customWidth="1"/>
    <col min="9" max="9" width="4.875" style="11" customWidth="1"/>
    <col min="10" max="10" width="8.625" style="8" bestFit="1" customWidth="1"/>
    <col min="11" max="11" width="9.625" style="8" customWidth="1"/>
    <col min="12" max="12" width="10.375" style="8" customWidth="1"/>
    <col min="13" max="13" width="8.625" style="8" customWidth="1"/>
    <col min="14" max="14" width="6.625" style="13" customWidth="1"/>
    <col min="15" max="15" width="9.875" style="11" customWidth="1"/>
    <col min="16" max="16" width="8.25" style="11" customWidth="1"/>
    <col min="17" max="17" width="11" style="11" customWidth="1"/>
    <col min="18" max="18" width="12.25" style="11" customWidth="1"/>
    <col min="19" max="19" width="10" style="11" customWidth="1"/>
    <col min="20" max="20" width="8.25" style="11" customWidth="1"/>
    <col min="21" max="21" width="11.75" style="11" customWidth="1"/>
    <col min="22" max="22" width="13.25" style="11" bestFit="1" customWidth="1"/>
    <col min="23" max="23" width="31.875" style="11" customWidth="1"/>
    <col min="24" max="28" width="9.125" style="46"/>
    <col min="29" max="16384" width="9.125" style="11"/>
  </cols>
  <sheetData>
    <row r="1" spans="1:28" ht="23.25" x14ac:dyDescent="0.35">
      <c r="A1" s="217" t="s">
        <v>202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</row>
    <row r="2" spans="1:28" ht="23.25" x14ac:dyDescent="0.35">
      <c r="A2" s="218" t="s">
        <v>1</v>
      </c>
      <c r="B2" s="218"/>
      <c r="C2" s="218"/>
      <c r="D2" s="218"/>
      <c r="E2" s="218" t="s">
        <v>179</v>
      </c>
      <c r="F2" s="218"/>
      <c r="G2" s="218"/>
      <c r="H2" s="218"/>
      <c r="I2" s="218"/>
      <c r="J2"/>
      <c r="K2" s="3"/>
      <c r="L2" s="3"/>
      <c r="M2" s="3"/>
      <c r="N2" s="3"/>
      <c r="O2" s="3"/>
      <c r="T2" s="3"/>
      <c r="Y2" s="117"/>
      <c r="Z2" s="117"/>
      <c r="AA2" s="118"/>
      <c r="AB2" s="118"/>
    </row>
    <row r="3" spans="1:28" ht="23.25" x14ac:dyDescent="0.35">
      <c r="A3" s="218"/>
      <c r="B3" s="218"/>
      <c r="C3" s="218"/>
      <c r="D3" s="218"/>
      <c r="E3" s="218"/>
      <c r="F3" s="218"/>
      <c r="G3" s="218"/>
      <c r="H3" s="218"/>
      <c r="I3" s="218"/>
      <c r="J3"/>
      <c r="K3" s="11"/>
      <c r="L3" s="3"/>
      <c r="N3" s="3"/>
      <c r="O3" s="3"/>
      <c r="P3" s="3"/>
      <c r="Q3" s="3"/>
      <c r="R3" s="3"/>
      <c r="S3" s="3"/>
      <c r="T3" s="3"/>
      <c r="U3" s="119"/>
      <c r="V3" s="119" t="s">
        <v>2</v>
      </c>
      <c r="W3" s="120">
        <v>1127</v>
      </c>
      <c r="Y3" s="121"/>
      <c r="Z3" s="121"/>
      <c r="AB3" s="122"/>
    </row>
    <row r="4" spans="1:28" ht="23.25" x14ac:dyDescent="0.35">
      <c r="A4" s="218"/>
      <c r="B4" s="218"/>
      <c r="C4" s="218"/>
      <c r="D4" s="218"/>
      <c r="E4" s="218"/>
      <c r="F4" s="218"/>
      <c r="G4" s="218"/>
      <c r="H4" s="218"/>
      <c r="I4" s="218"/>
      <c r="J4"/>
      <c r="L4" s="3"/>
      <c r="M4" s="3"/>
      <c r="N4" s="3"/>
      <c r="O4" s="3"/>
      <c r="P4" s="3"/>
      <c r="Q4" s="3"/>
      <c r="R4" s="3"/>
      <c r="S4" s="3"/>
      <c r="T4" s="3"/>
      <c r="U4" s="119"/>
      <c r="V4" s="123"/>
      <c r="W4" s="124"/>
      <c r="Y4" s="125"/>
      <c r="Z4" s="125"/>
      <c r="AB4" s="122"/>
    </row>
    <row r="5" spans="1:28" ht="15.75" x14ac:dyDescent="0.25">
      <c r="F5" s="29"/>
      <c r="J5" s="10"/>
      <c r="K5" s="10"/>
      <c r="L5" s="10"/>
      <c r="M5" s="11"/>
      <c r="N5" s="10"/>
      <c r="O5" s="10"/>
      <c r="P5" s="10"/>
      <c r="Q5" s="10"/>
      <c r="R5" s="10"/>
      <c r="S5" s="10"/>
      <c r="T5" s="10"/>
      <c r="U5" s="10"/>
      <c r="V5" s="10"/>
      <c r="W5" s="126" t="s">
        <v>6</v>
      </c>
      <c r="Y5" s="127"/>
      <c r="Z5" s="127"/>
      <c r="AA5" s="127"/>
      <c r="AB5" s="127"/>
    </row>
    <row r="6" spans="1:28" x14ac:dyDescent="0.25">
      <c r="A6" s="165" t="s">
        <v>7</v>
      </c>
      <c r="B6" s="165" t="s">
        <v>8</v>
      </c>
      <c r="C6" s="165" t="s">
        <v>9</v>
      </c>
      <c r="D6" s="165" t="s">
        <v>10</v>
      </c>
      <c r="E6" s="165" t="s">
        <v>11</v>
      </c>
      <c r="F6" s="196" t="s">
        <v>47</v>
      </c>
      <c r="G6" s="197"/>
      <c r="H6" s="198"/>
      <c r="I6" s="166" t="s">
        <v>12</v>
      </c>
      <c r="J6" s="200" t="s">
        <v>37</v>
      </c>
      <c r="K6" s="200"/>
      <c r="L6" s="200"/>
      <c r="M6" s="200"/>
      <c r="N6" s="166" t="s">
        <v>13</v>
      </c>
      <c r="O6" s="177" t="s">
        <v>5</v>
      </c>
      <c r="P6" s="166" t="s">
        <v>31</v>
      </c>
      <c r="Q6" s="180" t="s">
        <v>38</v>
      </c>
      <c r="R6" s="183" t="s">
        <v>39</v>
      </c>
      <c r="S6" s="221" t="s">
        <v>185</v>
      </c>
      <c r="T6" s="221"/>
      <c r="U6" s="221"/>
      <c r="V6" s="222" t="s">
        <v>196</v>
      </c>
      <c r="W6" s="223" t="s">
        <v>200</v>
      </c>
    </row>
    <row r="7" spans="1:28" ht="15" customHeight="1" x14ac:dyDescent="0.25">
      <c r="A7" s="165"/>
      <c r="B7" s="165"/>
      <c r="C7" s="165"/>
      <c r="D7" s="165"/>
      <c r="E7" s="165"/>
      <c r="F7" s="199" t="s">
        <v>3</v>
      </c>
      <c r="G7" s="195" t="s">
        <v>46</v>
      </c>
      <c r="H7" s="195"/>
      <c r="I7" s="167"/>
      <c r="J7" s="201" t="s">
        <v>40</v>
      </c>
      <c r="K7" s="189" t="s">
        <v>41</v>
      </c>
      <c r="L7" s="191" t="s">
        <v>42</v>
      </c>
      <c r="M7" s="192" t="s">
        <v>43</v>
      </c>
      <c r="N7" s="167"/>
      <c r="O7" s="178"/>
      <c r="P7" s="167"/>
      <c r="Q7" s="181"/>
      <c r="R7" s="184"/>
      <c r="S7" s="219" t="s">
        <v>186</v>
      </c>
      <c r="T7" s="219" t="s">
        <v>191</v>
      </c>
      <c r="U7" s="219"/>
      <c r="V7" s="222"/>
      <c r="W7" s="223"/>
    </row>
    <row r="8" spans="1:28" x14ac:dyDescent="0.25">
      <c r="A8" s="165"/>
      <c r="B8" s="165"/>
      <c r="C8" s="165"/>
      <c r="D8" s="165"/>
      <c r="E8" s="165"/>
      <c r="F8" s="199"/>
      <c r="G8" s="14" t="s">
        <v>22</v>
      </c>
      <c r="H8" s="15" t="s">
        <v>23</v>
      </c>
      <c r="I8" s="168"/>
      <c r="J8" s="201"/>
      <c r="K8" s="190"/>
      <c r="L8" s="191"/>
      <c r="M8" s="192"/>
      <c r="N8" s="168"/>
      <c r="O8" s="179"/>
      <c r="P8" s="168"/>
      <c r="Q8" s="182"/>
      <c r="R8" s="185"/>
      <c r="S8" s="219"/>
      <c r="T8" s="128" t="s">
        <v>192</v>
      </c>
      <c r="U8" s="129" t="s">
        <v>194</v>
      </c>
      <c r="V8" s="222"/>
      <c r="W8" s="223"/>
    </row>
    <row r="9" spans="1:28" x14ac:dyDescent="0.25">
      <c r="A9" s="220" t="s">
        <v>28</v>
      </c>
      <c r="B9" s="220"/>
      <c r="C9" s="220"/>
      <c r="D9" s="220"/>
      <c r="E9" s="220"/>
      <c r="F9" s="23">
        <f>H9+G9</f>
        <v>731.12999999999988</v>
      </c>
      <c r="G9" s="24">
        <f>SUM(G10:G289)</f>
        <v>315.38999999999993</v>
      </c>
      <c r="H9" s="24">
        <f>SUM(H10:H289)</f>
        <v>415.7399999999999</v>
      </c>
      <c r="I9" s="24"/>
      <c r="J9" s="24">
        <f>SUM(J10:J289)</f>
        <v>197.24</v>
      </c>
      <c r="K9" s="24">
        <f>SUM(K10:K289)</f>
        <v>463.44999999999993</v>
      </c>
      <c r="L9" s="24">
        <f>SUM(L10:L289)</f>
        <v>0</v>
      </c>
      <c r="M9" s="24">
        <f>SUM(M10:M289)</f>
        <v>0</v>
      </c>
      <c r="N9" s="24"/>
      <c r="O9" s="24">
        <f>SUM(O10:O289)</f>
        <v>176.73000000000002</v>
      </c>
      <c r="P9" s="24"/>
      <c r="Q9" s="50"/>
      <c r="R9" s="50"/>
      <c r="S9" s="50"/>
      <c r="T9" s="50"/>
      <c r="U9" s="50"/>
      <c r="V9" s="50"/>
      <c r="W9" s="50"/>
    </row>
    <row r="10" spans="1:28" ht="15.75" x14ac:dyDescent="0.25">
      <c r="A10" s="87">
        <v>1</v>
      </c>
      <c r="B10" s="88" t="s">
        <v>119</v>
      </c>
      <c r="C10" s="101" t="s">
        <v>44</v>
      </c>
      <c r="D10" s="89" t="s">
        <v>203</v>
      </c>
      <c r="E10" s="87" t="s">
        <v>120</v>
      </c>
      <c r="F10" s="90">
        <v>8.93</v>
      </c>
      <c r="G10" s="91">
        <v>8.93</v>
      </c>
      <c r="H10" s="91">
        <v>0</v>
      </c>
      <c r="I10" s="45">
        <v>2</v>
      </c>
      <c r="J10" s="91">
        <v>8.93</v>
      </c>
      <c r="K10" s="130">
        <v>0</v>
      </c>
      <c r="L10" s="130">
        <v>0</v>
      </c>
      <c r="M10" s="130">
        <v>0</v>
      </c>
      <c r="N10" s="45">
        <v>0</v>
      </c>
      <c r="O10" s="131">
        <v>0</v>
      </c>
      <c r="P10" s="92">
        <v>0</v>
      </c>
      <c r="Q10" s="45">
        <v>2</v>
      </c>
      <c r="R10" s="45">
        <v>2</v>
      </c>
      <c r="S10" s="98"/>
      <c r="T10" s="98"/>
      <c r="U10" s="98"/>
      <c r="V10" s="98"/>
      <c r="W10" s="98"/>
    </row>
    <row r="11" spans="1:28" ht="15.75" x14ac:dyDescent="0.25">
      <c r="A11" s="87">
        <v>2</v>
      </c>
      <c r="B11" s="88" t="s">
        <v>121</v>
      </c>
      <c r="C11" s="101" t="s">
        <v>44</v>
      </c>
      <c r="D11" s="89" t="s">
        <v>203</v>
      </c>
      <c r="E11" s="87" t="s">
        <v>120</v>
      </c>
      <c r="F11" s="90">
        <v>10.01</v>
      </c>
      <c r="G11" s="91">
        <v>10.01</v>
      </c>
      <c r="H11" s="91">
        <v>0</v>
      </c>
      <c r="I11" s="45">
        <v>1</v>
      </c>
      <c r="J11" s="130">
        <v>5.84</v>
      </c>
      <c r="K11" s="130">
        <v>0</v>
      </c>
      <c r="L11" s="130">
        <v>0</v>
      </c>
      <c r="M11" s="130">
        <v>0</v>
      </c>
      <c r="N11" s="45">
        <v>3</v>
      </c>
      <c r="O11" s="131">
        <v>5.84</v>
      </c>
      <c r="P11" s="92">
        <v>100</v>
      </c>
      <c r="Q11" s="45">
        <v>2</v>
      </c>
      <c r="R11" s="45">
        <v>2</v>
      </c>
      <c r="S11" s="52">
        <v>1</v>
      </c>
      <c r="T11" s="52" t="s">
        <v>207</v>
      </c>
      <c r="U11" s="52"/>
      <c r="V11" s="52">
        <v>1</v>
      </c>
      <c r="W11" s="98" t="s">
        <v>208</v>
      </c>
    </row>
    <row r="12" spans="1:28" ht="15.75" x14ac:dyDescent="0.25">
      <c r="A12" s="87">
        <v>3</v>
      </c>
      <c r="B12" s="88" t="s">
        <v>122</v>
      </c>
      <c r="C12" s="101" t="s">
        <v>44</v>
      </c>
      <c r="D12" s="89" t="s">
        <v>203</v>
      </c>
      <c r="E12" s="87" t="s">
        <v>120</v>
      </c>
      <c r="F12" s="90">
        <v>7.77</v>
      </c>
      <c r="G12" s="91">
        <v>7.77</v>
      </c>
      <c r="H12" s="91">
        <v>0</v>
      </c>
      <c r="I12" s="45">
        <v>1</v>
      </c>
      <c r="J12" s="130">
        <v>0</v>
      </c>
      <c r="K12" s="130">
        <v>6.5</v>
      </c>
      <c r="L12" s="130">
        <v>0</v>
      </c>
      <c r="M12" s="130">
        <v>0</v>
      </c>
      <c r="N12" s="45">
        <v>3</v>
      </c>
      <c r="O12" s="131">
        <v>0</v>
      </c>
      <c r="P12" s="92">
        <v>0</v>
      </c>
      <c r="Q12" s="45">
        <v>2</v>
      </c>
      <c r="R12" s="45">
        <v>2</v>
      </c>
      <c r="S12" s="98"/>
      <c r="T12" s="98"/>
      <c r="U12" s="98"/>
      <c r="V12" s="98"/>
      <c r="W12" s="98"/>
    </row>
    <row r="13" spans="1:28" ht="15.75" x14ac:dyDescent="0.25">
      <c r="A13" s="87">
        <v>4</v>
      </c>
      <c r="B13" s="88" t="s">
        <v>123</v>
      </c>
      <c r="C13" s="101" t="s">
        <v>44</v>
      </c>
      <c r="D13" s="89" t="s">
        <v>203</v>
      </c>
      <c r="E13" s="87" t="s">
        <v>120</v>
      </c>
      <c r="F13" s="90">
        <v>91.73</v>
      </c>
      <c r="G13" s="91">
        <v>91.73</v>
      </c>
      <c r="H13" s="91">
        <v>0</v>
      </c>
      <c r="I13" s="45">
        <v>1</v>
      </c>
      <c r="J13" s="130">
        <v>0</v>
      </c>
      <c r="K13" s="130">
        <v>20.100000000000001</v>
      </c>
      <c r="L13" s="130">
        <v>0</v>
      </c>
      <c r="M13" s="130">
        <v>0</v>
      </c>
      <c r="N13" s="45">
        <v>7</v>
      </c>
      <c r="O13" s="131">
        <v>0</v>
      </c>
      <c r="P13" s="92">
        <v>0</v>
      </c>
      <c r="Q13" s="45">
        <v>2</v>
      </c>
      <c r="R13" s="45">
        <v>2</v>
      </c>
      <c r="S13" s="98"/>
      <c r="T13" s="98"/>
      <c r="U13" s="98"/>
      <c r="V13" s="98"/>
      <c r="W13" s="98"/>
    </row>
    <row r="14" spans="1:28" ht="15.75" x14ac:dyDescent="0.25">
      <c r="A14" s="87">
        <v>5</v>
      </c>
      <c r="B14" s="88" t="s">
        <v>124</v>
      </c>
      <c r="C14" s="101" t="s">
        <v>182</v>
      </c>
      <c r="D14" s="89" t="s">
        <v>203</v>
      </c>
      <c r="E14" s="87" t="s">
        <v>120</v>
      </c>
      <c r="F14" s="90">
        <v>5.3</v>
      </c>
      <c r="G14" s="91">
        <v>5.3</v>
      </c>
      <c r="H14" s="91">
        <v>0</v>
      </c>
      <c r="I14" s="45">
        <v>1</v>
      </c>
      <c r="J14" s="130">
        <v>2.72</v>
      </c>
      <c r="K14" s="130">
        <v>0</v>
      </c>
      <c r="L14" s="130">
        <v>0</v>
      </c>
      <c r="M14" s="130">
        <v>0</v>
      </c>
      <c r="N14" s="45">
        <v>7</v>
      </c>
      <c r="O14" s="131">
        <v>2.72</v>
      </c>
      <c r="P14" s="92">
        <v>100</v>
      </c>
      <c r="Q14" s="45">
        <v>2</v>
      </c>
      <c r="R14" s="45">
        <v>2</v>
      </c>
      <c r="S14" s="52">
        <v>1</v>
      </c>
      <c r="T14" s="52" t="s">
        <v>207</v>
      </c>
      <c r="U14" s="52"/>
      <c r="V14" s="52">
        <v>1</v>
      </c>
      <c r="W14" s="98" t="s">
        <v>208</v>
      </c>
    </row>
    <row r="15" spans="1:28" ht="15.75" x14ac:dyDescent="0.25">
      <c r="A15" s="87"/>
      <c r="B15" s="88" t="s">
        <v>124</v>
      </c>
      <c r="C15" s="101" t="s">
        <v>183</v>
      </c>
      <c r="D15" s="89" t="s">
        <v>203</v>
      </c>
      <c r="E15" s="87" t="s">
        <v>120</v>
      </c>
      <c r="F15" s="90">
        <v>5.3</v>
      </c>
      <c r="G15" s="91">
        <v>5.3</v>
      </c>
      <c r="H15" s="91">
        <v>0</v>
      </c>
      <c r="I15" s="45">
        <v>1</v>
      </c>
      <c r="J15" s="130">
        <v>0</v>
      </c>
      <c r="K15" s="130">
        <v>16.440000000000001</v>
      </c>
      <c r="L15" s="130">
        <v>0</v>
      </c>
      <c r="M15" s="130">
        <v>0</v>
      </c>
      <c r="N15" s="45">
        <v>7</v>
      </c>
      <c r="O15" s="131">
        <v>0</v>
      </c>
      <c r="P15" s="92">
        <v>0</v>
      </c>
      <c r="Q15" s="45">
        <v>2</v>
      </c>
      <c r="R15" s="45">
        <v>2</v>
      </c>
      <c r="S15" s="98"/>
      <c r="T15" s="98"/>
      <c r="U15" s="98"/>
      <c r="V15" s="98"/>
      <c r="W15" s="98"/>
    </row>
    <row r="16" spans="1:28" ht="15.75" x14ac:dyDescent="0.25">
      <c r="A16" s="87">
        <v>6</v>
      </c>
      <c r="B16" s="88" t="s">
        <v>125</v>
      </c>
      <c r="C16" s="101" t="s">
        <v>44</v>
      </c>
      <c r="D16" s="89" t="s">
        <v>203</v>
      </c>
      <c r="E16" s="87" t="s">
        <v>120</v>
      </c>
      <c r="F16" s="90">
        <v>6.6</v>
      </c>
      <c r="G16" s="91">
        <v>6.6</v>
      </c>
      <c r="H16" s="91">
        <v>0</v>
      </c>
      <c r="I16" s="45">
        <v>1</v>
      </c>
      <c r="J16" s="130">
        <v>0</v>
      </c>
      <c r="K16" s="130">
        <v>4.67</v>
      </c>
      <c r="L16" s="130">
        <v>0</v>
      </c>
      <c r="M16" s="130">
        <v>0</v>
      </c>
      <c r="N16" s="45">
        <v>7</v>
      </c>
      <c r="O16" s="131">
        <v>0</v>
      </c>
      <c r="P16" s="92">
        <v>0</v>
      </c>
      <c r="Q16" s="45">
        <v>2</v>
      </c>
      <c r="R16" s="45">
        <v>2</v>
      </c>
      <c r="S16" s="98"/>
      <c r="T16" s="98"/>
      <c r="U16" s="98"/>
      <c r="V16" s="98"/>
      <c r="W16" s="98"/>
    </row>
    <row r="17" spans="1:28" ht="15.75" x14ac:dyDescent="0.25">
      <c r="A17" s="87">
        <v>7</v>
      </c>
      <c r="B17" s="88" t="s">
        <v>126</v>
      </c>
      <c r="C17" s="101" t="s">
        <v>44</v>
      </c>
      <c r="D17" s="89" t="s">
        <v>203</v>
      </c>
      <c r="E17" s="87" t="s">
        <v>120</v>
      </c>
      <c r="F17" s="90">
        <v>11.58</v>
      </c>
      <c r="G17" s="91">
        <v>11.58</v>
      </c>
      <c r="H17" s="91">
        <v>0</v>
      </c>
      <c r="I17" s="45">
        <v>2</v>
      </c>
      <c r="J17" s="91">
        <v>11.58</v>
      </c>
      <c r="K17" s="130">
        <v>0</v>
      </c>
      <c r="L17" s="130">
        <v>0</v>
      </c>
      <c r="M17" s="130">
        <v>0</v>
      </c>
      <c r="N17" s="45">
        <v>0</v>
      </c>
      <c r="O17" s="131">
        <v>0</v>
      </c>
      <c r="P17" s="92">
        <v>0</v>
      </c>
      <c r="Q17" s="45">
        <v>2</v>
      </c>
      <c r="R17" s="45">
        <v>2</v>
      </c>
      <c r="S17" s="98"/>
      <c r="T17" s="98"/>
      <c r="U17" s="98"/>
      <c r="V17" s="98"/>
      <c r="W17" s="98"/>
      <c r="X17" s="11"/>
      <c r="Y17" s="11"/>
      <c r="Z17" s="11"/>
      <c r="AA17" s="11"/>
      <c r="AB17" s="11"/>
    </row>
    <row r="18" spans="1:28" ht="15.75" x14ac:dyDescent="0.25">
      <c r="A18" s="87">
        <v>8</v>
      </c>
      <c r="B18" s="88" t="s">
        <v>127</v>
      </c>
      <c r="C18" s="101" t="s">
        <v>44</v>
      </c>
      <c r="D18" s="89" t="s">
        <v>203</v>
      </c>
      <c r="E18" s="87" t="s">
        <v>120</v>
      </c>
      <c r="F18" s="91">
        <v>5.75</v>
      </c>
      <c r="G18" s="91">
        <v>0</v>
      </c>
      <c r="H18" s="91">
        <v>5.75</v>
      </c>
      <c r="I18" s="45">
        <v>1</v>
      </c>
      <c r="J18" s="130">
        <v>0</v>
      </c>
      <c r="K18" s="130">
        <v>5.75</v>
      </c>
      <c r="L18" s="130">
        <v>0</v>
      </c>
      <c r="M18" s="130">
        <v>0</v>
      </c>
      <c r="N18" s="45">
        <v>2</v>
      </c>
      <c r="O18" s="131">
        <v>0</v>
      </c>
      <c r="P18" s="92">
        <v>0</v>
      </c>
      <c r="Q18" s="45">
        <v>2</v>
      </c>
      <c r="R18" s="45">
        <v>2</v>
      </c>
      <c r="S18" s="98"/>
      <c r="T18" s="98"/>
      <c r="U18" s="98"/>
      <c r="V18" s="98"/>
      <c r="W18" s="98"/>
      <c r="X18" s="11"/>
      <c r="Y18" s="11"/>
      <c r="Z18" s="11"/>
      <c r="AA18" s="11"/>
      <c r="AB18" s="11"/>
    </row>
    <row r="19" spans="1:28" ht="15.75" x14ac:dyDescent="0.25">
      <c r="A19" s="87">
        <v>9</v>
      </c>
      <c r="B19" s="88" t="s">
        <v>128</v>
      </c>
      <c r="C19" s="101" t="s">
        <v>44</v>
      </c>
      <c r="D19" s="89" t="s">
        <v>203</v>
      </c>
      <c r="E19" s="87" t="s">
        <v>120</v>
      </c>
      <c r="F19" s="91">
        <v>0.72</v>
      </c>
      <c r="G19" s="91">
        <v>0.72</v>
      </c>
      <c r="H19" s="91">
        <v>0</v>
      </c>
      <c r="I19" s="45">
        <v>1</v>
      </c>
      <c r="J19" s="130">
        <v>0.72</v>
      </c>
      <c r="K19" s="130">
        <v>0</v>
      </c>
      <c r="L19" s="130">
        <v>0</v>
      </c>
      <c r="M19" s="130">
        <v>0</v>
      </c>
      <c r="N19" s="45">
        <v>3</v>
      </c>
      <c r="O19" s="131">
        <v>0.72</v>
      </c>
      <c r="P19" s="92">
        <v>100</v>
      </c>
      <c r="Q19" s="45">
        <v>2</v>
      </c>
      <c r="R19" s="45">
        <v>2</v>
      </c>
      <c r="S19" s="52">
        <v>1</v>
      </c>
      <c r="T19" s="52" t="s">
        <v>207</v>
      </c>
      <c r="U19" s="52"/>
      <c r="V19" s="52">
        <v>1</v>
      </c>
      <c r="W19" s="98" t="s">
        <v>208</v>
      </c>
      <c r="X19" s="11"/>
      <c r="Y19" s="11"/>
      <c r="Z19" s="11"/>
      <c r="AA19" s="11"/>
      <c r="AB19" s="11"/>
    </row>
    <row r="20" spans="1:28" ht="15.75" x14ac:dyDescent="0.25">
      <c r="A20" s="87">
        <v>10</v>
      </c>
      <c r="B20" s="88" t="s">
        <v>129</v>
      </c>
      <c r="C20" s="101" t="s">
        <v>44</v>
      </c>
      <c r="D20" s="89" t="s">
        <v>203</v>
      </c>
      <c r="E20" s="87" t="s">
        <v>120</v>
      </c>
      <c r="F20" s="91">
        <v>5.32</v>
      </c>
      <c r="G20" s="91">
        <v>0</v>
      </c>
      <c r="H20" s="91">
        <v>5.32</v>
      </c>
      <c r="I20" s="45">
        <v>1</v>
      </c>
      <c r="J20" s="130">
        <v>0</v>
      </c>
      <c r="K20" s="130">
        <v>5.32</v>
      </c>
      <c r="L20" s="130">
        <v>0</v>
      </c>
      <c r="M20" s="130">
        <v>0</v>
      </c>
      <c r="N20" s="45">
        <v>6</v>
      </c>
      <c r="O20" s="131">
        <v>0</v>
      </c>
      <c r="P20" s="92">
        <v>0</v>
      </c>
      <c r="Q20" s="45">
        <v>2</v>
      </c>
      <c r="R20" s="45">
        <v>2</v>
      </c>
      <c r="S20" s="98"/>
      <c r="T20" s="98"/>
      <c r="U20" s="98"/>
      <c r="V20" s="98"/>
      <c r="W20" s="98"/>
      <c r="X20" s="11"/>
      <c r="Y20" s="11"/>
      <c r="Z20" s="11"/>
      <c r="AA20" s="11"/>
      <c r="AB20" s="11"/>
    </row>
    <row r="21" spans="1:28" ht="15.75" x14ac:dyDescent="0.25">
      <c r="A21" s="87">
        <v>11</v>
      </c>
      <c r="B21" s="88" t="s">
        <v>130</v>
      </c>
      <c r="C21" s="101" t="s">
        <v>44</v>
      </c>
      <c r="D21" s="89" t="s">
        <v>203</v>
      </c>
      <c r="E21" s="87" t="s">
        <v>120</v>
      </c>
      <c r="F21" s="91">
        <v>2.65</v>
      </c>
      <c r="G21" s="91">
        <v>0</v>
      </c>
      <c r="H21" s="91">
        <v>2.65</v>
      </c>
      <c r="I21" s="45">
        <v>1</v>
      </c>
      <c r="J21" s="130">
        <v>0</v>
      </c>
      <c r="K21" s="130">
        <v>2.65</v>
      </c>
      <c r="L21" s="130">
        <v>0</v>
      </c>
      <c r="M21" s="130">
        <v>0</v>
      </c>
      <c r="N21" s="45">
        <v>6</v>
      </c>
      <c r="O21" s="131">
        <v>0</v>
      </c>
      <c r="P21" s="92">
        <v>0</v>
      </c>
      <c r="Q21" s="45">
        <v>2</v>
      </c>
      <c r="R21" s="45">
        <v>2</v>
      </c>
      <c r="S21" s="98"/>
      <c r="T21" s="98"/>
      <c r="U21" s="98"/>
      <c r="V21" s="98"/>
      <c r="W21" s="98"/>
      <c r="X21" s="11"/>
      <c r="Y21" s="11"/>
      <c r="Z21" s="11"/>
      <c r="AA21" s="11"/>
      <c r="AB21" s="11"/>
    </row>
    <row r="22" spans="1:28" ht="15.75" x14ac:dyDescent="0.25">
      <c r="A22" s="87">
        <v>12</v>
      </c>
      <c r="B22" s="88" t="s">
        <v>131</v>
      </c>
      <c r="C22" s="101" t="s">
        <v>44</v>
      </c>
      <c r="D22" s="89" t="s">
        <v>203</v>
      </c>
      <c r="E22" s="87" t="s">
        <v>120</v>
      </c>
      <c r="F22" s="91">
        <v>29.32</v>
      </c>
      <c r="G22" s="91">
        <v>0</v>
      </c>
      <c r="H22" s="91">
        <v>29.32</v>
      </c>
      <c r="I22" s="45">
        <v>1</v>
      </c>
      <c r="J22" s="130">
        <v>0</v>
      </c>
      <c r="K22" s="130">
        <v>29.32</v>
      </c>
      <c r="L22" s="130">
        <v>0</v>
      </c>
      <c r="M22" s="130">
        <v>0</v>
      </c>
      <c r="N22" s="45">
        <v>1</v>
      </c>
      <c r="O22" s="131">
        <v>0</v>
      </c>
      <c r="P22" s="92">
        <v>0</v>
      </c>
      <c r="Q22" s="45">
        <v>2</v>
      </c>
      <c r="R22" s="45">
        <v>2</v>
      </c>
      <c r="S22" s="98"/>
      <c r="T22" s="98"/>
      <c r="U22" s="98"/>
      <c r="V22" s="98"/>
      <c r="W22" s="98"/>
      <c r="X22" s="11"/>
      <c r="Y22" s="11"/>
      <c r="Z22" s="11"/>
      <c r="AA22" s="11"/>
      <c r="AB22" s="11"/>
    </row>
    <row r="23" spans="1:28" ht="15.75" x14ac:dyDescent="0.25">
      <c r="A23" s="87">
        <v>13</v>
      </c>
      <c r="B23" s="88" t="s">
        <v>132</v>
      </c>
      <c r="C23" s="101" t="s">
        <v>182</v>
      </c>
      <c r="D23" s="89" t="s">
        <v>203</v>
      </c>
      <c r="E23" s="87" t="s">
        <v>120</v>
      </c>
      <c r="F23" s="90">
        <v>6.19</v>
      </c>
      <c r="G23" s="91">
        <v>6.19</v>
      </c>
      <c r="H23" s="91">
        <v>0</v>
      </c>
      <c r="I23" s="45">
        <v>1</v>
      </c>
      <c r="J23" s="130">
        <v>6.19</v>
      </c>
      <c r="K23" s="130">
        <v>0</v>
      </c>
      <c r="L23" s="130">
        <v>0</v>
      </c>
      <c r="M23" s="130">
        <v>0</v>
      </c>
      <c r="N23" s="45">
        <v>8</v>
      </c>
      <c r="O23" s="148">
        <v>6.19</v>
      </c>
      <c r="P23" s="92">
        <v>60</v>
      </c>
      <c r="Q23" s="45">
        <v>2</v>
      </c>
      <c r="R23" s="45">
        <v>2</v>
      </c>
      <c r="S23" s="52">
        <v>1</v>
      </c>
      <c r="T23" s="52" t="s">
        <v>207</v>
      </c>
      <c r="U23" s="52"/>
      <c r="V23" s="52">
        <v>1</v>
      </c>
      <c r="W23" s="98" t="s">
        <v>208</v>
      </c>
      <c r="X23" s="11"/>
      <c r="Y23" s="11"/>
      <c r="Z23" s="11"/>
      <c r="AA23" s="11"/>
      <c r="AB23" s="11"/>
    </row>
    <row r="24" spans="1:28" ht="15.75" x14ac:dyDescent="0.25">
      <c r="A24" s="87"/>
      <c r="B24" s="88" t="s">
        <v>132</v>
      </c>
      <c r="C24" s="101" t="s">
        <v>183</v>
      </c>
      <c r="D24" s="89" t="s">
        <v>203</v>
      </c>
      <c r="E24" s="87" t="s">
        <v>120</v>
      </c>
      <c r="F24" s="90">
        <v>9.25</v>
      </c>
      <c r="G24" s="91">
        <v>0</v>
      </c>
      <c r="H24" s="91">
        <v>9.25</v>
      </c>
      <c r="I24" s="45">
        <v>1</v>
      </c>
      <c r="J24" s="130">
        <v>0</v>
      </c>
      <c r="K24" s="130">
        <v>9.25</v>
      </c>
      <c r="L24" s="130">
        <v>0</v>
      </c>
      <c r="M24" s="130">
        <v>0</v>
      </c>
      <c r="N24" s="45">
        <v>8</v>
      </c>
      <c r="O24" s="131">
        <v>0</v>
      </c>
      <c r="P24" s="92">
        <v>0</v>
      </c>
      <c r="Q24" s="45">
        <v>2</v>
      </c>
      <c r="R24" s="45">
        <v>2</v>
      </c>
      <c r="S24" s="98"/>
      <c r="T24" s="98"/>
      <c r="U24" s="98"/>
      <c r="V24" s="98"/>
      <c r="W24" s="98"/>
      <c r="X24" s="11"/>
      <c r="Y24" s="11"/>
      <c r="Z24" s="11"/>
      <c r="AA24" s="11"/>
      <c r="AB24" s="11"/>
    </row>
    <row r="25" spans="1:28" ht="15.75" x14ac:dyDescent="0.25">
      <c r="A25" s="87">
        <v>14</v>
      </c>
      <c r="B25" s="88" t="s">
        <v>133</v>
      </c>
      <c r="C25" s="101" t="s">
        <v>182</v>
      </c>
      <c r="D25" s="89" t="s">
        <v>203</v>
      </c>
      <c r="E25" s="87" t="s">
        <v>120</v>
      </c>
      <c r="F25" s="90">
        <v>5.21</v>
      </c>
      <c r="G25" s="91">
        <v>5.21</v>
      </c>
      <c r="H25" s="91">
        <v>0</v>
      </c>
      <c r="I25" s="45">
        <v>1</v>
      </c>
      <c r="J25" s="130">
        <v>5.21</v>
      </c>
      <c r="K25" s="130">
        <v>0</v>
      </c>
      <c r="L25" s="130">
        <v>0</v>
      </c>
      <c r="M25" s="130">
        <v>0</v>
      </c>
      <c r="N25" s="45">
        <v>8</v>
      </c>
      <c r="O25" s="149">
        <v>5.21</v>
      </c>
      <c r="P25" s="92">
        <v>60</v>
      </c>
      <c r="Q25" s="45">
        <v>2</v>
      </c>
      <c r="R25" s="45">
        <v>2</v>
      </c>
      <c r="S25" s="52">
        <v>1</v>
      </c>
      <c r="T25" s="52" t="s">
        <v>207</v>
      </c>
      <c r="U25" s="52"/>
      <c r="V25" s="52">
        <v>1</v>
      </c>
      <c r="W25" s="98" t="s">
        <v>208</v>
      </c>
      <c r="X25" s="11"/>
      <c r="Y25" s="11"/>
      <c r="Z25" s="11"/>
      <c r="AA25" s="11"/>
      <c r="AB25" s="11"/>
    </row>
    <row r="26" spans="1:28" ht="15.75" x14ac:dyDescent="0.25">
      <c r="A26" s="87"/>
      <c r="B26" s="88" t="s">
        <v>133</v>
      </c>
      <c r="C26" s="101" t="s">
        <v>183</v>
      </c>
      <c r="D26" s="89" t="s">
        <v>203</v>
      </c>
      <c r="E26" s="87" t="s">
        <v>120</v>
      </c>
      <c r="F26" s="90">
        <v>20.99</v>
      </c>
      <c r="G26" s="91">
        <v>0</v>
      </c>
      <c r="H26" s="91">
        <v>20.99</v>
      </c>
      <c r="I26" s="45">
        <v>1</v>
      </c>
      <c r="J26" s="130">
        <v>0</v>
      </c>
      <c r="K26" s="130">
        <v>20.99</v>
      </c>
      <c r="L26" s="130">
        <v>0</v>
      </c>
      <c r="M26" s="130">
        <v>0</v>
      </c>
      <c r="N26" s="45">
        <v>8</v>
      </c>
      <c r="O26" s="131">
        <v>0</v>
      </c>
      <c r="P26" s="92">
        <v>100</v>
      </c>
      <c r="Q26" s="45">
        <v>2</v>
      </c>
      <c r="R26" s="45">
        <v>2</v>
      </c>
      <c r="S26" s="98"/>
      <c r="T26" s="98"/>
      <c r="U26" s="98"/>
      <c r="V26" s="98"/>
      <c r="W26" s="98"/>
      <c r="X26" s="11"/>
      <c r="Y26" s="11"/>
      <c r="Z26" s="11"/>
      <c r="AA26" s="11"/>
      <c r="AB26" s="11"/>
    </row>
    <row r="27" spans="1:28" ht="15.75" x14ac:dyDescent="0.25">
      <c r="A27" s="87">
        <v>15</v>
      </c>
      <c r="B27" s="88" t="s">
        <v>134</v>
      </c>
      <c r="C27" s="101" t="s">
        <v>182</v>
      </c>
      <c r="D27" s="89" t="s">
        <v>203</v>
      </c>
      <c r="E27" s="87" t="s">
        <v>120</v>
      </c>
      <c r="F27" s="90">
        <v>4.67</v>
      </c>
      <c r="G27" s="91">
        <v>4.67</v>
      </c>
      <c r="H27" s="91">
        <v>0</v>
      </c>
      <c r="I27" s="45">
        <v>1</v>
      </c>
      <c r="J27" s="130">
        <v>4.67</v>
      </c>
      <c r="K27" s="130">
        <v>0</v>
      </c>
      <c r="L27" s="130">
        <v>0</v>
      </c>
      <c r="M27" s="130">
        <v>0</v>
      </c>
      <c r="N27" s="45">
        <v>0.5</v>
      </c>
      <c r="O27" s="131">
        <v>4.67</v>
      </c>
      <c r="P27" s="92">
        <v>100</v>
      </c>
      <c r="Q27" s="45">
        <v>2</v>
      </c>
      <c r="R27" s="45">
        <v>2</v>
      </c>
      <c r="S27" s="52">
        <v>1</v>
      </c>
      <c r="T27" s="52" t="s">
        <v>207</v>
      </c>
      <c r="U27" s="52"/>
      <c r="V27" s="52">
        <v>1</v>
      </c>
      <c r="W27" s="98" t="s">
        <v>208</v>
      </c>
      <c r="X27" s="11"/>
      <c r="Y27" s="11"/>
      <c r="Z27" s="11"/>
      <c r="AA27" s="11"/>
      <c r="AB27" s="11"/>
    </row>
    <row r="28" spans="1:28" ht="15.75" x14ac:dyDescent="0.25">
      <c r="A28" s="87"/>
      <c r="B28" s="88" t="s">
        <v>134</v>
      </c>
      <c r="C28" s="101" t="s">
        <v>183</v>
      </c>
      <c r="D28" s="89" t="s">
        <v>203</v>
      </c>
      <c r="E28" s="87" t="s">
        <v>120</v>
      </c>
      <c r="F28" s="90">
        <v>23.61</v>
      </c>
      <c r="G28" s="91">
        <v>0</v>
      </c>
      <c r="H28" s="91">
        <v>23.61</v>
      </c>
      <c r="I28" s="45">
        <v>1</v>
      </c>
      <c r="J28" s="130">
        <v>0</v>
      </c>
      <c r="K28" s="130">
        <v>23.61</v>
      </c>
      <c r="L28" s="130">
        <v>0</v>
      </c>
      <c r="M28" s="130">
        <v>0</v>
      </c>
      <c r="N28" s="45">
        <v>0.5</v>
      </c>
      <c r="O28" s="131">
        <v>0</v>
      </c>
      <c r="P28" s="92">
        <v>0</v>
      </c>
      <c r="Q28" s="45">
        <v>2</v>
      </c>
      <c r="R28" s="45">
        <v>2</v>
      </c>
      <c r="S28" s="98"/>
      <c r="T28" s="98"/>
      <c r="U28" s="98"/>
      <c r="V28" s="98"/>
      <c r="W28" s="98"/>
    </row>
    <row r="29" spans="1:28" ht="15.75" x14ac:dyDescent="0.25">
      <c r="A29" s="87">
        <v>16</v>
      </c>
      <c r="B29" s="88" t="s">
        <v>135</v>
      </c>
      <c r="C29" s="101" t="s">
        <v>182</v>
      </c>
      <c r="D29" s="89" t="s">
        <v>203</v>
      </c>
      <c r="E29" s="87" t="s">
        <v>120</v>
      </c>
      <c r="F29" s="90">
        <v>18.84</v>
      </c>
      <c r="G29" s="91">
        <v>0</v>
      </c>
      <c r="H29" s="91">
        <v>18.84</v>
      </c>
      <c r="I29" s="45">
        <v>1</v>
      </c>
      <c r="J29" s="130" t="s">
        <v>205</v>
      </c>
      <c r="K29" s="130">
        <v>18.84</v>
      </c>
      <c r="L29" s="130">
        <v>0</v>
      </c>
      <c r="M29" s="130">
        <v>0</v>
      </c>
      <c r="N29" s="45">
        <v>3</v>
      </c>
      <c r="O29" s="131">
        <v>0</v>
      </c>
      <c r="P29" s="92">
        <v>0</v>
      </c>
      <c r="Q29" s="45">
        <v>2</v>
      </c>
      <c r="R29" s="45">
        <v>2</v>
      </c>
      <c r="S29" s="98"/>
      <c r="T29" s="98"/>
      <c r="U29" s="98"/>
      <c r="V29" s="98"/>
      <c r="W29" s="98"/>
    </row>
    <row r="30" spans="1:28" ht="15.75" x14ac:dyDescent="0.25">
      <c r="A30" s="87">
        <v>17</v>
      </c>
      <c r="B30" s="88" t="s">
        <v>136</v>
      </c>
      <c r="C30" s="101" t="s">
        <v>182</v>
      </c>
      <c r="D30" s="89" t="s">
        <v>203</v>
      </c>
      <c r="E30" s="87" t="s">
        <v>120</v>
      </c>
      <c r="F30" s="90">
        <v>4.03</v>
      </c>
      <c r="G30" s="91">
        <v>4.03</v>
      </c>
      <c r="H30" s="91">
        <v>0</v>
      </c>
      <c r="I30" s="45">
        <v>1</v>
      </c>
      <c r="J30" s="130">
        <v>4.03</v>
      </c>
      <c r="K30" s="130">
        <v>0</v>
      </c>
      <c r="L30" s="130">
        <v>0</v>
      </c>
      <c r="M30" s="130">
        <v>0</v>
      </c>
      <c r="N30" s="45">
        <v>8</v>
      </c>
      <c r="O30" s="149">
        <v>4.03</v>
      </c>
      <c r="P30" s="92">
        <v>60</v>
      </c>
      <c r="Q30" s="45">
        <v>2</v>
      </c>
      <c r="R30" s="45">
        <v>2</v>
      </c>
      <c r="S30" s="52">
        <v>1</v>
      </c>
      <c r="T30" s="52" t="s">
        <v>207</v>
      </c>
      <c r="U30" s="52"/>
      <c r="V30" s="52">
        <v>1</v>
      </c>
      <c r="W30" s="98" t="s">
        <v>208</v>
      </c>
    </row>
    <row r="31" spans="1:28" ht="15.75" x14ac:dyDescent="0.25">
      <c r="A31" s="87"/>
      <c r="B31" s="88" t="s">
        <v>136</v>
      </c>
      <c r="C31" s="101" t="s">
        <v>183</v>
      </c>
      <c r="D31" s="89" t="s">
        <v>203</v>
      </c>
      <c r="E31" s="87" t="s">
        <v>120</v>
      </c>
      <c r="F31" s="90">
        <v>6.46</v>
      </c>
      <c r="G31" s="91">
        <v>0</v>
      </c>
      <c r="H31" s="91">
        <v>6.46</v>
      </c>
      <c r="I31" s="45">
        <v>1</v>
      </c>
      <c r="J31" s="130">
        <v>0</v>
      </c>
      <c r="K31" s="130">
        <v>6.46</v>
      </c>
      <c r="L31" s="130">
        <v>0</v>
      </c>
      <c r="M31" s="130">
        <v>0</v>
      </c>
      <c r="N31" s="45">
        <v>8</v>
      </c>
      <c r="O31" s="131">
        <v>0</v>
      </c>
      <c r="P31" s="92">
        <v>0</v>
      </c>
      <c r="Q31" s="45">
        <v>2</v>
      </c>
      <c r="R31" s="45">
        <v>2</v>
      </c>
      <c r="S31" s="98"/>
      <c r="T31" s="98"/>
      <c r="U31" s="98"/>
      <c r="V31" s="98"/>
      <c r="W31" s="98"/>
    </row>
    <row r="32" spans="1:28" ht="15.75" x14ac:dyDescent="0.25">
      <c r="A32" s="87">
        <v>18</v>
      </c>
      <c r="B32" s="88" t="s">
        <v>137</v>
      </c>
      <c r="C32" s="101" t="s">
        <v>44</v>
      </c>
      <c r="D32" s="89" t="s">
        <v>203</v>
      </c>
      <c r="E32" s="87" t="s">
        <v>120</v>
      </c>
      <c r="F32" s="91">
        <v>25.44</v>
      </c>
      <c r="G32" s="91">
        <v>25.44</v>
      </c>
      <c r="H32" s="91">
        <v>0</v>
      </c>
      <c r="I32" s="45">
        <v>1</v>
      </c>
      <c r="J32" s="130">
        <v>25.44</v>
      </c>
      <c r="K32" s="130">
        <v>0</v>
      </c>
      <c r="L32" s="130">
        <v>0</v>
      </c>
      <c r="M32" s="130">
        <v>0</v>
      </c>
      <c r="N32" s="45">
        <v>3</v>
      </c>
      <c r="O32" s="131">
        <v>25.44</v>
      </c>
      <c r="P32" s="92">
        <v>100</v>
      </c>
      <c r="Q32" s="45">
        <v>2</v>
      </c>
      <c r="R32" s="45">
        <v>2</v>
      </c>
      <c r="S32" s="52">
        <v>1</v>
      </c>
      <c r="T32" s="52"/>
      <c r="U32" s="52" t="s">
        <v>207</v>
      </c>
      <c r="V32" s="52">
        <v>1</v>
      </c>
      <c r="W32" s="98" t="s">
        <v>208</v>
      </c>
    </row>
    <row r="33" spans="1:23" ht="15.75" x14ac:dyDescent="0.25">
      <c r="A33" s="87">
        <v>19</v>
      </c>
      <c r="B33" s="88" t="s">
        <v>138</v>
      </c>
      <c r="C33" s="101" t="s">
        <v>182</v>
      </c>
      <c r="D33" s="89" t="s">
        <v>203</v>
      </c>
      <c r="E33" s="87" t="s">
        <v>120</v>
      </c>
      <c r="F33" s="90">
        <v>10.06</v>
      </c>
      <c r="G33" s="91">
        <v>10.06</v>
      </c>
      <c r="H33" s="91">
        <v>0</v>
      </c>
      <c r="I33" s="45">
        <v>1</v>
      </c>
      <c r="J33" s="130">
        <v>10.06</v>
      </c>
      <c r="K33" s="130">
        <v>0</v>
      </c>
      <c r="L33" s="130">
        <v>0</v>
      </c>
      <c r="M33" s="130">
        <v>0</v>
      </c>
      <c r="N33" s="45">
        <v>7</v>
      </c>
      <c r="O33" s="150">
        <v>10.06</v>
      </c>
      <c r="P33" s="92">
        <v>100</v>
      </c>
      <c r="Q33" s="45">
        <v>2</v>
      </c>
      <c r="R33" s="45">
        <v>2</v>
      </c>
      <c r="S33" s="52">
        <v>1</v>
      </c>
      <c r="T33" s="52" t="s">
        <v>207</v>
      </c>
      <c r="U33" s="52"/>
      <c r="V33" s="52">
        <v>1</v>
      </c>
      <c r="W33" s="98" t="s">
        <v>208</v>
      </c>
    </row>
    <row r="34" spans="1:23" ht="15.75" x14ac:dyDescent="0.25">
      <c r="A34" s="87"/>
      <c r="B34" s="88" t="s">
        <v>138</v>
      </c>
      <c r="C34" s="101" t="s">
        <v>183</v>
      </c>
      <c r="D34" s="89" t="s">
        <v>203</v>
      </c>
      <c r="E34" s="87" t="s">
        <v>120</v>
      </c>
      <c r="F34" s="90">
        <v>29.84</v>
      </c>
      <c r="G34" s="91">
        <v>0</v>
      </c>
      <c r="H34" s="91">
        <v>29.84</v>
      </c>
      <c r="I34" s="45">
        <v>1</v>
      </c>
      <c r="J34" s="130">
        <v>0</v>
      </c>
      <c r="K34" s="130">
        <v>29.84</v>
      </c>
      <c r="L34" s="130">
        <v>0</v>
      </c>
      <c r="M34" s="130">
        <v>0</v>
      </c>
      <c r="N34" s="45">
        <v>7</v>
      </c>
      <c r="O34" s="131">
        <v>0</v>
      </c>
      <c r="P34" s="92">
        <v>0</v>
      </c>
      <c r="Q34" s="45">
        <v>2</v>
      </c>
      <c r="R34" s="45">
        <v>2</v>
      </c>
      <c r="S34" s="98"/>
      <c r="T34" s="98"/>
      <c r="U34" s="98"/>
      <c r="V34" s="98"/>
      <c r="W34" s="98"/>
    </row>
    <row r="35" spans="1:23" ht="15.75" x14ac:dyDescent="0.25">
      <c r="A35" s="87">
        <v>20</v>
      </c>
      <c r="B35" s="88" t="s">
        <v>139</v>
      </c>
      <c r="C35" s="101" t="s">
        <v>44</v>
      </c>
      <c r="D35" s="89" t="s">
        <v>203</v>
      </c>
      <c r="E35" s="87" t="s">
        <v>120</v>
      </c>
      <c r="F35" s="91">
        <v>8.67</v>
      </c>
      <c r="G35" s="91">
        <v>0</v>
      </c>
      <c r="H35" s="91">
        <v>8.67</v>
      </c>
      <c r="I35" s="45">
        <v>1</v>
      </c>
      <c r="J35" s="130">
        <v>0</v>
      </c>
      <c r="K35" s="130">
        <v>8.67</v>
      </c>
      <c r="L35" s="130">
        <v>0</v>
      </c>
      <c r="M35" s="130">
        <v>0</v>
      </c>
      <c r="N35" s="45">
        <v>8</v>
      </c>
      <c r="O35" s="131">
        <v>0</v>
      </c>
      <c r="P35" s="92">
        <v>0</v>
      </c>
      <c r="Q35" s="45">
        <v>2</v>
      </c>
      <c r="R35" s="45">
        <v>2</v>
      </c>
      <c r="S35" s="98"/>
      <c r="T35" s="98"/>
      <c r="U35" s="98"/>
      <c r="V35" s="98"/>
      <c r="W35" s="98"/>
    </row>
    <row r="36" spans="1:23" ht="15.75" x14ac:dyDescent="0.25">
      <c r="A36" s="87">
        <v>21</v>
      </c>
      <c r="B36" s="88" t="s">
        <v>140</v>
      </c>
      <c r="C36" s="101" t="s">
        <v>44</v>
      </c>
      <c r="D36" s="89" t="s">
        <v>203</v>
      </c>
      <c r="E36" s="87" t="s">
        <v>120</v>
      </c>
      <c r="F36" s="91">
        <v>5.12</v>
      </c>
      <c r="G36" s="91">
        <v>0</v>
      </c>
      <c r="H36" s="91">
        <v>5.12</v>
      </c>
      <c r="I36" s="45">
        <v>1</v>
      </c>
      <c r="J36" s="130">
        <v>0</v>
      </c>
      <c r="K36" s="130">
        <v>5.12</v>
      </c>
      <c r="L36" s="130">
        <v>0</v>
      </c>
      <c r="M36" s="130">
        <v>0</v>
      </c>
      <c r="N36" s="45">
        <v>8</v>
      </c>
      <c r="O36" s="131">
        <v>0</v>
      </c>
      <c r="P36" s="92">
        <v>0</v>
      </c>
      <c r="Q36" s="45">
        <v>2</v>
      </c>
      <c r="R36" s="45">
        <v>2</v>
      </c>
      <c r="S36" s="98"/>
      <c r="T36" s="98"/>
      <c r="U36" s="98"/>
      <c r="V36" s="98"/>
      <c r="W36" s="98"/>
    </row>
    <row r="37" spans="1:23" ht="15.75" x14ac:dyDescent="0.25">
      <c r="A37" s="87">
        <v>22</v>
      </c>
      <c r="B37" s="88" t="s">
        <v>141</v>
      </c>
      <c r="C37" s="101" t="s">
        <v>44</v>
      </c>
      <c r="D37" s="89" t="s">
        <v>203</v>
      </c>
      <c r="E37" s="87" t="s">
        <v>120</v>
      </c>
      <c r="F37" s="91">
        <v>7.5</v>
      </c>
      <c r="G37" s="91">
        <v>0</v>
      </c>
      <c r="H37" s="91">
        <v>7.5</v>
      </c>
      <c r="I37" s="45">
        <v>1</v>
      </c>
      <c r="J37" s="130">
        <v>0</v>
      </c>
      <c r="K37" s="130">
        <v>7.5</v>
      </c>
      <c r="L37" s="130">
        <v>0</v>
      </c>
      <c r="M37" s="130">
        <v>0</v>
      </c>
      <c r="N37" s="45">
        <v>6</v>
      </c>
      <c r="O37" s="131">
        <v>0</v>
      </c>
      <c r="P37" s="92">
        <v>0</v>
      </c>
      <c r="Q37" s="45">
        <v>2</v>
      </c>
      <c r="R37" s="45">
        <v>2</v>
      </c>
      <c r="S37" s="98"/>
      <c r="T37" s="98"/>
      <c r="U37" s="98"/>
      <c r="V37" s="98"/>
      <c r="W37" s="98"/>
    </row>
    <row r="38" spans="1:23" ht="15.75" x14ac:dyDescent="0.25">
      <c r="A38" s="87">
        <v>23</v>
      </c>
      <c r="B38" s="88" t="s">
        <v>142</v>
      </c>
      <c r="C38" s="101" t="s">
        <v>182</v>
      </c>
      <c r="D38" s="89" t="s">
        <v>203</v>
      </c>
      <c r="E38" s="87" t="s">
        <v>120</v>
      </c>
      <c r="F38" s="90">
        <v>7.81</v>
      </c>
      <c r="G38" s="91">
        <v>7.81</v>
      </c>
      <c r="H38" s="91">
        <v>0</v>
      </c>
      <c r="I38" s="45">
        <v>1</v>
      </c>
      <c r="J38" s="130">
        <v>7.81</v>
      </c>
      <c r="K38" s="130">
        <v>0</v>
      </c>
      <c r="L38" s="130">
        <v>0</v>
      </c>
      <c r="M38" s="130">
        <v>0</v>
      </c>
      <c r="N38" s="45">
        <v>7</v>
      </c>
      <c r="O38" s="131">
        <v>7.81</v>
      </c>
      <c r="P38" s="92">
        <v>100</v>
      </c>
      <c r="Q38" s="45">
        <v>2</v>
      </c>
      <c r="R38" s="45">
        <v>2</v>
      </c>
      <c r="S38" s="52">
        <v>1</v>
      </c>
      <c r="T38" s="52" t="s">
        <v>207</v>
      </c>
      <c r="U38" s="52"/>
      <c r="V38" s="52">
        <v>1</v>
      </c>
      <c r="W38" s="98" t="s">
        <v>208</v>
      </c>
    </row>
    <row r="39" spans="1:23" ht="15.75" x14ac:dyDescent="0.25">
      <c r="A39" s="87"/>
      <c r="B39" s="88" t="s">
        <v>142</v>
      </c>
      <c r="C39" s="101" t="s">
        <v>183</v>
      </c>
      <c r="D39" s="89" t="s">
        <v>203</v>
      </c>
      <c r="E39" s="87" t="s">
        <v>120</v>
      </c>
      <c r="F39" s="90">
        <v>19.43</v>
      </c>
      <c r="G39" s="91">
        <v>0</v>
      </c>
      <c r="H39" s="91">
        <v>19.43</v>
      </c>
      <c r="I39" s="45">
        <v>1</v>
      </c>
      <c r="J39" s="130">
        <v>0</v>
      </c>
      <c r="K39" s="130">
        <v>19.43</v>
      </c>
      <c r="L39" s="130">
        <v>0</v>
      </c>
      <c r="M39" s="130">
        <v>0</v>
      </c>
      <c r="N39" s="45">
        <v>7</v>
      </c>
      <c r="O39" s="131">
        <v>0</v>
      </c>
      <c r="P39" s="92">
        <v>100</v>
      </c>
      <c r="Q39" s="45">
        <v>2</v>
      </c>
      <c r="R39" s="45">
        <v>2</v>
      </c>
      <c r="S39" s="98"/>
      <c r="T39" s="98"/>
      <c r="U39" s="98"/>
      <c r="V39" s="98"/>
      <c r="W39" s="98"/>
    </row>
    <row r="40" spans="1:23" ht="15.75" x14ac:dyDescent="0.25">
      <c r="A40" s="87">
        <v>24</v>
      </c>
      <c r="B40" s="88" t="s">
        <v>143</v>
      </c>
      <c r="C40" s="101" t="s">
        <v>44</v>
      </c>
      <c r="D40" s="89" t="s">
        <v>203</v>
      </c>
      <c r="E40" s="87" t="s">
        <v>120</v>
      </c>
      <c r="F40" s="91">
        <v>3.97</v>
      </c>
      <c r="G40" s="91">
        <v>3.97</v>
      </c>
      <c r="H40" s="91">
        <v>0</v>
      </c>
      <c r="I40" s="45">
        <v>1</v>
      </c>
      <c r="J40" s="130">
        <v>3.97</v>
      </c>
      <c r="K40" s="130">
        <v>0</v>
      </c>
      <c r="L40" s="130">
        <v>0</v>
      </c>
      <c r="M40" s="130">
        <v>0</v>
      </c>
      <c r="N40" s="45">
        <v>3</v>
      </c>
      <c r="O40" s="131">
        <v>3.97</v>
      </c>
      <c r="P40" s="92">
        <v>100</v>
      </c>
      <c r="Q40" s="45">
        <v>2</v>
      </c>
      <c r="R40" s="45">
        <v>2</v>
      </c>
      <c r="S40" s="52">
        <v>1</v>
      </c>
      <c r="T40" s="52" t="s">
        <v>207</v>
      </c>
      <c r="U40" s="52"/>
      <c r="V40" s="52">
        <v>1</v>
      </c>
      <c r="W40" s="98" t="s">
        <v>208</v>
      </c>
    </row>
    <row r="41" spans="1:23" ht="15.75" x14ac:dyDescent="0.25">
      <c r="A41" s="87">
        <v>25</v>
      </c>
      <c r="B41" s="88" t="s">
        <v>144</v>
      </c>
      <c r="C41" s="101" t="s">
        <v>182</v>
      </c>
      <c r="D41" s="89" t="s">
        <v>203</v>
      </c>
      <c r="E41" s="87" t="s">
        <v>120</v>
      </c>
      <c r="F41" s="90">
        <v>0.51</v>
      </c>
      <c r="G41" s="91">
        <v>0.51</v>
      </c>
      <c r="H41" s="91">
        <v>0</v>
      </c>
      <c r="I41" s="45">
        <v>1</v>
      </c>
      <c r="J41" s="130">
        <v>0.51</v>
      </c>
      <c r="K41" s="130">
        <v>0</v>
      </c>
      <c r="L41" s="130">
        <v>0</v>
      </c>
      <c r="M41" s="130">
        <v>0</v>
      </c>
      <c r="N41" s="45">
        <v>5</v>
      </c>
      <c r="O41" s="131">
        <v>0.51</v>
      </c>
      <c r="P41" s="92">
        <v>100</v>
      </c>
      <c r="Q41" s="45">
        <v>2</v>
      </c>
      <c r="R41" s="45">
        <v>2</v>
      </c>
      <c r="S41" s="52">
        <v>1</v>
      </c>
      <c r="T41" s="52" t="s">
        <v>207</v>
      </c>
      <c r="U41" s="52"/>
      <c r="V41" s="52">
        <v>1</v>
      </c>
      <c r="W41" s="98" t="s">
        <v>208</v>
      </c>
    </row>
    <row r="42" spans="1:23" ht="15.75" x14ac:dyDescent="0.25">
      <c r="A42" s="87"/>
      <c r="B42" s="88" t="s">
        <v>144</v>
      </c>
      <c r="C42" s="101" t="s">
        <v>183</v>
      </c>
      <c r="D42" s="89" t="s">
        <v>203</v>
      </c>
      <c r="E42" s="87" t="s">
        <v>120</v>
      </c>
      <c r="F42" s="90">
        <v>1.52</v>
      </c>
      <c r="G42" s="91">
        <v>0</v>
      </c>
      <c r="H42" s="91">
        <v>1.52</v>
      </c>
      <c r="I42" s="45">
        <v>1</v>
      </c>
      <c r="J42" s="130">
        <v>0</v>
      </c>
      <c r="K42" s="130">
        <v>1.52</v>
      </c>
      <c r="L42" s="130">
        <v>0</v>
      </c>
      <c r="M42" s="130">
        <v>0</v>
      </c>
      <c r="N42" s="45">
        <v>5</v>
      </c>
      <c r="O42" s="131">
        <v>0</v>
      </c>
      <c r="P42" s="92">
        <v>0</v>
      </c>
      <c r="Q42" s="45">
        <v>2</v>
      </c>
      <c r="R42" s="45">
        <v>2</v>
      </c>
      <c r="S42" s="98"/>
      <c r="T42" s="98"/>
      <c r="U42" s="98"/>
      <c r="V42" s="98"/>
      <c r="W42" s="98"/>
    </row>
    <row r="43" spans="1:23" ht="15.75" x14ac:dyDescent="0.25">
      <c r="A43" s="87">
        <v>26</v>
      </c>
      <c r="B43" s="88" t="s">
        <v>145</v>
      </c>
      <c r="C43" s="101" t="s">
        <v>44</v>
      </c>
      <c r="D43" s="89" t="s">
        <v>203</v>
      </c>
      <c r="E43" s="87" t="s">
        <v>120</v>
      </c>
      <c r="F43" s="91">
        <v>8.81</v>
      </c>
      <c r="G43" s="91">
        <v>0</v>
      </c>
      <c r="H43" s="91">
        <v>8.81</v>
      </c>
      <c r="I43" s="45">
        <v>1</v>
      </c>
      <c r="J43" s="130">
        <v>0</v>
      </c>
      <c r="K43" s="130">
        <v>8.81</v>
      </c>
      <c r="L43" s="130">
        <v>0</v>
      </c>
      <c r="M43" s="130">
        <v>0</v>
      </c>
      <c r="N43" s="45">
        <v>8</v>
      </c>
      <c r="O43" s="131">
        <v>0</v>
      </c>
      <c r="P43" s="92">
        <v>0</v>
      </c>
      <c r="Q43" s="45">
        <v>2</v>
      </c>
      <c r="R43" s="45">
        <v>2</v>
      </c>
      <c r="S43" s="98"/>
      <c r="T43" s="98"/>
      <c r="U43" s="98"/>
      <c r="V43" s="98"/>
      <c r="W43" s="98"/>
    </row>
    <row r="44" spans="1:23" ht="15.75" x14ac:dyDescent="0.25">
      <c r="A44" s="87">
        <v>27</v>
      </c>
      <c r="B44" s="88" t="s">
        <v>146</v>
      </c>
      <c r="C44" s="101" t="s">
        <v>44</v>
      </c>
      <c r="D44" s="89" t="s">
        <v>203</v>
      </c>
      <c r="E44" s="87" t="s">
        <v>120</v>
      </c>
      <c r="F44" s="91">
        <v>14.81</v>
      </c>
      <c r="G44" s="91">
        <v>0</v>
      </c>
      <c r="H44" s="91">
        <v>14.81</v>
      </c>
      <c r="I44" s="45">
        <v>1</v>
      </c>
      <c r="J44" s="130" t="s">
        <v>205</v>
      </c>
      <c r="K44" s="130">
        <v>14.81</v>
      </c>
      <c r="L44" s="130">
        <v>0</v>
      </c>
      <c r="M44" s="130">
        <v>0</v>
      </c>
      <c r="N44" s="45">
        <v>5</v>
      </c>
      <c r="O44" s="131">
        <v>0</v>
      </c>
      <c r="P44" s="92">
        <v>0</v>
      </c>
      <c r="Q44" s="45">
        <v>2</v>
      </c>
      <c r="R44" s="45">
        <v>2</v>
      </c>
      <c r="S44" s="98"/>
      <c r="T44" s="98"/>
      <c r="U44" s="98"/>
      <c r="V44" s="98"/>
      <c r="W44" s="98"/>
    </row>
    <row r="45" spans="1:23" ht="15.75" x14ac:dyDescent="0.25">
      <c r="A45" s="87">
        <v>28</v>
      </c>
      <c r="B45" s="88" t="s">
        <v>147</v>
      </c>
      <c r="C45" s="101" t="s">
        <v>44</v>
      </c>
      <c r="D45" s="89" t="s">
        <v>203</v>
      </c>
      <c r="E45" s="87" t="s">
        <v>120</v>
      </c>
      <c r="F45" s="91">
        <v>7.62</v>
      </c>
      <c r="G45" s="91">
        <v>7.62</v>
      </c>
      <c r="H45" s="91">
        <v>0</v>
      </c>
      <c r="I45" s="45">
        <v>1</v>
      </c>
      <c r="J45" s="130">
        <v>7.62</v>
      </c>
      <c r="K45" s="130">
        <v>0</v>
      </c>
      <c r="L45" s="130">
        <v>0</v>
      </c>
      <c r="M45" s="130">
        <v>0</v>
      </c>
      <c r="N45" s="45">
        <v>3</v>
      </c>
      <c r="O45" s="131">
        <v>7.62</v>
      </c>
      <c r="P45" s="92">
        <v>100</v>
      </c>
      <c r="Q45" s="45">
        <v>2</v>
      </c>
      <c r="R45" s="45">
        <v>2</v>
      </c>
      <c r="S45" s="52">
        <v>1</v>
      </c>
      <c r="T45" s="52" t="s">
        <v>207</v>
      </c>
      <c r="U45" s="52"/>
      <c r="V45" s="52">
        <v>1</v>
      </c>
      <c r="W45" s="98" t="s">
        <v>208</v>
      </c>
    </row>
    <row r="46" spans="1:23" ht="15.75" x14ac:dyDescent="0.25">
      <c r="A46" s="87">
        <v>29</v>
      </c>
      <c r="B46" s="88" t="s">
        <v>148</v>
      </c>
      <c r="C46" s="101" t="s">
        <v>182</v>
      </c>
      <c r="D46" s="89" t="s">
        <v>203</v>
      </c>
      <c r="E46" s="87" t="s">
        <v>120</v>
      </c>
      <c r="F46" s="90">
        <v>2.31</v>
      </c>
      <c r="G46" s="91">
        <v>2.31</v>
      </c>
      <c r="H46" s="91">
        <v>0</v>
      </c>
      <c r="I46" s="45">
        <v>1</v>
      </c>
      <c r="J46" s="130">
        <v>2.31</v>
      </c>
      <c r="K46" s="130">
        <v>0</v>
      </c>
      <c r="L46" s="130">
        <v>0</v>
      </c>
      <c r="M46" s="130">
        <v>0</v>
      </c>
      <c r="N46" s="45">
        <v>7</v>
      </c>
      <c r="O46" s="131">
        <v>2.31</v>
      </c>
      <c r="P46" s="92">
        <v>100</v>
      </c>
      <c r="Q46" s="45">
        <v>2</v>
      </c>
      <c r="R46" s="45">
        <v>2</v>
      </c>
      <c r="S46" s="52">
        <v>1</v>
      </c>
      <c r="T46" s="52" t="s">
        <v>207</v>
      </c>
      <c r="U46" s="52"/>
      <c r="V46" s="52">
        <v>1</v>
      </c>
      <c r="W46" s="98" t="s">
        <v>208</v>
      </c>
    </row>
    <row r="47" spans="1:23" ht="15.75" x14ac:dyDescent="0.25">
      <c r="A47" s="87"/>
      <c r="B47" s="88" t="s">
        <v>148</v>
      </c>
      <c r="C47" s="101" t="s">
        <v>183</v>
      </c>
      <c r="D47" s="89" t="s">
        <v>203</v>
      </c>
      <c r="E47" s="87" t="s">
        <v>120</v>
      </c>
      <c r="F47" s="90">
        <v>14.25</v>
      </c>
      <c r="G47" s="91">
        <v>0</v>
      </c>
      <c r="H47" s="91">
        <v>14.25</v>
      </c>
      <c r="I47" s="45">
        <v>1</v>
      </c>
      <c r="J47" s="130">
        <v>0</v>
      </c>
      <c r="K47" s="130">
        <v>14.25</v>
      </c>
      <c r="L47" s="130">
        <v>0</v>
      </c>
      <c r="M47" s="130">
        <v>0</v>
      </c>
      <c r="N47" s="45">
        <v>7</v>
      </c>
      <c r="O47" s="131">
        <v>0</v>
      </c>
      <c r="P47" s="92">
        <v>0</v>
      </c>
      <c r="Q47" s="45">
        <v>2</v>
      </c>
      <c r="R47" s="45">
        <v>2</v>
      </c>
      <c r="S47" s="98"/>
      <c r="T47" s="98"/>
      <c r="U47" s="98"/>
      <c r="V47" s="98"/>
      <c r="W47" s="98"/>
    </row>
    <row r="48" spans="1:23" ht="15.75" x14ac:dyDescent="0.25">
      <c r="A48" s="87">
        <v>30</v>
      </c>
      <c r="B48" s="88" t="s">
        <v>149</v>
      </c>
      <c r="C48" s="101" t="s">
        <v>44</v>
      </c>
      <c r="D48" s="89" t="s">
        <v>203</v>
      </c>
      <c r="E48" s="87" t="s">
        <v>120</v>
      </c>
      <c r="F48" s="91">
        <v>35.22</v>
      </c>
      <c r="G48" s="91">
        <v>0</v>
      </c>
      <c r="H48" s="91">
        <v>35.22</v>
      </c>
      <c r="I48" s="45">
        <v>1</v>
      </c>
      <c r="J48" s="130">
        <v>0</v>
      </c>
      <c r="K48" s="130">
        <v>35.22</v>
      </c>
      <c r="L48" s="130">
        <v>0</v>
      </c>
      <c r="M48" s="130">
        <v>0</v>
      </c>
      <c r="N48" s="45">
        <v>8</v>
      </c>
      <c r="O48" s="131">
        <v>0</v>
      </c>
      <c r="P48" s="92">
        <v>0</v>
      </c>
      <c r="Q48" s="45">
        <v>2</v>
      </c>
      <c r="R48" s="45">
        <v>2</v>
      </c>
      <c r="S48" s="98"/>
      <c r="T48" s="98"/>
      <c r="U48" s="98"/>
      <c r="V48" s="98"/>
      <c r="W48" s="98"/>
    </row>
    <row r="49" spans="1:23" ht="15.75" x14ac:dyDescent="0.25">
      <c r="A49" s="87">
        <v>31</v>
      </c>
      <c r="B49" s="88" t="s">
        <v>150</v>
      </c>
      <c r="C49" s="101" t="s">
        <v>44</v>
      </c>
      <c r="D49" s="89" t="s">
        <v>203</v>
      </c>
      <c r="E49" s="87" t="s">
        <v>120</v>
      </c>
      <c r="F49" s="91">
        <v>12.91</v>
      </c>
      <c r="G49" s="91">
        <v>12.91</v>
      </c>
      <c r="H49" s="91">
        <v>0</v>
      </c>
      <c r="I49" s="45">
        <v>1</v>
      </c>
      <c r="J49" s="130">
        <v>12.91</v>
      </c>
      <c r="K49" s="130">
        <v>0</v>
      </c>
      <c r="L49" s="130">
        <v>0</v>
      </c>
      <c r="M49" s="130">
        <v>0</v>
      </c>
      <c r="N49" s="45">
        <v>3</v>
      </c>
      <c r="O49" s="131">
        <v>12.91</v>
      </c>
      <c r="P49" s="92">
        <v>100</v>
      </c>
      <c r="Q49" s="45">
        <v>2</v>
      </c>
      <c r="R49" s="45">
        <v>2</v>
      </c>
      <c r="S49" s="52">
        <v>1</v>
      </c>
      <c r="T49" s="52"/>
      <c r="U49" s="52" t="s">
        <v>207</v>
      </c>
      <c r="V49" s="52">
        <v>1</v>
      </c>
      <c r="W49" s="98" t="s">
        <v>208</v>
      </c>
    </row>
    <row r="50" spans="1:23" ht="15.75" x14ac:dyDescent="0.25">
      <c r="A50" s="87">
        <v>32</v>
      </c>
      <c r="B50" s="88" t="s">
        <v>151</v>
      </c>
      <c r="C50" s="101" t="s">
        <v>44</v>
      </c>
      <c r="D50" s="89" t="s">
        <v>203</v>
      </c>
      <c r="E50" s="87" t="s">
        <v>120</v>
      </c>
      <c r="F50" s="91">
        <v>9.89</v>
      </c>
      <c r="G50" s="91">
        <v>0</v>
      </c>
      <c r="H50" s="91">
        <v>9.89</v>
      </c>
      <c r="I50" s="45">
        <v>1</v>
      </c>
      <c r="J50" s="130">
        <v>0</v>
      </c>
      <c r="K50" s="130">
        <v>9.89</v>
      </c>
      <c r="L50" s="130">
        <v>0</v>
      </c>
      <c r="M50" s="130">
        <v>0</v>
      </c>
      <c r="N50" s="45">
        <v>2</v>
      </c>
      <c r="O50" s="131">
        <v>0</v>
      </c>
      <c r="P50" s="92">
        <v>0</v>
      </c>
      <c r="Q50" s="45">
        <v>2</v>
      </c>
      <c r="R50" s="45">
        <v>2</v>
      </c>
      <c r="S50" s="98"/>
      <c r="T50" s="98"/>
      <c r="U50" s="98"/>
      <c r="V50" s="98"/>
      <c r="W50" s="98"/>
    </row>
    <row r="51" spans="1:23" ht="15.75" x14ac:dyDescent="0.25">
      <c r="A51" s="87">
        <v>33</v>
      </c>
      <c r="B51" s="88" t="s">
        <v>152</v>
      </c>
      <c r="C51" s="101" t="s">
        <v>44</v>
      </c>
      <c r="D51" s="89" t="s">
        <v>203</v>
      </c>
      <c r="E51" s="87" t="s">
        <v>120</v>
      </c>
      <c r="F51" s="91">
        <v>8.32</v>
      </c>
      <c r="G51" s="91">
        <v>0</v>
      </c>
      <c r="H51" s="91">
        <v>8.32</v>
      </c>
      <c r="I51" s="45">
        <v>1</v>
      </c>
      <c r="J51" s="130">
        <v>0</v>
      </c>
      <c r="K51" s="130">
        <v>8.32</v>
      </c>
      <c r="L51" s="130">
        <v>0</v>
      </c>
      <c r="M51" s="130">
        <v>0</v>
      </c>
      <c r="N51" s="45">
        <v>8</v>
      </c>
      <c r="O51" s="131">
        <v>0</v>
      </c>
      <c r="P51" s="92">
        <v>0</v>
      </c>
      <c r="Q51" s="45">
        <v>2</v>
      </c>
      <c r="R51" s="45">
        <v>2</v>
      </c>
      <c r="S51" s="98"/>
      <c r="T51" s="98"/>
      <c r="U51" s="98"/>
      <c r="V51" s="98"/>
      <c r="W51" s="98"/>
    </row>
    <row r="52" spans="1:23" ht="15.75" x14ac:dyDescent="0.25">
      <c r="A52" s="87">
        <v>34</v>
      </c>
      <c r="B52" s="88" t="s">
        <v>153</v>
      </c>
      <c r="C52" s="101" t="s">
        <v>182</v>
      </c>
      <c r="D52" s="89" t="s">
        <v>203</v>
      </c>
      <c r="E52" s="87" t="s">
        <v>120</v>
      </c>
      <c r="F52" s="90">
        <v>5.96</v>
      </c>
      <c r="G52" s="91">
        <v>5.96</v>
      </c>
      <c r="H52" s="91">
        <v>0</v>
      </c>
      <c r="I52" s="45">
        <v>1</v>
      </c>
      <c r="J52" s="130">
        <v>5.96</v>
      </c>
      <c r="K52" s="130">
        <v>0</v>
      </c>
      <c r="L52" s="130">
        <v>0</v>
      </c>
      <c r="M52" s="130">
        <v>0</v>
      </c>
      <c r="N52" s="45">
        <v>3</v>
      </c>
      <c r="O52" s="131">
        <v>5.96</v>
      </c>
      <c r="P52" s="92">
        <v>100</v>
      </c>
      <c r="Q52" s="45">
        <v>2</v>
      </c>
      <c r="R52" s="45">
        <v>2</v>
      </c>
      <c r="S52" s="52">
        <v>1</v>
      </c>
      <c r="T52" s="52"/>
      <c r="U52" s="52" t="s">
        <v>207</v>
      </c>
      <c r="V52" s="52">
        <v>1</v>
      </c>
      <c r="W52" s="98" t="s">
        <v>208</v>
      </c>
    </row>
    <row r="53" spans="1:23" ht="15.75" x14ac:dyDescent="0.25">
      <c r="A53" s="87"/>
      <c r="B53" s="88" t="s">
        <v>153</v>
      </c>
      <c r="C53" s="101" t="s">
        <v>183</v>
      </c>
      <c r="D53" s="89" t="s">
        <v>203</v>
      </c>
      <c r="E53" s="87" t="s">
        <v>120</v>
      </c>
      <c r="F53" s="90">
        <v>13.53</v>
      </c>
      <c r="G53" s="91">
        <v>0</v>
      </c>
      <c r="H53" s="91">
        <v>13.53</v>
      </c>
      <c r="I53" s="45">
        <v>1</v>
      </c>
      <c r="J53" s="130">
        <v>0</v>
      </c>
      <c r="K53" s="130">
        <v>13.53</v>
      </c>
      <c r="L53" s="130">
        <v>0</v>
      </c>
      <c r="M53" s="130">
        <v>0</v>
      </c>
      <c r="N53" s="45">
        <v>3</v>
      </c>
      <c r="O53" s="131">
        <v>0</v>
      </c>
      <c r="P53" s="92">
        <v>0</v>
      </c>
      <c r="Q53" s="45">
        <v>2</v>
      </c>
      <c r="R53" s="45">
        <v>2</v>
      </c>
      <c r="S53" s="98"/>
      <c r="T53" s="98"/>
      <c r="U53" s="98"/>
      <c r="V53" s="98"/>
      <c r="W53" s="98"/>
    </row>
    <row r="54" spans="1:23" ht="15.75" x14ac:dyDescent="0.25">
      <c r="A54" s="87">
        <v>35</v>
      </c>
      <c r="B54" s="88" t="s">
        <v>154</v>
      </c>
      <c r="C54" s="101" t="s">
        <v>44</v>
      </c>
      <c r="D54" s="89" t="s">
        <v>203</v>
      </c>
      <c r="E54" s="87" t="s">
        <v>120</v>
      </c>
      <c r="F54" s="91">
        <v>4.08</v>
      </c>
      <c r="G54" s="91">
        <v>0</v>
      </c>
      <c r="H54" s="91">
        <v>4.08</v>
      </c>
      <c r="I54" s="45">
        <v>1</v>
      </c>
      <c r="J54" s="130">
        <v>0</v>
      </c>
      <c r="K54" s="130">
        <v>4.08</v>
      </c>
      <c r="L54" s="130">
        <v>0</v>
      </c>
      <c r="M54" s="130">
        <v>0</v>
      </c>
      <c r="N54" s="45">
        <v>7</v>
      </c>
      <c r="O54" s="131">
        <v>0</v>
      </c>
      <c r="P54" s="92">
        <v>0</v>
      </c>
      <c r="Q54" s="45">
        <v>2</v>
      </c>
      <c r="R54" s="45">
        <v>2</v>
      </c>
      <c r="S54" s="98"/>
      <c r="T54" s="98"/>
      <c r="U54" s="98"/>
      <c r="V54" s="98"/>
      <c r="W54" s="98"/>
    </row>
    <row r="55" spans="1:23" ht="15.75" x14ac:dyDescent="0.25">
      <c r="A55" s="87">
        <v>36</v>
      </c>
      <c r="B55" s="88" t="s">
        <v>155</v>
      </c>
      <c r="C55" s="101" t="s">
        <v>44</v>
      </c>
      <c r="D55" s="89" t="s">
        <v>203</v>
      </c>
      <c r="E55" s="87" t="s">
        <v>120</v>
      </c>
      <c r="F55" s="91">
        <v>3.16</v>
      </c>
      <c r="G55" s="91">
        <v>0</v>
      </c>
      <c r="H55" s="91">
        <v>3.16</v>
      </c>
      <c r="I55" s="45">
        <v>1</v>
      </c>
      <c r="J55" s="130">
        <v>0</v>
      </c>
      <c r="K55" s="130">
        <v>3.16</v>
      </c>
      <c r="L55" s="130">
        <v>0</v>
      </c>
      <c r="M55" s="130">
        <v>0</v>
      </c>
      <c r="N55" s="45">
        <v>5</v>
      </c>
      <c r="O55" s="131">
        <v>0</v>
      </c>
      <c r="P55" s="92">
        <v>0</v>
      </c>
      <c r="Q55" s="45">
        <v>2</v>
      </c>
      <c r="R55" s="45">
        <v>2</v>
      </c>
      <c r="S55" s="98"/>
      <c r="T55" s="98"/>
      <c r="U55" s="98"/>
      <c r="V55" s="98"/>
      <c r="W55" s="98"/>
    </row>
    <row r="56" spans="1:23" ht="15.75" x14ac:dyDescent="0.25">
      <c r="A56" s="87">
        <v>37</v>
      </c>
      <c r="B56" s="88" t="s">
        <v>156</v>
      </c>
      <c r="C56" s="101" t="s">
        <v>182</v>
      </c>
      <c r="D56" s="89" t="s">
        <v>203</v>
      </c>
      <c r="E56" s="87" t="s">
        <v>120</v>
      </c>
      <c r="F56" s="90">
        <v>0.7</v>
      </c>
      <c r="G56" s="91">
        <v>0.7</v>
      </c>
      <c r="H56" s="91">
        <v>0</v>
      </c>
      <c r="I56" s="45">
        <v>1</v>
      </c>
      <c r="J56" s="130">
        <v>0.7</v>
      </c>
      <c r="K56" s="130">
        <v>0</v>
      </c>
      <c r="L56" s="130">
        <v>0</v>
      </c>
      <c r="M56" s="130">
        <v>0</v>
      </c>
      <c r="N56" s="45">
        <v>2</v>
      </c>
      <c r="O56" s="131">
        <v>0.7</v>
      </c>
      <c r="P56" s="92">
        <v>100</v>
      </c>
      <c r="Q56" s="45">
        <v>2</v>
      </c>
      <c r="R56" s="45">
        <v>2</v>
      </c>
      <c r="S56" s="52">
        <v>1</v>
      </c>
      <c r="T56" s="52" t="s">
        <v>207</v>
      </c>
      <c r="U56" s="52"/>
      <c r="V56" s="52">
        <v>1</v>
      </c>
      <c r="W56" s="98" t="s">
        <v>208</v>
      </c>
    </row>
    <row r="57" spans="1:23" ht="15.75" x14ac:dyDescent="0.25">
      <c r="A57" s="87"/>
      <c r="B57" s="88" t="s">
        <v>156</v>
      </c>
      <c r="C57" s="101" t="s">
        <v>183</v>
      </c>
      <c r="D57" s="89" t="s">
        <v>203</v>
      </c>
      <c r="E57" s="87" t="s">
        <v>120</v>
      </c>
      <c r="F57" s="90">
        <v>5.17</v>
      </c>
      <c r="G57" s="91">
        <v>0</v>
      </c>
      <c r="H57" s="91">
        <v>5.17</v>
      </c>
      <c r="I57" s="45">
        <v>1</v>
      </c>
      <c r="J57" s="130">
        <v>0</v>
      </c>
      <c r="K57" s="130">
        <v>5.17</v>
      </c>
      <c r="L57" s="130">
        <v>0</v>
      </c>
      <c r="M57" s="130">
        <v>0</v>
      </c>
      <c r="N57" s="45">
        <v>2</v>
      </c>
      <c r="O57" s="131">
        <v>0</v>
      </c>
      <c r="P57" s="92">
        <v>0</v>
      </c>
      <c r="Q57" s="45">
        <v>2</v>
      </c>
      <c r="R57" s="45">
        <v>2</v>
      </c>
      <c r="S57" s="98"/>
      <c r="T57" s="98"/>
      <c r="U57" s="98"/>
      <c r="V57" s="98"/>
      <c r="W57" s="98"/>
    </row>
    <row r="58" spans="1:23" ht="15.75" x14ac:dyDescent="0.25">
      <c r="A58" s="87">
        <v>38</v>
      </c>
      <c r="B58" s="88" t="s">
        <v>157</v>
      </c>
      <c r="C58" s="101" t="s">
        <v>44</v>
      </c>
      <c r="D58" s="89" t="s">
        <v>203</v>
      </c>
      <c r="E58" s="87" t="s">
        <v>120</v>
      </c>
      <c r="F58" s="91">
        <v>2.2200000000000002</v>
      </c>
      <c r="G58" s="91">
        <v>2.2200000000000002</v>
      </c>
      <c r="H58" s="91">
        <v>0</v>
      </c>
      <c r="I58" s="45">
        <v>1</v>
      </c>
      <c r="J58" s="130">
        <v>2.2200000000000002</v>
      </c>
      <c r="K58" s="130">
        <v>0</v>
      </c>
      <c r="L58" s="130">
        <v>0</v>
      </c>
      <c r="M58" s="130">
        <v>0</v>
      </c>
      <c r="N58" s="45">
        <v>4</v>
      </c>
      <c r="O58" s="131">
        <v>2.2200000000000002</v>
      </c>
      <c r="P58" s="92">
        <v>100</v>
      </c>
      <c r="Q58" s="45">
        <v>2</v>
      </c>
      <c r="R58" s="45">
        <v>2</v>
      </c>
      <c r="S58" s="52">
        <v>1</v>
      </c>
      <c r="T58" s="52" t="s">
        <v>207</v>
      </c>
      <c r="U58" s="52"/>
      <c r="V58" s="52">
        <v>1</v>
      </c>
      <c r="W58" s="98" t="s">
        <v>208</v>
      </c>
    </row>
    <row r="59" spans="1:23" ht="15.75" x14ac:dyDescent="0.25">
      <c r="A59" s="87">
        <v>39</v>
      </c>
      <c r="B59" s="88" t="s">
        <v>158</v>
      </c>
      <c r="C59" s="101" t="s">
        <v>182</v>
      </c>
      <c r="D59" s="89" t="s">
        <v>203</v>
      </c>
      <c r="E59" s="87" t="s">
        <v>120</v>
      </c>
      <c r="F59" s="90">
        <v>4.6500000000000004</v>
      </c>
      <c r="G59" s="91">
        <v>4.6500000000000004</v>
      </c>
      <c r="H59" s="91">
        <v>0</v>
      </c>
      <c r="I59" s="45">
        <v>1</v>
      </c>
      <c r="J59" s="130">
        <v>4.6500000000000004</v>
      </c>
      <c r="K59" s="130">
        <v>0</v>
      </c>
      <c r="L59" s="130">
        <v>0</v>
      </c>
      <c r="M59" s="130">
        <v>0</v>
      </c>
      <c r="N59" s="45">
        <v>2</v>
      </c>
      <c r="O59" s="131">
        <v>4.6500000000000004</v>
      </c>
      <c r="P59" s="92">
        <v>100</v>
      </c>
      <c r="Q59" s="45">
        <v>2</v>
      </c>
      <c r="R59" s="45">
        <v>2</v>
      </c>
      <c r="S59" s="52">
        <v>1</v>
      </c>
      <c r="T59" s="52"/>
      <c r="U59" s="52" t="s">
        <v>207</v>
      </c>
      <c r="V59" s="52">
        <v>1</v>
      </c>
      <c r="W59" s="98" t="s">
        <v>208</v>
      </c>
    </row>
    <row r="60" spans="1:23" ht="15.75" x14ac:dyDescent="0.25">
      <c r="A60" s="87"/>
      <c r="B60" s="88" t="s">
        <v>158</v>
      </c>
      <c r="C60" s="101" t="s">
        <v>183</v>
      </c>
      <c r="D60" s="89" t="s">
        <v>203</v>
      </c>
      <c r="E60" s="87" t="s">
        <v>120</v>
      </c>
      <c r="F60" s="90">
        <v>6.25</v>
      </c>
      <c r="G60" s="91">
        <v>0</v>
      </c>
      <c r="H60" s="91">
        <v>6.25</v>
      </c>
      <c r="I60" s="45">
        <v>1</v>
      </c>
      <c r="J60" s="130">
        <v>0</v>
      </c>
      <c r="K60" s="130">
        <v>6.25</v>
      </c>
      <c r="L60" s="130">
        <v>0</v>
      </c>
      <c r="M60" s="130">
        <v>0</v>
      </c>
      <c r="N60" s="45">
        <v>2</v>
      </c>
      <c r="O60" s="131">
        <v>0</v>
      </c>
      <c r="P60" s="92">
        <v>0</v>
      </c>
      <c r="Q60" s="45">
        <v>2</v>
      </c>
      <c r="R60" s="45">
        <v>2</v>
      </c>
      <c r="S60" s="98"/>
      <c r="T60" s="98"/>
      <c r="U60" s="98"/>
      <c r="V60" s="98"/>
      <c r="W60" s="98"/>
    </row>
    <row r="61" spans="1:23" ht="15.75" x14ac:dyDescent="0.25">
      <c r="A61" s="87">
        <v>40</v>
      </c>
      <c r="B61" s="88" t="s">
        <v>159</v>
      </c>
      <c r="C61" s="101" t="s">
        <v>182</v>
      </c>
      <c r="D61" s="89" t="s">
        <v>203</v>
      </c>
      <c r="E61" s="87" t="s">
        <v>120</v>
      </c>
      <c r="F61" s="90">
        <v>9.31</v>
      </c>
      <c r="G61" s="91">
        <v>9.31</v>
      </c>
      <c r="H61" s="91">
        <v>0</v>
      </c>
      <c r="I61" s="45">
        <v>1</v>
      </c>
      <c r="J61" s="130">
        <v>9.31</v>
      </c>
      <c r="K61" s="130">
        <v>0</v>
      </c>
      <c r="L61" s="130">
        <v>0</v>
      </c>
      <c r="M61" s="130">
        <v>0</v>
      </c>
      <c r="N61" s="45">
        <v>3</v>
      </c>
      <c r="O61" s="131">
        <v>9.31</v>
      </c>
      <c r="P61" s="92">
        <v>100</v>
      </c>
      <c r="Q61" s="45">
        <v>2</v>
      </c>
      <c r="R61" s="45">
        <v>2</v>
      </c>
      <c r="S61" s="52">
        <v>1</v>
      </c>
      <c r="T61" s="52" t="s">
        <v>207</v>
      </c>
      <c r="U61" s="52"/>
      <c r="V61" s="52">
        <v>1</v>
      </c>
      <c r="W61" s="98" t="s">
        <v>208</v>
      </c>
    </row>
    <row r="62" spans="1:23" ht="15.75" x14ac:dyDescent="0.25">
      <c r="A62" s="87"/>
      <c r="B62" s="88" t="s">
        <v>159</v>
      </c>
      <c r="C62" s="101" t="s">
        <v>183</v>
      </c>
      <c r="D62" s="89" t="s">
        <v>203</v>
      </c>
      <c r="E62" s="87" t="s">
        <v>120</v>
      </c>
      <c r="F62" s="90">
        <v>11.83</v>
      </c>
      <c r="G62" s="91">
        <v>0</v>
      </c>
      <c r="H62" s="91">
        <v>11.83</v>
      </c>
      <c r="I62" s="45">
        <v>1</v>
      </c>
      <c r="J62" s="130">
        <v>0</v>
      </c>
      <c r="K62" s="130">
        <v>11.83</v>
      </c>
      <c r="L62" s="130">
        <v>0</v>
      </c>
      <c r="M62" s="130">
        <v>0</v>
      </c>
      <c r="N62" s="45">
        <v>3</v>
      </c>
      <c r="O62" s="131">
        <v>0</v>
      </c>
      <c r="P62" s="92">
        <v>0</v>
      </c>
      <c r="Q62" s="45">
        <v>2</v>
      </c>
      <c r="R62" s="45">
        <v>2</v>
      </c>
      <c r="S62" s="98"/>
      <c r="T62" s="98"/>
      <c r="U62" s="98"/>
      <c r="V62" s="98"/>
      <c r="W62" s="98"/>
    </row>
    <row r="63" spans="1:23" ht="15.75" x14ac:dyDescent="0.25">
      <c r="A63" s="87">
        <v>41</v>
      </c>
      <c r="B63" s="88" t="s">
        <v>160</v>
      </c>
      <c r="C63" s="101" t="s">
        <v>44</v>
      </c>
      <c r="D63" s="89" t="s">
        <v>203</v>
      </c>
      <c r="E63" s="87" t="s">
        <v>120</v>
      </c>
      <c r="F63" s="91">
        <v>10.47</v>
      </c>
      <c r="G63" s="91">
        <v>10.47</v>
      </c>
      <c r="H63" s="91">
        <v>0</v>
      </c>
      <c r="I63" s="45">
        <v>1</v>
      </c>
      <c r="J63" s="130">
        <v>10.47</v>
      </c>
      <c r="K63" s="130">
        <v>0</v>
      </c>
      <c r="L63" s="130">
        <v>0</v>
      </c>
      <c r="M63" s="130">
        <v>0</v>
      </c>
      <c r="N63" s="45">
        <v>4</v>
      </c>
      <c r="O63" s="131">
        <v>10.47</v>
      </c>
      <c r="P63" s="92">
        <v>100</v>
      </c>
      <c r="Q63" s="45">
        <v>2</v>
      </c>
      <c r="R63" s="45">
        <v>2</v>
      </c>
      <c r="S63" s="52">
        <v>1</v>
      </c>
      <c r="T63" s="52" t="s">
        <v>207</v>
      </c>
      <c r="U63" s="52"/>
      <c r="V63" s="52">
        <v>1</v>
      </c>
      <c r="W63" s="98" t="s">
        <v>208</v>
      </c>
    </row>
    <row r="64" spans="1:23" ht="15.75" x14ac:dyDescent="0.25">
      <c r="A64" s="87">
        <v>42</v>
      </c>
      <c r="B64" s="88" t="s">
        <v>161</v>
      </c>
      <c r="C64" s="101" t="s">
        <v>44</v>
      </c>
      <c r="D64" s="89" t="s">
        <v>203</v>
      </c>
      <c r="E64" s="87" t="s">
        <v>120</v>
      </c>
      <c r="F64" s="91">
        <v>1.84</v>
      </c>
      <c r="G64" s="91">
        <v>0</v>
      </c>
      <c r="H64" s="91">
        <v>1.84</v>
      </c>
      <c r="I64" s="45">
        <v>1</v>
      </c>
      <c r="J64" s="130">
        <v>0</v>
      </c>
      <c r="K64" s="130">
        <v>1.84</v>
      </c>
      <c r="L64" s="130">
        <v>0</v>
      </c>
      <c r="M64" s="130">
        <v>0</v>
      </c>
      <c r="N64" s="45">
        <v>3</v>
      </c>
      <c r="O64" s="131">
        <v>0</v>
      </c>
      <c r="P64" s="92">
        <v>0</v>
      </c>
      <c r="Q64" s="45">
        <v>2</v>
      </c>
      <c r="R64" s="45">
        <v>2</v>
      </c>
      <c r="S64" s="98"/>
      <c r="T64" s="98"/>
      <c r="U64" s="98"/>
      <c r="V64" s="98"/>
      <c r="W64" s="98"/>
    </row>
    <row r="65" spans="1:23" ht="15.75" x14ac:dyDescent="0.25">
      <c r="A65" s="87">
        <v>43</v>
      </c>
      <c r="B65" s="88" t="s">
        <v>162</v>
      </c>
      <c r="C65" s="101" t="s">
        <v>44</v>
      </c>
      <c r="D65" s="89" t="s">
        <v>203</v>
      </c>
      <c r="E65" s="87" t="s">
        <v>120</v>
      </c>
      <c r="F65" s="140">
        <v>6.89</v>
      </c>
      <c r="G65" s="140">
        <v>0</v>
      </c>
      <c r="H65" s="140">
        <v>6.89</v>
      </c>
      <c r="I65" s="141">
        <v>1</v>
      </c>
      <c r="J65" s="142">
        <v>0</v>
      </c>
      <c r="K65" s="142">
        <v>6.89</v>
      </c>
      <c r="L65" s="142">
        <v>0</v>
      </c>
      <c r="M65" s="142">
        <v>0</v>
      </c>
      <c r="N65" s="141">
        <v>3</v>
      </c>
      <c r="O65" s="143">
        <v>0</v>
      </c>
      <c r="P65" s="144">
        <v>0</v>
      </c>
      <c r="Q65" s="45">
        <v>2</v>
      </c>
      <c r="R65" s="45">
        <v>2</v>
      </c>
      <c r="S65" s="98"/>
      <c r="T65" s="98"/>
      <c r="U65" s="98"/>
      <c r="V65" s="98"/>
      <c r="W65" s="98"/>
    </row>
    <row r="66" spans="1:23" ht="15.75" x14ac:dyDescent="0.25">
      <c r="A66" s="87">
        <v>44</v>
      </c>
      <c r="B66" s="88" t="s">
        <v>163</v>
      </c>
      <c r="C66" s="101" t="s">
        <v>44</v>
      </c>
      <c r="D66" s="89" t="s">
        <v>203</v>
      </c>
      <c r="E66" s="87" t="s">
        <v>120</v>
      </c>
      <c r="F66" s="91">
        <v>3.52</v>
      </c>
      <c r="G66" s="91">
        <v>3.52</v>
      </c>
      <c r="H66" s="91">
        <v>0</v>
      </c>
      <c r="I66" s="45">
        <v>1</v>
      </c>
      <c r="J66" s="130">
        <v>3.52</v>
      </c>
      <c r="K66" s="130">
        <v>0</v>
      </c>
      <c r="L66" s="130">
        <v>0</v>
      </c>
      <c r="M66" s="130">
        <v>0</v>
      </c>
      <c r="N66" s="45">
        <v>8</v>
      </c>
      <c r="O66" s="149">
        <v>3.52</v>
      </c>
      <c r="P66" s="92">
        <v>60</v>
      </c>
      <c r="Q66" s="45">
        <v>2</v>
      </c>
      <c r="R66" s="45">
        <v>2</v>
      </c>
      <c r="S66" s="52">
        <v>1</v>
      </c>
      <c r="T66" s="52" t="s">
        <v>207</v>
      </c>
      <c r="U66" s="52"/>
      <c r="V66" s="52">
        <v>1</v>
      </c>
      <c r="W66" s="98" t="s">
        <v>208</v>
      </c>
    </row>
    <row r="67" spans="1:23" ht="15.75" x14ac:dyDescent="0.25">
      <c r="A67" s="87">
        <v>45</v>
      </c>
      <c r="B67" s="88" t="s">
        <v>164</v>
      </c>
      <c r="C67" s="101" t="s">
        <v>44</v>
      </c>
      <c r="D67" s="89" t="s">
        <v>203</v>
      </c>
      <c r="E67" s="87" t="s">
        <v>120</v>
      </c>
      <c r="F67" s="91">
        <v>3.29</v>
      </c>
      <c r="G67" s="91">
        <v>0</v>
      </c>
      <c r="H67" s="91">
        <v>3.29</v>
      </c>
      <c r="I67" s="45">
        <v>1</v>
      </c>
      <c r="J67" s="130">
        <v>0</v>
      </c>
      <c r="K67" s="130">
        <v>3.29</v>
      </c>
      <c r="L67" s="130">
        <v>0</v>
      </c>
      <c r="M67" s="130">
        <v>0</v>
      </c>
      <c r="N67" s="45">
        <v>3</v>
      </c>
      <c r="O67" s="131">
        <v>0</v>
      </c>
      <c r="P67" s="92">
        <v>0</v>
      </c>
      <c r="Q67" s="45">
        <v>2</v>
      </c>
      <c r="R67" s="45">
        <v>2</v>
      </c>
      <c r="S67" s="98"/>
      <c r="T67" s="98"/>
      <c r="U67" s="98"/>
      <c r="V67" s="98"/>
      <c r="W67" s="98"/>
    </row>
    <row r="68" spans="1:23" ht="15.75" x14ac:dyDescent="0.25">
      <c r="A68" s="87">
        <v>46</v>
      </c>
      <c r="B68" s="88" t="s">
        <v>165</v>
      </c>
      <c r="C68" s="101" t="s">
        <v>182</v>
      </c>
      <c r="D68" s="89" t="s">
        <v>203</v>
      </c>
      <c r="E68" s="87" t="s">
        <v>120</v>
      </c>
      <c r="F68" s="90">
        <v>1.1299999999999999</v>
      </c>
      <c r="G68" s="91">
        <v>1.1299999999999999</v>
      </c>
      <c r="H68" s="91">
        <v>0</v>
      </c>
      <c r="I68" s="45">
        <v>1</v>
      </c>
      <c r="J68" s="130">
        <v>1.1299999999999999</v>
      </c>
      <c r="K68" s="130">
        <v>0</v>
      </c>
      <c r="L68" s="130">
        <v>0</v>
      </c>
      <c r="M68" s="130">
        <v>0</v>
      </c>
      <c r="N68" s="45">
        <v>2</v>
      </c>
      <c r="O68" s="131">
        <v>1.1299999999999999</v>
      </c>
      <c r="P68" s="92">
        <v>100</v>
      </c>
      <c r="Q68" s="45">
        <v>2</v>
      </c>
      <c r="R68" s="45">
        <v>2</v>
      </c>
      <c r="S68" s="52">
        <v>1</v>
      </c>
      <c r="T68" s="52" t="s">
        <v>207</v>
      </c>
      <c r="U68" s="52"/>
      <c r="V68" s="52">
        <v>1</v>
      </c>
      <c r="W68" s="98" t="s">
        <v>208</v>
      </c>
    </row>
    <row r="69" spans="1:23" ht="15.75" x14ac:dyDescent="0.25">
      <c r="A69" s="87"/>
      <c r="B69" s="88" t="s">
        <v>165</v>
      </c>
      <c r="C69" s="101" t="s">
        <v>183</v>
      </c>
      <c r="D69" s="89" t="s">
        <v>203</v>
      </c>
      <c r="E69" s="87" t="s">
        <v>120</v>
      </c>
      <c r="F69" s="90">
        <v>2.88</v>
      </c>
      <c r="G69" s="91">
        <v>0</v>
      </c>
      <c r="H69" s="91">
        <v>2.88</v>
      </c>
      <c r="I69" s="45">
        <v>1</v>
      </c>
      <c r="J69" s="130">
        <v>0</v>
      </c>
      <c r="K69" s="130">
        <v>2.88</v>
      </c>
      <c r="L69" s="130">
        <v>0</v>
      </c>
      <c r="M69" s="130">
        <v>0</v>
      </c>
      <c r="N69" s="45">
        <v>2</v>
      </c>
      <c r="O69" s="131">
        <v>0</v>
      </c>
      <c r="P69" s="92">
        <v>0</v>
      </c>
      <c r="Q69" s="45">
        <v>2</v>
      </c>
      <c r="R69" s="45">
        <v>2</v>
      </c>
      <c r="S69" s="98"/>
      <c r="T69" s="98"/>
      <c r="U69" s="98"/>
      <c r="V69" s="98"/>
      <c r="W69" s="98"/>
    </row>
    <row r="70" spans="1:23" ht="15.75" x14ac:dyDescent="0.25">
      <c r="A70" s="87">
        <v>47</v>
      </c>
      <c r="B70" s="88" t="s">
        <v>166</v>
      </c>
      <c r="C70" s="101" t="s">
        <v>44</v>
      </c>
      <c r="D70" s="89" t="s">
        <v>203</v>
      </c>
      <c r="E70" s="87" t="s">
        <v>120</v>
      </c>
      <c r="F70" s="91">
        <v>8.6199999999999992</v>
      </c>
      <c r="G70" s="91">
        <v>0</v>
      </c>
      <c r="H70" s="91">
        <v>8.6199999999999992</v>
      </c>
      <c r="I70" s="45">
        <v>1</v>
      </c>
      <c r="J70" s="130">
        <v>0</v>
      </c>
      <c r="K70" s="130">
        <v>8.6199999999999992</v>
      </c>
      <c r="L70" s="130">
        <v>0</v>
      </c>
      <c r="M70" s="130">
        <v>0</v>
      </c>
      <c r="N70" s="45">
        <v>3</v>
      </c>
      <c r="O70" s="131">
        <v>0</v>
      </c>
      <c r="P70" s="92">
        <v>0</v>
      </c>
      <c r="Q70" s="45">
        <v>2</v>
      </c>
      <c r="R70" s="45">
        <v>2</v>
      </c>
      <c r="S70" s="98"/>
      <c r="T70" s="98"/>
      <c r="U70" s="98"/>
      <c r="V70" s="98"/>
      <c r="W70" s="98"/>
    </row>
    <row r="71" spans="1:23" ht="15.75" x14ac:dyDescent="0.25">
      <c r="A71" s="87">
        <v>48</v>
      </c>
      <c r="B71" s="88" t="s">
        <v>167</v>
      </c>
      <c r="C71" s="101" t="s">
        <v>44</v>
      </c>
      <c r="D71" s="89" t="s">
        <v>203</v>
      </c>
      <c r="E71" s="87" t="s">
        <v>120</v>
      </c>
      <c r="F71" s="91">
        <v>4.0199999999999996</v>
      </c>
      <c r="G71" s="91">
        <v>0</v>
      </c>
      <c r="H71" s="91">
        <v>4.0199999999999996</v>
      </c>
      <c r="I71" s="45">
        <v>1</v>
      </c>
      <c r="J71" s="130">
        <v>0</v>
      </c>
      <c r="K71" s="130">
        <v>4.0199999999999996</v>
      </c>
      <c r="L71" s="130">
        <v>0</v>
      </c>
      <c r="M71" s="130">
        <v>0</v>
      </c>
      <c r="N71" s="45">
        <v>3</v>
      </c>
      <c r="O71" s="131">
        <v>0</v>
      </c>
      <c r="P71" s="92">
        <v>0</v>
      </c>
      <c r="Q71" s="45">
        <v>2</v>
      </c>
      <c r="R71" s="45">
        <v>2</v>
      </c>
      <c r="S71" s="98"/>
      <c r="T71" s="98"/>
      <c r="U71" s="98"/>
      <c r="V71" s="98"/>
      <c r="W71" s="98"/>
    </row>
    <row r="72" spans="1:23" ht="15.75" x14ac:dyDescent="0.25">
      <c r="A72" s="87">
        <v>49</v>
      </c>
      <c r="B72" s="88" t="s">
        <v>168</v>
      </c>
      <c r="C72" s="101" t="s">
        <v>44</v>
      </c>
      <c r="D72" s="89" t="s">
        <v>203</v>
      </c>
      <c r="E72" s="87" t="s">
        <v>120</v>
      </c>
      <c r="F72" s="91">
        <v>6.49</v>
      </c>
      <c r="G72" s="91">
        <v>0</v>
      </c>
      <c r="H72" s="91">
        <v>6.49</v>
      </c>
      <c r="I72" s="45">
        <v>1</v>
      </c>
      <c r="J72" s="130">
        <v>0</v>
      </c>
      <c r="K72" s="130">
        <v>6.49</v>
      </c>
      <c r="L72" s="130">
        <v>0</v>
      </c>
      <c r="M72" s="130">
        <v>0</v>
      </c>
      <c r="N72" s="45">
        <v>3</v>
      </c>
      <c r="O72" s="131">
        <v>0</v>
      </c>
      <c r="P72" s="92">
        <v>0</v>
      </c>
      <c r="Q72" s="45">
        <v>2</v>
      </c>
      <c r="R72" s="45">
        <v>2</v>
      </c>
      <c r="S72" s="98"/>
      <c r="T72" s="98"/>
      <c r="U72" s="98"/>
      <c r="V72" s="98"/>
      <c r="W72" s="98"/>
    </row>
    <row r="73" spans="1:23" ht="15.75" x14ac:dyDescent="0.25">
      <c r="A73" s="87">
        <v>50</v>
      </c>
      <c r="B73" s="88" t="s">
        <v>169</v>
      </c>
      <c r="C73" s="101" t="s">
        <v>44</v>
      </c>
      <c r="D73" s="89" t="s">
        <v>203</v>
      </c>
      <c r="E73" s="87" t="s">
        <v>120</v>
      </c>
      <c r="F73" s="91">
        <v>1.36</v>
      </c>
      <c r="G73" s="91">
        <v>1.36</v>
      </c>
      <c r="H73" s="91">
        <v>0</v>
      </c>
      <c r="I73" s="45">
        <v>1</v>
      </c>
      <c r="J73" s="130">
        <v>1.36</v>
      </c>
      <c r="K73" s="130">
        <v>0</v>
      </c>
      <c r="L73" s="130">
        <v>0</v>
      </c>
      <c r="M73" s="130">
        <v>0</v>
      </c>
      <c r="N73" s="45">
        <v>3</v>
      </c>
      <c r="O73" s="131">
        <v>1.36</v>
      </c>
      <c r="P73" s="92">
        <v>100</v>
      </c>
      <c r="Q73" s="45">
        <v>2</v>
      </c>
      <c r="R73" s="45">
        <v>2</v>
      </c>
      <c r="S73" s="52">
        <v>1</v>
      </c>
      <c r="T73" s="52" t="s">
        <v>207</v>
      </c>
      <c r="U73" s="52"/>
      <c r="V73" s="52">
        <v>1</v>
      </c>
      <c r="W73" s="98" t="s">
        <v>208</v>
      </c>
    </row>
    <row r="74" spans="1:23" ht="15.75" x14ac:dyDescent="0.25">
      <c r="A74" s="87">
        <v>51</v>
      </c>
      <c r="B74" s="88" t="s">
        <v>170</v>
      </c>
      <c r="C74" s="101" t="s">
        <v>182</v>
      </c>
      <c r="D74" s="89" t="s">
        <v>203</v>
      </c>
      <c r="E74" s="87" t="s">
        <v>120</v>
      </c>
      <c r="F74" s="90">
        <v>4.53</v>
      </c>
      <c r="G74" s="91">
        <v>4.53</v>
      </c>
      <c r="H74" s="91">
        <v>0</v>
      </c>
      <c r="I74" s="45">
        <v>1</v>
      </c>
      <c r="J74" s="130">
        <v>4.53</v>
      </c>
      <c r="K74" s="130">
        <v>0</v>
      </c>
      <c r="L74" s="130">
        <v>0</v>
      </c>
      <c r="M74" s="130">
        <v>0</v>
      </c>
      <c r="N74" s="45">
        <v>7</v>
      </c>
      <c r="O74" s="131">
        <v>4.53</v>
      </c>
      <c r="P74" s="92">
        <v>100</v>
      </c>
      <c r="Q74" s="45">
        <v>2</v>
      </c>
      <c r="R74" s="45">
        <v>2</v>
      </c>
      <c r="S74" s="52">
        <v>1</v>
      </c>
      <c r="T74" s="52" t="s">
        <v>207</v>
      </c>
      <c r="U74" s="52"/>
      <c r="V74" s="52">
        <v>1</v>
      </c>
      <c r="W74" s="98" t="s">
        <v>208</v>
      </c>
    </row>
    <row r="75" spans="1:23" ht="15.75" x14ac:dyDescent="0.25">
      <c r="A75" s="87"/>
      <c r="B75" s="88" t="s">
        <v>170</v>
      </c>
      <c r="C75" s="101" t="s">
        <v>183</v>
      </c>
      <c r="D75" s="89" t="s">
        <v>203</v>
      </c>
      <c r="E75" s="87" t="s">
        <v>120</v>
      </c>
      <c r="F75" s="90">
        <v>19.260000000000002</v>
      </c>
      <c r="G75" s="91">
        <v>0</v>
      </c>
      <c r="H75" s="91">
        <v>19.260000000000002</v>
      </c>
      <c r="I75" s="45">
        <v>1</v>
      </c>
      <c r="J75" s="130">
        <v>0</v>
      </c>
      <c r="K75" s="130">
        <v>19.260000000000002</v>
      </c>
      <c r="L75" s="130">
        <v>0</v>
      </c>
      <c r="M75" s="130">
        <v>0</v>
      </c>
      <c r="N75" s="45">
        <v>7</v>
      </c>
      <c r="O75" s="131">
        <v>0</v>
      </c>
      <c r="P75" s="92">
        <v>0</v>
      </c>
      <c r="Q75" s="45">
        <v>2</v>
      </c>
      <c r="R75" s="45">
        <v>2</v>
      </c>
      <c r="S75" s="98"/>
      <c r="T75" s="98"/>
      <c r="U75" s="98"/>
      <c r="V75" s="98"/>
      <c r="W75" s="98"/>
    </row>
    <row r="76" spans="1:23" ht="15.75" x14ac:dyDescent="0.25">
      <c r="A76" s="87">
        <v>52</v>
      </c>
      <c r="B76" s="88" t="s">
        <v>171</v>
      </c>
      <c r="C76" s="101" t="s">
        <v>44</v>
      </c>
      <c r="D76" s="89" t="s">
        <v>203</v>
      </c>
      <c r="E76" s="87" t="s">
        <v>120</v>
      </c>
      <c r="F76" s="91">
        <v>6.73</v>
      </c>
      <c r="G76" s="91">
        <v>0</v>
      </c>
      <c r="H76" s="91">
        <v>6.73</v>
      </c>
      <c r="I76" s="45">
        <v>1</v>
      </c>
      <c r="J76" s="130">
        <v>0</v>
      </c>
      <c r="K76" s="130">
        <v>6.73</v>
      </c>
      <c r="L76" s="130">
        <v>0</v>
      </c>
      <c r="M76" s="130">
        <v>0</v>
      </c>
      <c r="N76" s="45">
        <v>3</v>
      </c>
      <c r="O76" s="131">
        <v>0</v>
      </c>
      <c r="P76" s="92">
        <v>0</v>
      </c>
      <c r="Q76" s="45">
        <v>2</v>
      </c>
      <c r="R76" s="45">
        <v>2</v>
      </c>
      <c r="S76" s="98"/>
      <c r="T76" s="98"/>
      <c r="U76" s="98"/>
      <c r="V76" s="98"/>
      <c r="W76" s="98"/>
    </row>
    <row r="77" spans="1:23" ht="15.75" x14ac:dyDescent="0.25">
      <c r="A77" s="87">
        <v>53</v>
      </c>
      <c r="B77" s="88" t="s">
        <v>172</v>
      </c>
      <c r="C77" s="101" t="s">
        <v>44</v>
      </c>
      <c r="D77" s="89" t="s">
        <v>203</v>
      </c>
      <c r="E77" s="87" t="s">
        <v>120</v>
      </c>
      <c r="F77" s="91">
        <v>7.03</v>
      </c>
      <c r="G77" s="91">
        <v>0</v>
      </c>
      <c r="H77" s="91">
        <v>7.03</v>
      </c>
      <c r="I77" s="45">
        <v>1</v>
      </c>
      <c r="J77" s="130">
        <v>0</v>
      </c>
      <c r="K77" s="130">
        <v>7.03</v>
      </c>
      <c r="L77" s="130">
        <v>0</v>
      </c>
      <c r="M77" s="130">
        <v>0</v>
      </c>
      <c r="N77" s="45">
        <v>2</v>
      </c>
      <c r="O77" s="131">
        <v>0</v>
      </c>
      <c r="P77" s="92">
        <v>0</v>
      </c>
      <c r="Q77" s="45">
        <v>2</v>
      </c>
      <c r="R77" s="45">
        <v>2</v>
      </c>
      <c r="S77" s="98"/>
      <c r="T77" s="98"/>
      <c r="U77" s="98"/>
      <c r="V77" s="98"/>
      <c r="W77" s="98"/>
    </row>
    <row r="78" spans="1:23" ht="15.75" x14ac:dyDescent="0.25">
      <c r="A78" s="87">
        <v>54</v>
      </c>
      <c r="B78" s="88" t="s">
        <v>173</v>
      </c>
      <c r="C78" s="101" t="s">
        <v>44</v>
      </c>
      <c r="D78" s="89" t="s">
        <v>203</v>
      </c>
      <c r="E78" s="87" t="s">
        <v>120</v>
      </c>
      <c r="F78" s="91">
        <v>11.87</v>
      </c>
      <c r="G78" s="91">
        <v>0</v>
      </c>
      <c r="H78" s="91">
        <v>11.87</v>
      </c>
      <c r="I78" s="45">
        <v>1</v>
      </c>
      <c r="J78" s="130">
        <v>0</v>
      </c>
      <c r="K78" s="130">
        <v>11.87</v>
      </c>
      <c r="L78" s="130">
        <v>0</v>
      </c>
      <c r="M78" s="130">
        <v>0</v>
      </c>
      <c r="N78" s="45">
        <v>2</v>
      </c>
      <c r="O78" s="131">
        <v>0</v>
      </c>
      <c r="P78" s="92">
        <v>0</v>
      </c>
      <c r="Q78" s="45">
        <v>2</v>
      </c>
      <c r="R78" s="45">
        <v>2</v>
      </c>
      <c r="S78" s="98"/>
      <c r="T78" s="98"/>
      <c r="U78" s="98"/>
      <c r="V78" s="98"/>
      <c r="W78" s="98"/>
    </row>
    <row r="79" spans="1:23" ht="15.75" x14ac:dyDescent="0.25">
      <c r="A79" s="87">
        <v>55</v>
      </c>
      <c r="B79" s="88" t="s">
        <v>174</v>
      </c>
      <c r="C79" s="101" t="s">
        <v>44</v>
      </c>
      <c r="D79" s="89" t="s">
        <v>203</v>
      </c>
      <c r="E79" s="87" t="s">
        <v>120</v>
      </c>
      <c r="F79" s="91">
        <v>16.399999999999999</v>
      </c>
      <c r="G79" s="91">
        <v>16.399999999999999</v>
      </c>
      <c r="H79" s="91">
        <v>0</v>
      </c>
      <c r="I79" s="45">
        <v>1</v>
      </c>
      <c r="J79" s="130">
        <v>16.399999999999999</v>
      </c>
      <c r="K79" s="130">
        <v>0</v>
      </c>
      <c r="L79" s="130">
        <v>0</v>
      </c>
      <c r="M79" s="130">
        <v>0</v>
      </c>
      <c r="N79" s="45">
        <v>8</v>
      </c>
      <c r="O79" s="149">
        <v>16.399999999999999</v>
      </c>
      <c r="P79" s="92">
        <v>60</v>
      </c>
      <c r="Q79" s="45">
        <v>2</v>
      </c>
      <c r="R79" s="45">
        <v>2</v>
      </c>
      <c r="S79" s="52">
        <v>1</v>
      </c>
      <c r="T79" s="52" t="s">
        <v>207</v>
      </c>
      <c r="U79" s="52"/>
      <c r="V79" s="52">
        <v>1</v>
      </c>
      <c r="W79" s="98" t="s">
        <v>208</v>
      </c>
    </row>
    <row r="80" spans="1:23" ht="15.75" x14ac:dyDescent="0.25">
      <c r="A80" s="87">
        <v>56</v>
      </c>
      <c r="B80" s="88" t="s">
        <v>175</v>
      </c>
      <c r="C80" s="101" t="s">
        <v>44</v>
      </c>
      <c r="D80" s="89" t="s">
        <v>203</v>
      </c>
      <c r="E80" s="87" t="s">
        <v>120</v>
      </c>
      <c r="F80" s="91">
        <v>6.78</v>
      </c>
      <c r="G80" s="91">
        <v>6.78</v>
      </c>
      <c r="H80" s="91">
        <v>0</v>
      </c>
      <c r="I80" s="45">
        <v>1</v>
      </c>
      <c r="J80" s="130">
        <v>6.78</v>
      </c>
      <c r="K80" s="130">
        <v>0</v>
      </c>
      <c r="L80" s="130">
        <v>0</v>
      </c>
      <c r="M80" s="130">
        <v>0</v>
      </c>
      <c r="N80" s="45">
        <v>8</v>
      </c>
      <c r="O80" s="149">
        <v>6.78</v>
      </c>
      <c r="P80" s="92">
        <v>60</v>
      </c>
      <c r="Q80" s="45">
        <v>2</v>
      </c>
      <c r="R80" s="45">
        <v>2</v>
      </c>
      <c r="S80" s="52">
        <v>1</v>
      </c>
      <c r="T80" s="52" t="s">
        <v>207</v>
      </c>
      <c r="U80" s="52"/>
      <c r="V80" s="52">
        <v>1</v>
      </c>
      <c r="W80" s="98" t="s">
        <v>208</v>
      </c>
    </row>
    <row r="81" spans="1:23" ht="15.75" x14ac:dyDescent="0.25">
      <c r="A81" s="87">
        <v>57</v>
      </c>
      <c r="B81" s="88" t="s">
        <v>176</v>
      </c>
      <c r="C81" s="101" t="s">
        <v>182</v>
      </c>
      <c r="D81" s="89" t="s">
        <v>203</v>
      </c>
      <c r="E81" s="87" t="s">
        <v>120</v>
      </c>
      <c r="F81" s="90">
        <v>3.89</v>
      </c>
      <c r="G81" s="91">
        <v>3.89</v>
      </c>
      <c r="H81" s="91">
        <v>0</v>
      </c>
      <c r="I81" s="45">
        <v>1</v>
      </c>
      <c r="J81" s="130">
        <v>3.89</v>
      </c>
      <c r="K81" s="130">
        <v>0</v>
      </c>
      <c r="L81" s="130">
        <v>0</v>
      </c>
      <c r="M81" s="130">
        <v>0</v>
      </c>
      <c r="N81" s="45">
        <v>3</v>
      </c>
      <c r="O81" s="131">
        <v>3.89</v>
      </c>
      <c r="P81" s="92">
        <v>100</v>
      </c>
      <c r="Q81" s="45">
        <v>2</v>
      </c>
      <c r="R81" s="45">
        <v>2</v>
      </c>
      <c r="S81" s="52">
        <v>1</v>
      </c>
      <c r="T81" s="52" t="s">
        <v>207</v>
      </c>
      <c r="U81" s="52"/>
      <c r="V81" s="52">
        <v>1</v>
      </c>
      <c r="W81" s="98" t="s">
        <v>208</v>
      </c>
    </row>
    <row r="82" spans="1:23" ht="15.75" x14ac:dyDescent="0.25">
      <c r="A82" s="87"/>
      <c r="B82" s="88" t="s">
        <v>176</v>
      </c>
      <c r="C82" s="101" t="s">
        <v>183</v>
      </c>
      <c r="D82" s="89" t="s">
        <v>203</v>
      </c>
      <c r="E82" s="87" t="s">
        <v>120</v>
      </c>
      <c r="F82" s="90">
        <v>3.2</v>
      </c>
      <c r="G82" s="91">
        <v>0</v>
      </c>
      <c r="H82" s="91">
        <v>3.2</v>
      </c>
      <c r="I82" s="45">
        <v>1</v>
      </c>
      <c r="J82" s="130">
        <v>0</v>
      </c>
      <c r="K82" s="130">
        <v>3.2</v>
      </c>
      <c r="L82" s="130">
        <v>0</v>
      </c>
      <c r="M82" s="130">
        <v>0</v>
      </c>
      <c r="N82" s="45">
        <v>3</v>
      </c>
      <c r="O82" s="131">
        <v>0</v>
      </c>
      <c r="P82" s="92">
        <v>0</v>
      </c>
      <c r="Q82" s="45">
        <v>2</v>
      </c>
      <c r="R82" s="45">
        <v>2</v>
      </c>
      <c r="S82" s="98"/>
      <c r="T82" s="98"/>
      <c r="U82" s="98"/>
      <c r="V82" s="98"/>
      <c r="W82" s="98"/>
    </row>
    <row r="83" spans="1:23" ht="15.75" x14ac:dyDescent="0.25">
      <c r="A83" s="87">
        <v>58</v>
      </c>
      <c r="B83" s="88" t="s">
        <v>177</v>
      </c>
      <c r="C83" s="101" t="s">
        <v>44</v>
      </c>
      <c r="D83" s="89" t="s">
        <v>203</v>
      </c>
      <c r="E83" s="87" t="s">
        <v>120</v>
      </c>
      <c r="F83" s="91">
        <v>2.79</v>
      </c>
      <c r="G83" s="91">
        <v>2.79</v>
      </c>
      <c r="H83" s="91">
        <v>0</v>
      </c>
      <c r="I83" s="45">
        <v>1</v>
      </c>
      <c r="J83" s="130">
        <v>2.79</v>
      </c>
      <c r="K83" s="130">
        <v>0</v>
      </c>
      <c r="L83" s="130">
        <v>0</v>
      </c>
      <c r="M83" s="130">
        <v>0</v>
      </c>
      <c r="N83" s="45">
        <v>3</v>
      </c>
      <c r="O83" s="131">
        <v>2.79</v>
      </c>
      <c r="P83" s="92">
        <v>100</v>
      </c>
      <c r="Q83" s="45">
        <v>2</v>
      </c>
      <c r="R83" s="45">
        <v>2</v>
      </c>
      <c r="S83" s="52">
        <v>1</v>
      </c>
      <c r="T83" s="52" t="s">
        <v>207</v>
      </c>
      <c r="U83" s="52"/>
      <c r="V83" s="52">
        <v>1</v>
      </c>
      <c r="W83" s="98" t="s">
        <v>208</v>
      </c>
    </row>
    <row r="84" spans="1:23" ht="15.75" x14ac:dyDescent="0.25">
      <c r="A84" s="87">
        <v>59</v>
      </c>
      <c r="B84" s="88" t="s">
        <v>178</v>
      </c>
      <c r="C84" s="101" t="s">
        <v>182</v>
      </c>
      <c r="D84" s="89" t="s">
        <v>203</v>
      </c>
      <c r="E84" s="87" t="s">
        <v>120</v>
      </c>
      <c r="F84" s="90">
        <v>1.23</v>
      </c>
      <c r="G84" s="91">
        <v>1.23</v>
      </c>
      <c r="H84" s="91">
        <v>0</v>
      </c>
      <c r="I84" s="45">
        <v>1</v>
      </c>
      <c r="J84" s="130">
        <v>1.23</v>
      </c>
      <c r="K84" s="130">
        <v>0</v>
      </c>
      <c r="L84" s="130">
        <v>0</v>
      </c>
      <c r="M84" s="130">
        <v>0</v>
      </c>
      <c r="N84" s="45">
        <v>3</v>
      </c>
      <c r="O84" s="131">
        <v>1.23</v>
      </c>
      <c r="P84" s="92">
        <v>100</v>
      </c>
      <c r="Q84" s="45">
        <v>2</v>
      </c>
      <c r="R84" s="45">
        <v>2</v>
      </c>
      <c r="S84" s="52">
        <v>1</v>
      </c>
      <c r="T84" s="52" t="s">
        <v>207</v>
      </c>
      <c r="U84" s="52"/>
      <c r="V84" s="52">
        <v>1</v>
      </c>
      <c r="W84" s="98" t="s">
        <v>208</v>
      </c>
    </row>
    <row r="85" spans="1:23" ht="15.75" x14ac:dyDescent="0.25">
      <c r="A85" s="133"/>
      <c r="B85" s="88" t="s">
        <v>178</v>
      </c>
      <c r="C85" s="101" t="s">
        <v>183</v>
      </c>
      <c r="D85" s="89" t="s">
        <v>203</v>
      </c>
      <c r="E85" s="87" t="s">
        <v>120</v>
      </c>
      <c r="F85" s="90">
        <v>0.77</v>
      </c>
      <c r="G85" s="91">
        <v>0</v>
      </c>
      <c r="H85" s="91">
        <v>0.77</v>
      </c>
      <c r="I85" s="45">
        <v>1</v>
      </c>
      <c r="J85" s="130">
        <v>0</v>
      </c>
      <c r="K85" s="130">
        <v>0.77</v>
      </c>
      <c r="L85" s="130">
        <v>0</v>
      </c>
      <c r="M85" s="130">
        <v>0</v>
      </c>
      <c r="N85" s="45">
        <v>3</v>
      </c>
      <c r="O85" s="131">
        <v>0</v>
      </c>
      <c r="P85" s="92">
        <v>0</v>
      </c>
      <c r="Q85" s="45">
        <v>2</v>
      </c>
      <c r="R85" s="45">
        <v>2</v>
      </c>
      <c r="S85" s="98"/>
      <c r="T85" s="98"/>
      <c r="U85" s="98"/>
      <c r="V85" s="98"/>
      <c r="W85" s="98"/>
    </row>
    <row r="86" spans="1:23" ht="15.75" x14ac:dyDescent="0.25">
      <c r="A86" s="147">
        <v>60</v>
      </c>
      <c r="B86" s="88" t="s">
        <v>206</v>
      </c>
      <c r="C86" s="101" t="s">
        <v>182</v>
      </c>
      <c r="D86" s="89" t="s">
        <v>203</v>
      </c>
      <c r="E86" s="87" t="s">
        <v>120</v>
      </c>
      <c r="F86" s="90">
        <v>1.78</v>
      </c>
      <c r="G86" s="91">
        <v>1.78</v>
      </c>
      <c r="H86" s="91">
        <v>0</v>
      </c>
      <c r="I86" s="45">
        <v>1</v>
      </c>
      <c r="J86" s="130">
        <v>1.78</v>
      </c>
      <c r="K86" s="130" t="s">
        <v>205</v>
      </c>
      <c r="L86" s="130">
        <v>0</v>
      </c>
      <c r="M86" s="130">
        <v>0</v>
      </c>
      <c r="N86" s="45">
        <v>3</v>
      </c>
      <c r="O86" s="131">
        <v>1.78</v>
      </c>
      <c r="P86" s="92">
        <v>100</v>
      </c>
      <c r="Q86" s="45">
        <v>2</v>
      </c>
      <c r="R86" s="45">
        <v>2</v>
      </c>
      <c r="S86" s="52">
        <v>1</v>
      </c>
      <c r="T86" s="52" t="s">
        <v>207</v>
      </c>
      <c r="U86" s="52"/>
      <c r="V86" s="52">
        <v>1</v>
      </c>
      <c r="W86" s="98" t="s">
        <v>208</v>
      </c>
    </row>
    <row r="87" spans="1:23" ht="15.75" x14ac:dyDescent="0.25">
      <c r="A87" s="147"/>
      <c r="B87" s="88" t="s">
        <v>206</v>
      </c>
      <c r="C87" s="101" t="s">
        <v>183</v>
      </c>
      <c r="D87" s="89" t="s">
        <v>203</v>
      </c>
      <c r="E87" s="87" t="s">
        <v>120</v>
      </c>
      <c r="F87" s="90">
        <v>3.26</v>
      </c>
      <c r="G87" s="91">
        <v>0</v>
      </c>
      <c r="H87" s="91">
        <v>3.26</v>
      </c>
      <c r="I87" s="45">
        <v>1</v>
      </c>
      <c r="J87" s="130">
        <v>0</v>
      </c>
      <c r="K87" s="130">
        <v>3.26</v>
      </c>
      <c r="L87" s="130">
        <v>0</v>
      </c>
      <c r="M87" s="130">
        <v>0</v>
      </c>
      <c r="N87" s="45">
        <v>3</v>
      </c>
      <c r="O87" s="131">
        <v>0</v>
      </c>
      <c r="P87" s="92">
        <v>0</v>
      </c>
      <c r="Q87" s="45">
        <v>2</v>
      </c>
      <c r="R87" s="45">
        <v>2</v>
      </c>
      <c r="S87" s="98"/>
      <c r="T87" s="98"/>
      <c r="U87" s="98"/>
      <c r="V87" s="98"/>
      <c r="W87" s="98"/>
    </row>
  </sheetData>
  <mergeCells count="28">
    <mergeCell ref="A9:E9"/>
    <mergeCell ref="S6:U6"/>
    <mergeCell ref="V6:V8"/>
    <mergeCell ref="W6:W8"/>
    <mergeCell ref="F7:F8"/>
    <mergeCell ref="G7:H7"/>
    <mergeCell ref="J7:J8"/>
    <mergeCell ref="K7:K8"/>
    <mergeCell ref="L7:L8"/>
    <mergeCell ref="M7:M8"/>
    <mergeCell ref="S7:S8"/>
    <mergeCell ref="J6:M6"/>
    <mergeCell ref="N6:N8"/>
    <mergeCell ref="O6:O8"/>
    <mergeCell ref="P6:P8"/>
    <mergeCell ref="Q6:Q8"/>
    <mergeCell ref="R6:R8"/>
    <mergeCell ref="A1:W1"/>
    <mergeCell ref="A2:D4"/>
    <mergeCell ref="E2:I4"/>
    <mergeCell ref="A6:A8"/>
    <mergeCell ref="B6:B8"/>
    <mergeCell ref="C6:C8"/>
    <mergeCell ref="D6:D8"/>
    <mergeCell ref="E6:E8"/>
    <mergeCell ref="F6:H6"/>
    <mergeCell ref="I6:I8"/>
    <mergeCell ref="T7:U7"/>
  </mergeCells>
  <dataValidations count="4">
    <dataValidation type="whole" allowBlank="1" showInputMessage="1" showErrorMessage="1" error="กรอกเฉพาะ 0 1 2 3" sqref="R6:R8 R88:R1048576">
      <formula1>0</formula1>
      <formula2>3</formula2>
    </dataValidation>
    <dataValidation type="whole" allowBlank="1" showInputMessage="1" showErrorMessage="1" error="กรอกเฉพาะ 0 1 2" sqref="Q6:Q8 Q88:Q1048576">
      <formula1>0</formula1>
      <formula2>2</formula2>
    </dataValidation>
    <dataValidation type="whole" allowBlank="1" showInputMessage="1" showErrorMessage="1" error="กรอกเฉพาะจำนวนเต็ม" sqref="N6:N8 N88:N1048576">
      <formula1>0</formula1>
      <formula2>100</formula2>
    </dataValidation>
    <dataValidation type="whole" allowBlank="1" showInputMessage="1" showErrorMessage="1" error="กรอกเฉพาะ 0 1 2 3 9" sqref="I5:I8 I88:I1048576">
      <formula1>0</formula1>
      <formula2>9</formula2>
    </dataValidation>
  </dataValidations>
  <printOptions horizontalCentered="1"/>
  <pageMargins left="7.874015748031496E-2" right="7.874015748031496E-2" top="0.39370078740157483" bottom="0.19685039370078741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คำอธิบายใต้ตาราง</vt:lpstr>
      <vt:lpstr>มาตรา 22 25</vt:lpstr>
      <vt:lpstr>ตัดฟัน</vt:lpstr>
      <vt:lpstr>การจัดการไม้ยางพารา</vt:lpstr>
      <vt:lpstr>การสำรวจผู้ดำเนินการ</vt:lpstr>
      <vt:lpstr>ตัดฟัน!Print_Area</vt:lpstr>
      <vt:lpstr>การจัดการไม้ยางพารา!Print_Titles</vt:lpstr>
      <vt:lpstr>การสำรวจผู้ดำเนินการ!Print_Titles</vt:lpstr>
      <vt:lpstr>ตัดฟัน!Print_Titles</vt:lpstr>
      <vt:lpstr>'มาตรา 22 25'!Print_Titles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student</cp:lastModifiedBy>
  <cp:lastPrinted>2015-08-07T03:36:09Z</cp:lastPrinted>
  <dcterms:created xsi:type="dcterms:W3CDTF">2015-04-23T11:57:55Z</dcterms:created>
  <dcterms:modified xsi:type="dcterms:W3CDTF">2015-09-30T08:21:51Z</dcterms:modified>
</cp:coreProperties>
</file>