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WORK\ตรวจสอบพื้นที่สวนยางพาราและปาล์มน้ำมัน\สรุปรายงานประจำปี 2558\สยอ 16 เชียงใหม่\สฟอ.1\"/>
    </mc:Choice>
  </mc:AlternateContent>
  <bookViews>
    <workbookView xWindow="0" yWindow="0" windowWidth="19200" windowHeight="11760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  <sheet name="Sheet1" sheetId="14" r:id="rId6"/>
  </sheets>
  <externalReferences>
    <externalReference r:id="rId7"/>
  </externalReferences>
  <definedNames>
    <definedName name="_xlnm._FilterDatabase" localSheetId="4" hidden="1">การสำรวจผู้ดำเนินการ!$I$9:$M$81</definedName>
    <definedName name="_xlnm._FilterDatabase" localSheetId="2" hidden="1">ตัดฟัน!$A$6:$BA$81</definedName>
    <definedName name="_xlnm._FilterDatabase" localSheetId="1" hidden="1">'มาตรา 22 25'!$J$8:$N$80</definedName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25'!$1:$7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G81" i="13" l="1"/>
  <c r="G72" i="13"/>
  <c r="G70" i="13"/>
  <c r="G63" i="13"/>
  <c r="G56" i="13"/>
  <c r="G53" i="13"/>
  <c r="G52" i="13"/>
  <c r="G48" i="13"/>
  <c r="G46" i="13"/>
  <c r="G45" i="13"/>
  <c r="G44" i="13"/>
  <c r="G43" i="13"/>
  <c r="G38" i="13"/>
  <c r="H81" i="11"/>
  <c r="H72" i="11"/>
  <c r="H70" i="11"/>
  <c r="H63" i="11"/>
  <c r="H56" i="11"/>
  <c r="H53" i="11"/>
  <c r="H52" i="11"/>
  <c r="H48" i="11"/>
  <c r="H46" i="11"/>
  <c r="H45" i="11"/>
  <c r="H44" i="11"/>
  <c r="H43" i="11"/>
  <c r="H38" i="11"/>
  <c r="A30" i="10"/>
  <c r="H81" i="10"/>
  <c r="H72" i="10"/>
  <c r="H70" i="10"/>
  <c r="H63" i="10"/>
  <c r="H56" i="10"/>
  <c r="H53" i="10"/>
  <c r="H52" i="10"/>
  <c r="H48" i="10"/>
  <c r="H46" i="10"/>
  <c r="H45" i="10"/>
  <c r="H44" i="10"/>
  <c r="H43" i="10"/>
  <c r="H38" i="10"/>
  <c r="A30" i="11" l="1"/>
  <c r="H80" i="1" l="1"/>
  <c r="H71" i="1"/>
  <c r="H69" i="1"/>
  <c r="H62" i="1"/>
  <c r="H55" i="1"/>
  <c r="H52" i="1"/>
  <c r="H51" i="1"/>
  <c r="H47" i="1"/>
  <c r="H45" i="1"/>
  <c r="H44" i="1"/>
  <c r="H43" i="1"/>
  <c r="H42" i="1"/>
  <c r="H37" i="1"/>
  <c r="L82" i="10" l="1"/>
  <c r="O9" i="13"/>
  <c r="M9" i="13"/>
  <c r="L9" i="13"/>
  <c r="K9" i="13"/>
  <c r="J9" i="13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29" i="11"/>
  <c r="A28" i="11"/>
  <c r="A10" i="11"/>
  <c r="A10" i="10" l="1"/>
  <c r="K8" i="1" l="1"/>
  <c r="L8" i="1"/>
  <c r="G9" i="13" l="1"/>
  <c r="H9" i="13"/>
  <c r="F9" i="13" l="1"/>
  <c r="H8" i="1"/>
  <c r="AU8" i="1" l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W3" i="13" l="1"/>
  <c r="E2" i="13"/>
  <c r="H9" i="11" l="1"/>
  <c r="I9" i="11"/>
  <c r="K9" i="11"/>
  <c r="L9" i="11"/>
  <c r="M9" i="11"/>
  <c r="N9" i="11"/>
  <c r="P9" i="11"/>
  <c r="I8" i="1"/>
  <c r="M8" i="1"/>
  <c r="N8" i="1"/>
  <c r="P8" i="1"/>
  <c r="G8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H9" i="10"/>
  <c r="I9" i="10"/>
  <c r="K9" i="10"/>
  <c r="L9" i="10"/>
  <c r="M9" i="10"/>
  <c r="N9" i="10"/>
  <c r="O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G9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G9" i="11" l="1"/>
  <c r="A29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9" i="1" l="1"/>
  <c r="A28" i="10"/>
</calcChain>
</file>

<file path=xl/sharedStrings.xml><?xml version="1.0" encoding="utf-8"?>
<sst xmlns="http://schemas.openxmlformats.org/spreadsheetml/2006/main" count="1774" uniqueCount="266">
  <si>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</si>
  <si>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</si>
  <si>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</si>
  <si>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</si>
  <si>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</si>
  <si>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</si>
  <si>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</si>
  <si>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</si>
  <si>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</si>
  <si>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</si>
  <si>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</si>
  <si>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</si>
  <si>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</si>
  <si>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</si>
  <si>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</si>
  <si>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</si>
  <si>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</si>
  <si>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</si>
  <si>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</si>
  <si>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</si>
  <si>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</si>
  <si>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</si>
  <si>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</si>
  <si>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</si>
  <si>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</si>
  <si>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</si>
  <si>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</si>
  <si>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</si>
  <si>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</si>
  <si>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</si>
  <si>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</si>
  <si>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</si>
  <si>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</si>
  <si>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</si>
  <si>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</si>
  <si>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</si>
  <si>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</si>
  <si>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</si>
  <si>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</si>
  <si>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</si>
  <si>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</si>
  <si>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</si>
  <si>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</si>
  <si>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</si>
  <si>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</si>
  <si>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</si>
  <si>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</si>
  <si>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</si>
  <si>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</si>
  <si>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</si>
  <si>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</si>
  <si>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</si>
  <si>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</si>
  <si>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</si>
  <si>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</si>
  <si>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</si>
  <si>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</si>
  <si>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</si>
  <si>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</si>
  <si>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</si>
  <si>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</si>
  <si>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</si>
  <si>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</si>
  <si>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</si>
  <si>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</si>
  <si>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</si>
  <si>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</si>
  <si>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</si>
  <si>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</si>
  <si>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</si>
  <si>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</si>
  <si>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</si>
  <si>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</si>
  <si>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</si>
  <si>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</si>
  <si>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</si>
  <si>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</si>
  <si>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</si>
  <si>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</si>
  <si>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</si>
  <si>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</si>
  <si>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</si>
  <si>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</si>
  <si>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</si>
  <si>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</si>
  <si>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</si>
  <si>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</si>
  <si>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</si>
  <si>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</si>
  <si>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</si>
  <si>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</si>
  <si>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</si>
  <si>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</si>
  <si>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</si>
  <si>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</si>
  <si>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</si>
  <si>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</si>
  <si>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</si>
  <si>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</si>
  <si>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</si>
  <si>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</si>
  <si>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</si>
  <si>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</si>
  <si>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</si>
  <si>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</si>
  <si>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</si>
  <si>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</si>
  <si>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</si>
  <si>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</si>
  <si>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</si>
  <si>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</si>
  <si>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</si>
  <si>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</si>
  <si>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</si>
  <si>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</si>
  <si>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</si>
  <si>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</si>
  <si>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</si>
  <si>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</si>
  <si>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</si>
  <si>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</si>
  <si>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R10990001</t>
  </si>
  <si>
    <t>0001</t>
  </si>
  <si>
    <t>จ.เชียงใหม่</t>
  </si>
  <si>
    <t>16A</t>
  </si>
  <si>
    <t>0002</t>
  </si>
  <si>
    <t>0003</t>
  </si>
  <si>
    <t>R10990002</t>
  </si>
  <si>
    <t>R10990003</t>
  </si>
  <si>
    <t>R10990004</t>
  </si>
  <si>
    <t>0004</t>
  </si>
  <si>
    <t>0005</t>
  </si>
  <si>
    <t>0006</t>
  </si>
  <si>
    <t>R10990005</t>
  </si>
  <si>
    <t>R10990006</t>
  </si>
  <si>
    <t>R10990007</t>
  </si>
  <si>
    <t>R10990008</t>
  </si>
  <si>
    <t>R10990009</t>
  </si>
  <si>
    <t>R10990010</t>
  </si>
  <si>
    <t>R10990011</t>
  </si>
  <si>
    <t>R10990012</t>
  </si>
  <si>
    <t>R10990013</t>
  </si>
  <si>
    <t>R10990014</t>
  </si>
  <si>
    <t>R10990015</t>
  </si>
  <si>
    <t>R10990016</t>
  </si>
  <si>
    <t>R10990017</t>
  </si>
  <si>
    <t>R10990018</t>
  </si>
  <si>
    <t>0007</t>
  </si>
  <si>
    <t>R10990019</t>
  </si>
  <si>
    <t>R10990020</t>
  </si>
  <si>
    <t>R10990021</t>
  </si>
  <si>
    <t>R10990022</t>
  </si>
  <si>
    <t>R10990023</t>
  </si>
  <si>
    <t>อุทยานแห่งชาติผาแดง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</si>
  <si>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</si>
  <si>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</si>
  <si>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</si>
  <si>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</si>
  <si>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</si>
  <si>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</si>
  <si>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</si>
  <si>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</si>
  <si>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</si>
  <si>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</si>
  <si>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</si>
  <si>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</si>
  <si>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</si>
  <si>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</si>
  <si>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</si>
  <si>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</si>
  <si>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</si>
  <si>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</si>
  <si>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</si>
  <si>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</si>
  <si>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-</t>
  </si>
  <si>
    <t>การติดต่อเจ้าของแปลงยางพารา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</si>
  <si>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</si>
  <si>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</si>
  <si>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</si>
  <si>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</si>
  <si>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</si>
  <si>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</si>
  <si>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</si>
  <si>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</si>
  <si>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</si>
  <si>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</si>
  <si>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</si>
  <si>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FID</t>
  </si>
  <si>
    <t>Shape *</t>
  </si>
  <si>
    <t>Id</t>
  </si>
  <si>
    <t>RAI</t>
  </si>
  <si>
    <t>FID_PRTCAl</t>
  </si>
  <si>
    <t>FID_nprkwl</t>
  </si>
  <si>
    <t>DNP_CODE</t>
  </si>
  <si>
    <t>source</t>
  </si>
  <si>
    <t>RefId</t>
  </si>
  <si>
    <t>Area</t>
  </si>
  <si>
    <t>Perimeter</t>
  </si>
  <si>
    <t>Area_rai</t>
  </si>
  <si>
    <t>DNP_XCODE</t>
  </si>
  <si>
    <t>Xsource</t>
  </si>
  <si>
    <t>TypT</t>
  </si>
  <si>
    <t>NAME_T</t>
  </si>
  <si>
    <t>NAME_E</t>
  </si>
  <si>
    <t>ANN_DATE</t>
  </si>
  <si>
    <t>TypE</t>
  </si>
  <si>
    <t>DATE_</t>
  </si>
  <si>
    <t>MONTH_</t>
  </si>
  <si>
    <t>YEAR_</t>
  </si>
  <si>
    <t>FID_shape_</t>
  </si>
  <si>
    <t>LU_CODE</t>
  </si>
  <si>
    <t>DES_TH</t>
  </si>
  <si>
    <t>DES_EN</t>
  </si>
  <si>
    <t>DES</t>
  </si>
  <si>
    <t>REGION</t>
  </si>
  <si>
    <t>LUDNP</t>
  </si>
  <si>
    <t>ORIG_FID</t>
  </si>
  <si>
    <t>FID_1</t>
  </si>
  <si>
    <t>FID_point_</t>
  </si>
  <si>
    <t>FID_PRTC_1</t>
  </si>
  <si>
    <t>FID_nprk_1</t>
  </si>
  <si>
    <t>DNP_CODE_1</t>
  </si>
  <si>
    <t>source_12</t>
  </si>
  <si>
    <t>ANN_DATE_1</t>
  </si>
  <si>
    <t>SOURCE__13</t>
  </si>
  <si>
    <t>ORIG_FID_1</t>
  </si>
  <si>
    <t>POINT_X</t>
  </si>
  <si>
    <t>POINT_Y</t>
  </si>
  <si>
    <t>FID_16OFF_</t>
  </si>
  <si>
    <t>OBJECTID</t>
  </si>
  <si>
    <t>FID_12</t>
  </si>
  <si>
    <t>PROV_CODE</t>
  </si>
  <si>
    <t>PROV_NAM_T</t>
  </si>
  <si>
    <t>PROV_NAM_E</t>
  </si>
  <si>
    <t>P_CODE</t>
  </si>
  <si>
    <t>YYMM</t>
  </si>
  <si>
    <t>REGION_12</t>
  </si>
  <si>
    <t>CODE_DNPOF</t>
  </si>
  <si>
    <t>Name_dnpOf</t>
  </si>
  <si>
    <t>FID_12_13</t>
  </si>
  <si>
    <t>Id_1</t>
  </si>
  <si>
    <t>FID_point1</t>
  </si>
  <si>
    <t>FID_PRTC_2</t>
  </si>
  <si>
    <t>FID_nprk_2</t>
  </si>
  <si>
    <t>DNP_CODE_2</t>
  </si>
  <si>
    <t>DNP_XCOD_1</t>
  </si>
  <si>
    <t>Xsource_1</t>
  </si>
  <si>
    <t>ORIG_FID_2</t>
  </si>
  <si>
    <t>rp_code</t>
  </si>
  <si>
    <t>Zone</t>
  </si>
  <si>
    <t>Polygon</t>
  </si>
  <si>
    <t>ส่วนรังวัด</t>
  </si>
  <si>
    <t>อุทยานแห่งชาติ</t>
  </si>
  <si>
    <t>ผาแดง</t>
  </si>
  <si>
    <t>Chiang Dao</t>
  </si>
  <si>
    <t>NPRK</t>
  </si>
  <si>
    <t>A302</t>
  </si>
  <si>
    <t>ยางพารา</t>
  </si>
  <si>
    <t>Para rubber</t>
  </si>
  <si>
    <t>North</t>
  </si>
  <si>
    <t>Survey</t>
  </si>
  <si>
    <t>Changwat Chiang Mai</t>
  </si>
  <si>
    <t>CHM</t>
  </si>
  <si>
    <t>ภาคเหนือ</t>
  </si>
  <si>
    <t>สำนักบริหารพื้นที่อน</t>
  </si>
  <si>
    <t>ตัดฟันตามหลักเกณฑ์ที่ กอส. 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</si>
</sst>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0.00_ ;\-0.00\ 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name val="TH SarabunPSK"/>
      <family val="2"/>
    </font>
    <font>
      <sz val="10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0" applyFont="1"/>
    <xf numFmtId="0" fontId="5" fillId="0" borderId="0" xfId="0" applyFont="1" applyFill="1" applyAlignme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5" borderId="5" xfId="0" applyNumberFormat="1" applyFont="1" applyFill="1" applyBorder="1"/>
    <xf numFmtId="43" fontId="16" fillId="2" borderId="5" xfId="1" applyFont="1" applyFill="1" applyBorder="1"/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5" xfId="0" quotePrefix="1" applyFont="1" applyBorder="1" applyAlignment="1">
      <alignment horizontal="center"/>
    </xf>
    <xf numFmtId="43" fontId="6" fillId="0" borderId="0" xfId="1" applyFont="1" applyFill="1" applyBorder="1" applyAlignment="1"/>
    <xf numFmtId="4" fontId="23" fillId="0" borderId="5" xfId="0" applyNumberFormat="1" applyFont="1" applyFill="1" applyBorder="1" applyAlignment="1" applyProtection="1"/>
    <xf numFmtId="43" fontId="11" fillId="0" borderId="5" xfId="1" applyFont="1" applyFill="1" applyBorder="1" applyAlignment="1">
      <alignment horizontal="center"/>
    </xf>
    <xf numFmtId="1" fontId="11" fillId="0" borderId="5" xfId="1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inden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6" fillId="0" borderId="0" xfId="0" applyFont="1" applyFill="1" applyBorder="1" applyAlignment="1"/>
    <xf numFmtId="0" fontId="8" fillId="0" borderId="0" xfId="0" applyFont="1" applyBorder="1"/>
    <xf numFmtId="0" fontId="25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43" fontId="6" fillId="0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NumberFormat="1" applyFont="1" applyFill="1" applyBorder="1" applyAlignment="1">
      <alignment horizontal="right" vertical="top"/>
    </xf>
    <xf numFmtId="0" fontId="6" fillId="0" borderId="0" xfId="0" applyFont="1" applyBorder="1" applyAlignment="1"/>
    <xf numFmtId="0" fontId="0" fillId="0" borderId="0" xfId="0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7" borderId="15" xfId="0" applyFont="1" applyFill="1" applyBorder="1"/>
    <xf numFmtId="0" fontId="14" fillId="17" borderId="16" xfId="0" applyFont="1" applyFill="1" applyBorder="1"/>
    <xf numFmtId="0" fontId="21" fillId="17" borderId="17" xfId="0" applyFont="1" applyFill="1" applyBorder="1" applyAlignment="1">
      <alignment horizontal="center"/>
    </xf>
    <xf numFmtId="0" fontId="14" fillId="17" borderId="0" xfId="0" applyFont="1" applyFill="1" applyBorder="1" applyAlignment="1">
      <alignment horizontal="left"/>
    </xf>
    <xf numFmtId="0" fontId="14" fillId="17" borderId="0" xfId="0" applyFont="1" applyFill="1" applyBorder="1" applyAlignment="1"/>
    <xf numFmtId="0" fontId="14" fillId="17" borderId="0" xfId="0" applyFont="1" applyFill="1" applyBorder="1"/>
    <xf numFmtId="0" fontId="14" fillId="17" borderId="18" xfId="0" applyFont="1" applyFill="1" applyBorder="1"/>
    <xf numFmtId="0" fontId="14" fillId="17" borderId="17" xfId="0" applyFont="1" applyFill="1" applyBorder="1"/>
    <xf numFmtId="0" fontId="14" fillId="17" borderId="0" xfId="0" applyFont="1" applyFill="1" applyBorder="1" applyAlignment="1">
      <alignment horizontal="left" indent="2"/>
    </xf>
    <xf numFmtId="0" fontId="14" fillId="17" borderId="0" xfId="0" applyFont="1" applyFill="1" applyBorder="1" applyAlignment="1">
      <alignment horizontal="right"/>
    </xf>
    <xf numFmtId="20" fontId="14" fillId="17" borderId="0" xfId="0" applyNumberFormat="1" applyFont="1" applyFill="1" applyBorder="1" applyAlignment="1">
      <alignment horizontal="left" indent="2"/>
    </xf>
    <xf numFmtId="0" fontId="14" fillId="17" borderId="19" xfId="0" applyFont="1" applyFill="1" applyBorder="1"/>
    <xf numFmtId="0" fontId="14" fillId="17" borderId="20" xfId="0" applyFont="1" applyFill="1" applyBorder="1"/>
    <xf numFmtId="0" fontId="14" fillId="17" borderId="20" xfId="0" applyFont="1" applyFill="1" applyBorder="1" applyAlignment="1"/>
    <xf numFmtId="0" fontId="14" fillId="17" borderId="21" xfId="0" applyFont="1" applyFill="1" applyBorder="1"/>
    <xf numFmtId="0" fontId="0" fillId="0" borderId="0" xfId="0"/>
    <xf numFmtId="0" fontId="5" fillId="0" borderId="0" xfId="0" applyFont="1" applyFill="1" applyAlignment="1"/>
    <xf numFmtId="0" fontId="11" fillId="0" borderId="0" xfId="0" applyFont="1"/>
    <xf numFmtId="0" fontId="10" fillId="0" borderId="0" xfId="0" applyFont="1"/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5" borderId="6" xfId="0" applyNumberFormat="1" applyFont="1" applyFill="1" applyBorder="1"/>
    <xf numFmtId="0" fontId="11" fillId="0" borderId="5" xfId="0" applyFont="1" applyFill="1" applyBorder="1" applyAlignment="1">
      <alignment horizontal="center"/>
    </xf>
    <xf numFmtId="43" fontId="10" fillId="0" borderId="0" xfId="1" applyFont="1" applyFill="1"/>
    <xf numFmtId="0" fontId="16" fillId="16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Fill="1" applyBorder="1" applyAlignment="1">
      <alignment horizontal="center"/>
    </xf>
    <xf numFmtId="43" fontId="12" fillId="0" borderId="0" xfId="1" applyFont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0" fontId="12" fillId="6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43" fontId="12" fillId="5" borderId="6" xfId="0" applyNumberFormat="1" applyFont="1" applyFill="1" applyBorder="1"/>
    <xf numFmtId="43" fontId="12" fillId="5" borderId="5" xfId="0" applyNumberFormat="1" applyFont="1" applyFill="1" applyBorder="1"/>
    <xf numFmtId="0" fontId="11" fillId="0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/>
    <xf numFmtId="0" fontId="11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5" xfId="0" applyFill="1" applyBorder="1"/>
    <xf numFmtId="0" fontId="10" fillId="0" borderId="5" xfId="0" applyFont="1" applyFill="1" applyBorder="1"/>
    <xf numFmtId="0" fontId="14" fillId="0" borderId="5" xfId="0" quotePrefix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2" fillId="10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43" fontId="12" fillId="0" borderId="0" xfId="1" applyFont="1" applyFill="1" applyAlignment="1">
      <alignment horizontal="right"/>
    </xf>
    <xf numFmtId="0" fontId="12" fillId="0" borderId="0" xfId="0" applyFont="1" applyBorder="1" applyAlignment="1"/>
    <xf numFmtId="43" fontId="12" fillId="0" borderId="0" xfId="1" applyFont="1" applyFill="1" applyAlignment="1"/>
    <xf numFmtId="43" fontId="12" fillId="0" borderId="0" xfId="1" applyNumberFormat="1" applyFont="1" applyFill="1" applyBorder="1" applyAlignment="1">
      <alignment horizontal="right" vertical="top"/>
    </xf>
    <xf numFmtId="43" fontId="12" fillId="0" borderId="0" xfId="1" applyNumberFormat="1" applyFont="1" applyFill="1" applyBorder="1" applyAlignment="1">
      <alignment vertical="top"/>
    </xf>
    <xf numFmtId="43" fontId="12" fillId="5" borderId="5" xfId="1" applyFont="1" applyFill="1" applyBorder="1" applyAlignment="1">
      <alignment horizontal="center"/>
    </xf>
    <xf numFmtId="43" fontId="12" fillId="2" borderId="5" xfId="1" applyFont="1" applyFill="1" applyBorder="1" applyAlignment="1">
      <alignment horizontal="center"/>
    </xf>
    <xf numFmtId="43" fontId="12" fillId="2" borderId="5" xfId="1" applyFont="1" applyFill="1" applyBorder="1"/>
    <xf numFmtId="0" fontId="11" fillId="0" borderId="5" xfId="0" quotePrefix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43" fontId="12" fillId="5" borderId="22" xfId="0" applyNumberFormat="1" applyFont="1" applyFill="1" applyBorder="1"/>
    <xf numFmtId="0" fontId="10" fillId="0" borderId="0" xfId="0" applyFont="1" applyFill="1" applyAlignment="1">
      <alignment horizontal="center"/>
    </xf>
    <xf numFmtId="43" fontId="0" fillId="0" borderId="0" xfId="0" applyNumberFormat="1"/>
    <xf numFmtId="4" fontId="23" fillId="0" borderId="5" xfId="0" applyNumberFormat="1" applyFont="1" applyBorder="1"/>
    <xf numFmtId="4" fontId="23" fillId="0" borderId="5" xfId="0" applyNumberFormat="1" applyFont="1" applyFill="1" applyBorder="1" applyAlignment="1" applyProtection="1">
      <alignment horizontal="right"/>
    </xf>
    <xf numFmtId="2" fontId="11" fillId="0" borderId="5" xfId="0" applyNumberFormat="1" applyFont="1" applyFill="1" applyBorder="1"/>
    <xf numFmtId="0" fontId="11" fillId="18" borderId="5" xfId="0" quotePrefix="1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11" fillId="18" borderId="5" xfId="0" applyFont="1" applyFill="1" applyBorder="1" applyAlignment="1">
      <alignment horizontal="left" vertical="center"/>
    </xf>
    <xf numFmtId="49" fontId="11" fillId="18" borderId="5" xfId="0" applyNumberFormat="1" applyFont="1" applyFill="1" applyBorder="1"/>
    <xf numFmtId="0" fontId="11" fillId="18" borderId="5" xfId="0" applyFont="1" applyFill="1" applyBorder="1"/>
    <xf numFmtId="4" fontId="23" fillId="18" borderId="5" xfId="0" applyNumberFormat="1" applyFont="1" applyFill="1" applyBorder="1" applyAlignment="1" applyProtection="1"/>
    <xf numFmtId="4" fontId="23" fillId="18" borderId="5" xfId="0" applyNumberFormat="1" applyFont="1" applyFill="1" applyBorder="1"/>
    <xf numFmtId="4" fontId="23" fillId="18" borderId="5" xfId="0" applyNumberFormat="1" applyFont="1" applyFill="1" applyBorder="1" applyAlignment="1" applyProtection="1">
      <alignment horizontal="right"/>
    </xf>
    <xf numFmtId="188" fontId="11" fillId="18" borderId="5" xfId="1" applyNumberFormat="1" applyFont="1" applyFill="1" applyBorder="1" applyAlignment="1">
      <alignment horizontal="right"/>
    </xf>
    <xf numFmtId="43" fontId="11" fillId="18" borderId="5" xfId="1" applyFont="1" applyFill="1" applyBorder="1" applyAlignment="1">
      <alignment horizontal="right"/>
    </xf>
    <xf numFmtId="43" fontId="11" fillId="18" borderId="5" xfId="1" applyFont="1" applyFill="1" applyBorder="1" applyAlignment="1">
      <alignment horizontal="center"/>
    </xf>
    <xf numFmtId="0" fontId="11" fillId="18" borderId="5" xfId="0" applyNumberFormat="1" applyFont="1" applyFill="1" applyBorder="1" applyAlignment="1">
      <alignment horizontal="center"/>
    </xf>
    <xf numFmtId="1" fontId="11" fillId="18" borderId="5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3" fontId="12" fillId="5" borderId="5" xfId="0" applyNumberFormat="1" applyFont="1" applyFill="1" applyBorder="1" applyAlignment="1">
      <alignment horizontal="right" vertical="center"/>
    </xf>
    <xf numFmtId="1" fontId="11" fillId="0" borderId="5" xfId="1" applyNumberFormat="1" applyFont="1" applyFill="1" applyBorder="1" applyAlignment="1">
      <alignment horizontal="right" vertical="center"/>
    </xf>
    <xf numFmtId="43" fontId="11" fillId="0" borderId="5" xfId="1" applyFont="1" applyFill="1" applyBorder="1" applyAlignment="1">
      <alignment horizontal="right" vertical="center"/>
    </xf>
    <xf numFmtId="2" fontId="11" fillId="0" borderId="5" xfId="1" applyNumberFormat="1" applyFont="1" applyFill="1" applyBorder="1" applyAlignment="1">
      <alignment horizontal="right" vertical="center"/>
    </xf>
    <xf numFmtId="43" fontId="11" fillId="18" borderId="5" xfId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4" fillId="17" borderId="17" xfId="0" applyFont="1" applyFill="1" applyBorder="1" applyAlignment="1">
      <alignment horizontal="left"/>
    </xf>
    <xf numFmtId="0" fontId="14" fillId="17" borderId="0" xfId="0" applyFont="1" applyFill="1" applyBorder="1" applyAlignment="1">
      <alignment horizontal="left"/>
    </xf>
    <xf numFmtId="0" fontId="14" fillId="17" borderId="14" xfId="0" applyFont="1" applyFill="1" applyBorder="1" applyAlignment="1">
      <alignment horizontal="left"/>
    </xf>
    <xf numFmtId="0" fontId="14" fillId="17" borderId="15" xfId="0" applyFont="1" applyFill="1" applyBorder="1" applyAlignment="1">
      <alignment horizontal="left"/>
    </xf>
    <xf numFmtId="0" fontId="12" fillId="8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187" fontId="12" fillId="3" borderId="5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right"/>
    </xf>
    <xf numFmtId="187" fontId="12" fillId="3" borderId="2" xfId="0" applyNumberFormat="1" applyFont="1" applyFill="1" applyBorder="1" applyAlignment="1">
      <alignment horizontal="center" vertical="center" wrapText="1"/>
    </xf>
    <xf numFmtId="187" fontId="12" fillId="3" borderId="6" xfId="0" applyNumberFormat="1" applyFont="1" applyFill="1" applyBorder="1" applyAlignment="1">
      <alignment horizontal="center" vertical="center" wrapText="1"/>
    </xf>
    <xf numFmtId="187" fontId="12" fillId="3" borderId="9" xfId="0" applyNumberFormat="1" applyFont="1" applyFill="1" applyBorder="1" applyAlignment="1">
      <alignment horizontal="center" vertical="center" wrapText="1"/>
    </xf>
    <xf numFmtId="43" fontId="12" fillId="5" borderId="2" xfId="1" applyFont="1" applyFill="1" applyBorder="1" applyAlignment="1">
      <alignment horizontal="center" vertical="center" wrapText="1"/>
    </xf>
    <xf numFmtId="43" fontId="12" fillId="5" borderId="6" xfId="1" applyFont="1" applyFill="1" applyBorder="1" applyAlignment="1">
      <alignment horizontal="center" vertical="center" wrapText="1"/>
    </xf>
    <xf numFmtId="43" fontId="12" fillId="5" borderId="9" xfId="1" applyFont="1" applyFill="1" applyBorder="1" applyAlignment="1">
      <alignment horizontal="center" vertical="center" wrapText="1"/>
    </xf>
    <xf numFmtId="187" fontId="12" fillId="4" borderId="2" xfId="0" applyNumberFormat="1" applyFont="1" applyFill="1" applyBorder="1" applyAlignment="1">
      <alignment horizontal="center" vertical="center" wrapText="1"/>
    </xf>
    <xf numFmtId="187" fontId="12" fillId="4" borderId="6" xfId="0" applyNumberFormat="1" applyFont="1" applyFill="1" applyBorder="1" applyAlignment="1">
      <alignment horizontal="center" vertical="center" wrapText="1"/>
    </xf>
    <xf numFmtId="187" fontId="12" fillId="4" borderId="9" xfId="0" applyNumberFormat="1" applyFont="1" applyFill="1" applyBorder="1" applyAlignment="1">
      <alignment horizontal="center" vertical="center" wrapText="1"/>
    </xf>
    <xf numFmtId="187" fontId="12" fillId="8" borderId="2" xfId="0" applyNumberFormat="1" applyFont="1" applyFill="1" applyBorder="1" applyAlignment="1">
      <alignment horizontal="center" vertical="center" wrapText="1"/>
    </xf>
    <xf numFmtId="187" fontId="12" fillId="8" borderId="6" xfId="0" applyNumberFormat="1" applyFont="1" applyFill="1" applyBorder="1" applyAlignment="1">
      <alignment horizontal="center" vertical="center" wrapText="1"/>
    </xf>
    <xf numFmtId="187" fontId="12" fillId="8" borderId="9" xfId="0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3" fontId="12" fillId="6" borderId="5" xfId="1" applyFont="1" applyFill="1" applyBorder="1" applyAlignment="1">
      <alignment horizontal="center" vertical="center" wrapText="1"/>
    </xf>
    <xf numFmtId="43" fontId="12" fillId="4" borderId="5" xfId="1" applyFont="1" applyFill="1" applyBorder="1" applyAlignment="1">
      <alignment horizontal="center" vertical="center" wrapText="1"/>
    </xf>
    <xf numFmtId="43" fontId="12" fillId="12" borderId="5" xfId="1" applyFont="1" applyFill="1" applyBorder="1" applyAlignment="1">
      <alignment horizontal="center" vertical="center" wrapText="1"/>
    </xf>
    <xf numFmtId="43" fontId="12" fillId="5" borderId="5" xfId="1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43" fontId="6" fillId="0" borderId="0" xfId="1" applyNumberFormat="1" applyFont="1" applyFill="1" applyBorder="1" applyAlignment="1">
      <alignment horizontal="right" vertical="top"/>
    </xf>
    <xf numFmtId="0" fontId="16" fillId="2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43" fontId="16" fillId="12" borderId="5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187" fontId="16" fillId="3" borderId="5" xfId="0" applyNumberFormat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Alignment="1">
      <alignment horizontal="left"/>
    </xf>
    <xf numFmtId="0" fontId="16" fillId="2" borderId="2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4" fontId="23" fillId="0" borderId="5" xfId="0" applyNumberFormat="1" applyFont="1" applyFill="1" applyBorder="1"/>
    <xf numFmtId="0" fontId="10" fillId="0" borderId="0" xfId="0" applyFont="1" applyFill="1" applyBorder="1"/>
    <xf numFmtId="0" fontId="24" fillId="18" borderId="5" xfId="0" applyFont="1" applyFill="1" applyBorder="1" applyAlignment="1">
      <alignment horizontal="center"/>
    </xf>
    <xf numFmtId="0" fontId="10" fillId="18" borderId="0" xfId="0" applyFont="1" applyFill="1"/>
    <xf numFmtId="0" fontId="10" fillId="18" borderId="5" xfId="0" applyFont="1" applyFill="1" applyBorder="1" applyAlignment="1">
      <alignment horizontal="center" vertical="center"/>
    </xf>
    <xf numFmtId="0" fontId="0" fillId="18" borderId="0" xfId="0" applyFill="1"/>
    <xf numFmtId="2" fontId="11" fillId="0" borderId="5" xfId="0" applyNumberFormat="1" applyFont="1" applyFill="1" applyBorder="1" applyAlignment="1">
      <alignment horizontal="center" vertical="center"/>
    </xf>
    <xf numFmtId="2" fontId="11" fillId="18" borderId="5" xfId="1" applyNumberFormat="1" applyFont="1" applyFill="1" applyBorder="1" applyAlignment="1">
      <alignment horizontal="center" vertical="center"/>
    </xf>
    <xf numFmtId="2" fontId="11" fillId="0" borderId="5" xfId="1" applyNumberFormat="1" applyFont="1" applyFill="1" applyBorder="1" applyAlignment="1">
      <alignment horizontal="center" vertical="center"/>
    </xf>
    <xf numFmtId="2" fontId="11" fillId="18" borderId="5" xfId="0" applyNumberFormat="1" applyFont="1" applyFill="1" applyBorder="1" applyAlignment="1">
      <alignment horizontal="center" vertical="center"/>
    </xf>
    <xf numFmtId="2" fontId="24" fillId="0" borderId="5" xfId="0" applyNumberFormat="1" applyFont="1" applyFill="1" applyBorder="1" applyAlignment="1">
      <alignment horizontal="center" vertical="center"/>
    </xf>
    <xf numFmtId="2" fontId="24" fillId="0" borderId="5" xfId="1" applyNumberFormat="1" applyFont="1" applyFill="1" applyBorder="1" applyAlignment="1">
      <alignment horizontal="center" vertical="center"/>
    </xf>
    <xf numFmtId="2" fontId="24" fillId="18" borderId="5" xfId="0" applyNumberFormat="1" applyFont="1" applyFill="1" applyBorder="1" applyAlignment="1">
      <alignment horizontal="center" vertical="center"/>
    </xf>
    <xf numFmtId="2" fontId="24" fillId="18" borderId="5" xfId="1" applyNumberFormat="1" applyFont="1" applyFill="1" applyBorder="1" applyAlignment="1">
      <alignment horizontal="center" vertical="center"/>
    </xf>
    <xf numFmtId="2" fontId="24" fillId="13" borderId="5" xfId="0" applyNumberFormat="1" applyFont="1" applyFill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8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6" zoomScaleNormal="100" workbookViewId="0">
      <selection activeCell="D4" sqref="D4"/>
    </sheetView>
  </sheetViews>
  <sheetFormatPr defaultColWidth="9.125" defaultRowHeight="18.75" x14ac:dyDescent="0.3"/>
  <cols>
    <col min="1" max="1" width="3.375" style="31" customWidth="1"/>
    <col min="2" max="2" width="17.625" style="32" customWidth="1"/>
    <col min="3" max="3" width="29.75" style="32" customWidth="1"/>
    <col min="4" max="4" width="45.375" style="32" customWidth="1"/>
    <col min="5" max="16384" width="9.125" style="32"/>
  </cols>
  <sheetData>
    <row r="1" spans="1:4" x14ac:dyDescent="0.3">
      <c r="A1" s="62"/>
      <c r="B1" s="64" t="s">
        <v>49</v>
      </c>
      <c r="C1" s="62"/>
      <c r="D1" s="62"/>
    </row>
    <row r="2" spans="1:4" x14ac:dyDescent="0.3">
      <c r="A2" s="63">
        <v>1</v>
      </c>
      <c r="B2" s="65" t="s">
        <v>8</v>
      </c>
      <c r="C2" s="65" t="s">
        <v>52</v>
      </c>
      <c r="D2" s="62"/>
    </row>
    <row r="3" spans="1:4" x14ac:dyDescent="0.3">
      <c r="A3" s="62"/>
      <c r="B3" s="62"/>
      <c r="C3" s="65" t="s">
        <v>111</v>
      </c>
      <c r="D3" s="62"/>
    </row>
    <row r="4" spans="1:4" s="33" customFormat="1" x14ac:dyDescent="0.2">
      <c r="A4" s="66">
        <v>2</v>
      </c>
      <c r="B4" s="67" t="s">
        <v>9</v>
      </c>
      <c r="C4" s="68" t="s">
        <v>53</v>
      </c>
      <c r="D4" s="68"/>
    </row>
    <row r="5" spans="1:4" x14ac:dyDescent="0.3">
      <c r="A5" s="62"/>
      <c r="B5" s="62"/>
      <c r="C5" s="65" t="s">
        <v>54</v>
      </c>
      <c r="D5" s="62"/>
    </row>
    <row r="6" spans="1:4" x14ac:dyDescent="0.3">
      <c r="A6" s="63">
        <v>3</v>
      </c>
      <c r="B6" s="65" t="s">
        <v>10</v>
      </c>
      <c r="C6" s="65" t="s">
        <v>109</v>
      </c>
      <c r="D6" s="62"/>
    </row>
    <row r="7" spans="1:4" x14ac:dyDescent="0.3">
      <c r="A7" s="63">
        <v>4</v>
      </c>
      <c r="B7" s="65" t="s">
        <v>55</v>
      </c>
      <c r="C7" s="65" t="s">
        <v>56</v>
      </c>
      <c r="D7" s="62"/>
    </row>
    <row r="8" spans="1:4" s="33" customFormat="1" x14ac:dyDescent="0.2">
      <c r="A8" s="66">
        <v>5</v>
      </c>
      <c r="B8" s="69" t="s">
        <v>3</v>
      </c>
      <c r="C8" s="68" t="s">
        <v>57</v>
      </c>
      <c r="D8" s="68"/>
    </row>
    <row r="9" spans="1:4" s="33" customFormat="1" x14ac:dyDescent="0.2">
      <c r="A9" s="66"/>
      <c r="B9" s="69"/>
      <c r="C9" s="70" t="s">
        <v>58</v>
      </c>
      <c r="D9" s="68"/>
    </row>
    <row r="10" spans="1:4" s="33" customFormat="1" x14ac:dyDescent="0.2">
      <c r="A10" s="66"/>
      <c r="B10" s="69"/>
      <c r="C10" s="71" t="s">
        <v>59</v>
      </c>
      <c r="D10" s="68"/>
    </row>
    <row r="11" spans="1:4" s="33" customFormat="1" x14ac:dyDescent="0.2">
      <c r="A11" s="66"/>
      <c r="B11" s="69"/>
      <c r="C11" s="70" t="s">
        <v>110</v>
      </c>
      <c r="D11" s="68"/>
    </row>
    <row r="12" spans="1:4" x14ac:dyDescent="0.3">
      <c r="A12" s="63">
        <v>6</v>
      </c>
      <c r="B12" s="65" t="s">
        <v>60</v>
      </c>
      <c r="C12" s="62"/>
      <c r="D12" s="62"/>
    </row>
    <row r="13" spans="1:4" x14ac:dyDescent="0.3">
      <c r="A13" s="62"/>
      <c r="B13" s="62"/>
      <c r="C13" s="65" t="s">
        <v>22</v>
      </c>
      <c r="D13" s="65" t="s">
        <v>61</v>
      </c>
    </row>
    <row r="14" spans="1:4" x14ac:dyDescent="0.3">
      <c r="A14" s="62"/>
      <c r="B14" s="62"/>
      <c r="C14" s="65" t="s">
        <v>23</v>
      </c>
      <c r="D14" s="65" t="s">
        <v>62</v>
      </c>
    </row>
    <row r="15" spans="1:4" x14ac:dyDescent="0.3">
      <c r="A15" s="63">
        <v>7</v>
      </c>
      <c r="B15" s="65" t="s">
        <v>12</v>
      </c>
      <c r="C15" s="65" t="s">
        <v>63</v>
      </c>
      <c r="D15" s="62"/>
    </row>
    <row r="16" spans="1:4" x14ac:dyDescent="0.3">
      <c r="A16" s="62"/>
      <c r="B16" s="62"/>
      <c r="C16" s="72" t="s">
        <v>64</v>
      </c>
      <c r="D16" s="62"/>
    </row>
    <row r="17" spans="1:5" x14ac:dyDescent="0.3">
      <c r="A17" s="62"/>
      <c r="B17" s="62"/>
      <c r="C17" s="72" t="s">
        <v>65</v>
      </c>
      <c r="D17" s="62"/>
      <c r="E17" s="62"/>
    </row>
    <row r="18" spans="1:5" x14ac:dyDescent="0.3">
      <c r="A18" s="62"/>
      <c r="B18" s="62"/>
      <c r="C18" s="72" t="s">
        <v>66</v>
      </c>
      <c r="D18" s="62"/>
      <c r="E18" s="62"/>
    </row>
    <row r="19" spans="1:5" x14ac:dyDescent="0.3">
      <c r="A19" s="62"/>
      <c r="B19" s="62"/>
      <c r="C19" s="72" t="s">
        <v>67</v>
      </c>
      <c r="D19" s="62"/>
      <c r="E19" s="62"/>
    </row>
    <row r="20" spans="1:5" x14ac:dyDescent="0.3">
      <c r="A20" s="62"/>
      <c r="B20" s="62"/>
      <c r="C20" s="72" t="s">
        <v>68</v>
      </c>
      <c r="D20" s="62"/>
      <c r="E20" s="62"/>
    </row>
    <row r="21" spans="1:5" x14ac:dyDescent="0.3">
      <c r="A21" s="63">
        <v>8</v>
      </c>
      <c r="B21" s="65" t="s">
        <v>102</v>
      </c>
      <c r="C21" s="62"/>
      <c r="D21" s="62"/>
      <c r="E21" s="65" t="s">
        <v>69</v>
      </c>
    </row>
    <row r="22" spans="1:5" x14ac:dyDescent="0.3">
      <c r="A22" s="62"/>
      <c r="B22" s="62"/>
      <c r="C22" s="65" t="s">
        <v>40</v>
      </c>
      <c r="D22" s="65" t="s">
        <v>70</v>
      </c>
      <c r="E22" s="62"/>
    </row>
    <row r="23" spans="1:5" x14ac:dyDescent="0.3">
      <c r="A23" s="62"/>
      <c r="B23" s="62"/>
      <c r="C23" s="73" t="s">
        <v>41</v>
      </c>
      <c r="D23" s="65" t="s">
        <v>71</v>
      </c>
      <c r="E23" s="62"/>
    </row>
    <row r="24" spans="1:5" x14ac:dyDescent="0.3">
      <c r="A24" s="62"/>
      <c r="B24" s="62"/>
      <c r="C24" s="65" t="s">
        <v>72</v>
      </c>
      <c r="D24" s="65" t="s">
        <v>73</v>
      </c>
      <c r="E24" s="62"/>
    </row>
    <row r="25" spans="1:5" x14ac:dyDescent="0.3">
      <c r="A25" s="62"/>
      <c r="B25" s="62"/>
      <c r="C25" s="65" t="s">
        <v>43</v>
      </c>
      <c r="D25" s="65" t="s">
        <v>74</v>
      </c>
      <c r="E25" s="62"/>
    </row>
    <row r="26" spans="1:5" x14ac:dyDescent="0.3">
      <c r="A26" s="62"/>
      <c r="B26" s="62"/>
      <c r="C26" s="65" t="s">
        <v>13</v>
      </c>
      <c r="D26" s="65" t="s">
        <v>75</v>
      </c>
      <c r="E26" s="62"/>
    </row>
    <row r="27" spans="1:5" x14ac:dyDescent="0.3">
      <c r="A27" s="62"/>
      <c r="B27" s="62"/>
      <c r="C27" s="65" t="s">
        <v>5</v>
      </c>
      <c r="D27" s="65" t="s">
        <v>76</v>
      </c>
      <c r="E27" s="62"/>
    </row>
    <row r="28" spans="1:5" x14ac:dyDescent="0.3">
      <c r="A28" s="62"/>
      <c r="B28" s="62"/>
      <c r="C28" s="65" t="s">
        <v>31</v>
      </c>
      <c r="D28" s="65" t="s">
        <v>77</v>
      </c>
      <c r="E28" s="62"/>
    </row>
    <row r="29" spans="1:5" x14ac:dyDescent="0.3">
      <c r="A29" s="62"/>
      <c r="B29" s="62"/>
      <c r="C29" s="62"/>
      <c r="D29" s="74" t="s">
        <v>78</v>
      </c>
      <c r="E29" s="62"/>
    </row>
    <row r="30" spans="1:5" x14ac:dyDescent="0.3">
      <c r="A30" s="62"/>
      <c r="B30" s="62"/>
      <c r="C30" s="62"/>
      <c r="D30" s="74" t="s">
        <v>79</v>
      </c>
      <c r="E30" s="62"/>
    </row>
    <row r="31" spans="1:5" x14ac:dyDescent="0.3">
      <c r="A31" s="62"/>
      <c r="B31" s="62"/>
      <c r="C31" s="62"/>
      <c r="D31" s="74" t="s">
        <v>80</v>
      </c>
      <c r="E31" s="62"/>
    </row>
    <row r="32" spans="1:5" x14ac:dyDescent="0.3">
      <c r="A32" s="62"/>
      <c r="B32" s="62"/>
      <c r="C32" s="65" t="s">
        <v>81</v>
      </c>
      <c r="D32" s="65" t="s">
        <v>82</v>
      </c>
      <c r="E32" s="62"/>
    </row>
    <row r="33" spans="1:4" x14ac:dyDescent="0.3">
      <c r="A33" s="62"/>
      <c r="B33" s="62"/>
      <c r="C33" s="62"/>
      <c r="D33" s="74" t="s">
        <v>83</v>
      </c>
    </row>
    <row r="34" spans="1:4" x14ac:dyDescent="0.3">
      <c r="A34" s="62"/>
      <c r="B34" s="62"/>
      <c r="C34" s="62"/>
      <c r="D34" s="74" t="s">
        <v>84</v>
      </c>
    </row>
    <row r="35" spans="1:4" x14ac:dyDescent="0.3">
      <c r="A35" s="62"/>
      <c r="B35" s="62"/>
      <c r="C35" s="65" t="s">
        <v>85</v>
      </c>
      <c r="D35" s="65" t="s">
        <v>86</v>
      </c>
    </row>
    <row r="36" spans="1:4" x14ac:dyDescent="0.3">
      <c r="A36" s="62"/>
      <c r="B36" s="62"/>
      <c r="C36" s="62"/>
      <c r="D36" s="74" t="s">
        <v>87</v>
      </c>
    </row>
    <row r="37" spans="1:4" x14ac:dyDescent="0.3">
      <c r="A37" s="62"/>
      <c r="B37" s="62"/>
      <c r="C37" s="62"/>
      <c r="D37" s="74" t="s">
        <v>88</v>
      </c>
    </row>
    <row r="38" spans="1:4" x14ac:dyDescent="0.3">
      <c r="A38" s="62"/>
      <c r="B38" s="62"/>
      <c r="C38" s="62"/>
      <c r="D38" s="74" t="s">
        <v>89</v>
      </c>
    </row>
    <row r="40" spans="1:4" x14ac:dyDescent="0.3">
      <c r="A40" s="63">
        <v>9</v>
      </c>
      <c r="B40" s="65" t="s">
        <v>14</v>
      </c>
      <c r="C40" s="65" t="s">
        <v>103</v>
      </c>
      <c r="D40" s="62"/>
    </row>
    <row r="41" spans="1:4" x14ac:dyDescent="0.3">
      <c r="A41" s="63">
        <v>10</v>
      </c>
      <c r="B41" s="65" t="s">
        <v>90</v>
      </c>
      <c r="C41" s="62"/>
      <c r="D41" s="62"/>
    </row>
    <row r="42" spans="1:4" x14ac:dyDescent="0.3">
      <c r="A42" s="62"/>
      <c r="B42" s="62"/>
      <c r="C42" s="65" t="s">
        <v>33</v>
      </c>
      <c r="D42" s="65" t="s">
        <v>91</v>
      </c>
    </row>
    <row r="43" spans="1:4" x14ac:dyDescent="0.3">
      <c r="A43" s="62"/>
      <c r="B43" s="62"/>
      <c r="C43" s="65" t="s">
        <v>34</v>
      </c>
      <c r="D43" s="65" t="s">
        <v>92</v>
      </c>
    </row>
    <row r="44" spans="1:4" x14ac:dyDescent="0.3">
      <c r="A44" s="62"/>
      <c r="B44" s="62"/>
      <c r="C44" s="65" t="s">
        <v>35</v>
      </c>
      <c r="D44" s="65" t="s">
        <v>93</v>
      </c>
    </row>
    <row r="45" spans="1:4" x14ac:dyDescent="0.3">
      <c r="A45" s="62"/>
      <c r="B45" s="62"/>
      <c r="C45" s="65" t="s">
        <v>94</v>
      </c>
      <c r="D45" s="65" t="s">
        <v>95</v>
      </c>
    </row>
    <row r="46" spans="1:4" x14ac:dyDescent="0.3">
      <c r="A46" s="63">
        <v>11</v>
      </c>
      <c r="B46" s="65" t="s">
        <v>48</v>
      </c>
      <c r="C46" s="65" t="s">
        <v>96</v>
      </c>
      <c r="D46" s="62"/>
    </row>
    <row r="47" spans="1:4" x14ac:dyDescent="0.3">
      <c r="A47" s="62"/>
      <c r="B47" s="62"/>
      <c r="C47" s="65" t="s">
        <v>97</v>
      </c>
      <c r="D47" s="62"/>
    </row>
    <row r="48" spans="1:4" ht="13.5" customHeight="1" x14ac:dyDescent="0.3">
      <c r="A48" s="62"/>
      <c r="B48" s="62"/>
      <c r="C48" s="65" t="s">
        <v>98</v>
      </c>
      <c r="D48" s="62"/>
    </row>
    <row r="49" spans="1:7" x14ac:dyDescent="0.3">
      <c r="A49" s="62"/>
      <c r="B49" s="75" t="s">
        <v>99</v>
      </c>
      <c r="C49" s="62"/>
      <c r="D49" s="62"/>
      <c r="E49" s="62"/>
      <c r="F49" s="62"/>
      <c r="G49" s="62"/>
    </row>
    <row r="50" spans="1:7" x14ac:dyDescent="0.3">
      <c r="A50" s="76" t="s">
        <v>100</v>
      </c>
      <c r="B50" s="65" t="s">
        <v>101</v>
      </c>
      <c r="C50" s="62"/>
      <c r="D50" s="62"/>
      <c r="E50" s="62"/>
      <c r="F50" s="62"/>
      <c r="G50" s="62"/>
    </row>
    <row r="51" spans="1:7" x14ac:dyDescent="0.3">
      <c r="A51" s="63">
        <v>12</v>
      </c>
      <c r="B51" s="65" t="s">
        <v>50</v>
      </c>
      <c r="C51" s="65" t="s">
        <v>51</v>
      </c>
      <c r="D51" s="62"/>
      <c r="E51" s="62"/>
      <c r="F51" s="62"/>
      <c r="G51" s="62"/>
    </row>
    <row r="52" spans="1:7" x14ac:dyDescent="0.3">
      <c r="A52" s="62"/>
      <c r="B52" s="83">
        <v>0</v>
      </c>
      <c r="C52" s="84" t="s">
        <v>104</v>
      </c>
      <c r="D52" s="62"/>
      <c r="E52" s="62"/>
      <c r="F52" s="62"/>
      <c r="G52" s="62"/>
    </row>
    <row r="53" spans="1:7" x14ac:dyDescent="0.3">
      <c r="A53" s="62"/>
      <c r="B53" s="83">
        <v>11</v>
      </c>
      <c r="C53" s="84" t="s">
        <v>105</v>
      </c>
      <c r="D53" s="62"/>
      <c r="E53" s="62"/>
      <c r="F53" s="62"/>
      <c r="G53" s="62"/>
    </row>
    <row r="54" spans="1:7" x14ac:dyDescent="0.3">
      <c r="A54" s="62"/>
      <c r="B54" s="83">
        <v>22</v>
      </c>
      <c r="C54" s="84" t="s">
        <v>107</v>
      </c>
      <c r="D54" s="62"/>
      <c r="E54" s="62"/>
      <c r="F54" s="62"/>
      <c r="G54" s="62"/>
    </row>
    <row r="55" spans="1:7" x14ac:dyDescent="0.3">
      <c r="A55" s="62"/>
      <c r="B55" s="83">
        <v>33</v>
      </c>
      <c r="C55" s="84" t="s">
        <v>106</v>
      </c>
      <c r="D55" s="62"/>
      <c r="E55" s="62"/>
      <c r="F55" s="62"/>
      <c r="G55" s="62"/>
    </row>
    <row r="56" spans="1:7" x14ac:dyDescent="0.3">
      <c r="A56" s="62"/>
      <c r="B56" s="83">
        <v>44</v>
      </c>
      <c r="C56" s="84" t="s">
        <v>108</v>
      </c>
      <c r="D56" s="62"/>
      <c r="E56" s="62"/>
      <c r="F56" s="62"/>
      <c r="G56" s="62"/>
    </row>
    <row r="57" spans="1:7" x14ac:dyDescent="0.3">
      <c r="A57" s="62"/>
      <c r="B57" s="83">
        <v>55</v>
      </c>
      <c r="C57" s="84" t="s">
        <v>119</v>
      </c>
      <c r="D57" s="62"/>
      <c r="E57" s="77"/>
      <c r="F57" s="78"/>
      <c r="G57" s="77"/>
    </row>
    <row r="58" spans="1:7" x14ac:dyDescent="0.3">
      <c r="A58" s="62"/>
      <c r="B58" s="83">
        <v>66</v>
      </c>
      <c r="C58" s="84" t="s">
        <v>120</v>
      </c>
      <c r="D58" s="62"/>
      <c r="E58" s="80"/>
      <c r="F58" s="79"/>
      <c r="G58" s="80"/>
    </row>
    <row r="59" spans="1:7" x14ac:dyDescent="0.3">
      <c r="A59" s="62"/>
      <c r="B59" s="83">
        <v>77</v>
      </c>
      <c r="C59" s="84" t="s">
        <v>116</v>
      </c>
      <c r="D59" s="62"/>
      <c r="E59" s="80"/>
      <c r="F59" s="81"/>
      <c r="G59" s="80"/>
    </row>
    <row r="60" spans="1:7" x14ac:dyDescent="0.3">
      <c r="A60" s="62"/>
      <c r="B60" s="83">
        <v>88</v>
      </c>
      <c r="C60" s="84" t="s">
        <v>115</v>
      </c>
      <c r="D60" s="62"/>
      <c r="E60" s="62"/>
      <c r="F60" s="79"/>
      <c r="G60" s="80"/>
    </row>
    <row r="61" spans="1:7" x14ac:dyDescent="0.3">
      <c r="A61" s="62"/>
      <c r="B61" s="83">
        <v>99</v>
      </c>
      <c r="C61" s="84" t="s">
        <v>114</v>
      </c>
      <c r="D61" s="62"/>
      <c r="E61" s="62"/>
      <c r="F61" s="82"/>
      <c r="G61" s="62"/>
    </row>
    <row r="62" spans="1:7" x14ac:dyDescent="0.3">
      <c r="A62" s="65"/>
      <c r="B62" s="83" t="s">
        <v>113</v>
      </c>
      <c r="C62" s="84" t="s">
        <v>112</v>
      </c>
      <c r="D62" s="62"/>
      <c r="E62" s="62"/>
      <c r="F62" s="63"/>
      <c r="G62" s="62"/>
    </row>
    <row r="63" spans="1:7" x14ac:dyDescent="0.3">
      <c r="A63" s="65"/>
      <c r="B63" s="83"/>
      <c r="C63" s="84"/>
      <c r="D63" s="62"/>
      <c r="E63" s="62"/>
      <c r="F63" s="63"/>
      <c r="G63" s="62"/>
    </row>
    <row r="64" spans="1:7" x14ac:dyDescent="0.3">
      <c r="A64" s="65"/>
      <c r="B64" s="83"/>
      <c r="C64" s="84"/>
      <c r="D64" s="62"/>
      <c r="E64" s="62"/>
      <c r="F64" s="63"/>
      <c r="G64" s="62"/>
    </row>
    <row r="65" spans="1:15" ht="19.5" thickBot="1" x14ac:dyDescent="0.35">
      <c r="A65" s="65"/>
      <c r="B65" s="75" t="s">
        <v>154</v>
      </c>
      <c r="C65" s="62"/>
      <c r="D65" s="62"/>
      <c r="E65" s="62"/>
      <c r="F65" s="63"/>
      <c r="G65" s="62"/>
      <c r="H65" s="62"/>
      <c r="I65" s="62"/>
      <c r="J65" s="62"/>
      <c r="K65" s="62"/>
      <c r="L65" s="62"/>
      <c r="M65" s="62"/>
      <c r="N65" s="62"/>
      <c r="O65" s="62"/>
    </row>
    <row r="66" spans="1:15" x14ac:dyDescent="0.3">
      <c r="A66" s="62"/>
      <c r="B66" s="199" t="s">
        <v>155</v>
      </c>
      <c r="C66" s="200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62"/>
      <c r="O66" s="62"/>
    </row>
    <row r="67" spans="1:15" x14ac:dyDescent="0.3">
      <c r="A67" s="62"/>
      <c r="B67" s="87"/>
      <c r="C67" s="88" t="s">
        <v>156</v>
      </c>
      <c r="D67" s="89" t="s">
        <v>157</v>
      </c>
      <c r="E67" s="90"/>
      <c r="F67" s="90"/>
      <c r="G67" s="90"/>
      <c r="H67" s="90"/>
      <c r="I67" s="90"/>
      <c r="J67" s="90"/>
      <c r="K67" s="90"/>
      <c r="L67" s="90"/>
      <c r="M67" s="91"/>
      <c r="N67" s="62"/>
      <c r="O67" s="62"/>
    </row>
    <row r="68" spans="1:15" x14ac:dyDescent="0.3">
      <c r="A68" s="62"/>
      <c r="B68" s="92"/>
      <c r="C68" s="90"/>
      <c r="D68" s="93" t="s">
        <v>158</v>
      </c>
      <c r="E68" s="90"/>
      <c r="F68" s="90"/>
      <c r="G68" s="90"/>
      <c r="H68" s="90"/>
      <c r="I68" s="90"/>
      <c r="J68" s="90"/>
      <c r="K68" s="90"/>
      <c r="L68" s="90"/>
      <c r="M68" s="91"/>
      <c r="N68" s="62"/>
      <c r="O68" s="62"/>
    </row>
    <row r="69" spans="1:15" x14ac:dyDescent="0.3">
      <c r="A69" s="62"/>
      <c r="B69" s="92"/>
      <c r="C69" s="90"/>
      <c r="D69" s="93" t="s">
        <v>159</v>
      </c>
      <c r="E69" s="90"/>
      <c r="F69" s="90"/>
      <c r="G69" s="90"/>
      <c r="H69" s="90"/>
      <c r="I69" s="90"/>
      <c r="J69" s="90"/>
      <c r="K69" s="90"/>
      <c r="L69" s="90"/>
      <c r="M69" s="91"/>
      <c r="N69" s="62"/>
      <c r="O69" s="62"/>
    </row>
    <row r="70" spans="1:15" x14ac:dyDescent="0.3">
      <c r="A70" s="62"/>
      <c r="B70" s="92"/>
      <c r="C70" s="90"/>
      <c r="D70" s="93" t="s">
        <v>160</v>
      </c>
      <c r="E70" s="90"/>
      <c r="F70" s="90"/>
      <c r="G70" s="90"/>
      <c r="H70" s="90"/>
      <c r="I70" s="90"/>
      <c r="J70" s="90"/>
      <c r="K70" s="90"/>
      <c r="L70" s="90"/>
      <c r="M70" s="91"/>
      <c r="N70" s="62"/>
      <c r="O70" s="62"/>
    </row>
    <row r="71" spans="1:15" x14ac:dyDescent="0.3">
      <c r="A71" s="62"/>
      <c r="B71" s="92"/>
      <c r="C71" s="90" t="s">
        <v>161</v>
      </c>
      <c r="D71" s="90"/>
      <c r="E71" s="90"/>
      <c r="F71" s="90"/>
      <c r="G71" s="90"/>
      <c r="H71" s="90"/>
      <c r="I71" s="90"/>
      <c r="J71" s="90"/>
      <c r="K71" s="90"/>
      <c r="L71" s="90"/>
      <c r="M71" s="91"/>
      <c r="N71" s="62"/>
      <c r="O71" s="62"/>
    </row>
    <row r="72" spans="1:15" x14ac:dyDescent="0.3">
      <c r="A72" s="62"/>
      <c r="B72" s="92"/>
      <c r="C72" s="94" t="s">
        <v>162</v>
      </c>
      <c r="D72" s="89" t="s">
        <v>163</v>
      </c>
      <c r="E72" s="90"/>
      <c r="F72" s="90"/>
      <c r="G72" s="90"/>
      <c r="H72" s="90"/>
      <c r="I72" s="90"/>
      <c r="J72" s="90"/>
      <c r="K72" s="90"/>
      <c r="L72" s="90"/>
      <c r="M72" s="91"/>
      <c r="N72" s="62"/>
      <c r="O72" s="65" t="s">
        <v>69</v>
      </c>
    </row>
    <row r="73" spans="1:15" x14ac:dyDescent="0.3">
      <c r="A73" s="62"/>
      <c r="B73" s="92"/>
      <c r="C73" s="94" t="s">
        <v>164</v>
      </c>
      <c r="D73" s="89" t="s">
        <v>165</v>
      </c>
      <c r="E73" s="90"/>
      <c r="F73" s="90"/>
      <c r="G73" s="90"/>
      <c r="H73" s="90"/>
      <c r="I73" s="90"/>
      <c r="J73" s="90"/>
      <c r="K73" s="90"/>
      <c r="L73" s="90"/>
      <c r="M73" s="91"/>
      <c r="N73" s="62"/>
      <c r="O73" s="62"/>
    </row>
    <row r="74" spans="1:15" x14ac:dyDescent="0.3">
      <c r="A74" s="62"/>
      <c r="B74" s="197" t="s">
        <v>166</v>
      </c>
      <c r="C74" s="198"/>
      <c r="D74" s="89" t="s">
        <v>173</v>
      </c>
      <c r="E74" s="90"/>
      <c r="F74" s="90"/>
      <c r="G74" s="90"/>
      <c r="H74" s="90"/>
      <c r="I74" s="90"/>
      <c r="J74" s="90"/>
      <c r="K74" s="90"/>
      <c r="L74" s="90"/>
      <c r="M74" s="91"/>
      <c r="N74" s="62"/>
      <c r="O74" s="62"/>
    </row>
    <row r="75" spans="1:15" x14ac:dyDescent="0.3">
      <c r="A75" s="62"/>
      <c r="B75" s="92"/>
      <c r="C75" s="90"/>
      <c r="D75" s="95" t="s">
        <v>167</v>
      </c>
      <c r="E75" s="90"/>
      <c r="F75" s="90"/>
      <c r="G75" s="90"/>
      <c r="H75" s="90"/>
      <c r="I75" s="90"/>
      <c r="J75" s="90"/>
      <c r="K75" s="90"/>
      <c r="L75" s="90"/>
      <c r="M75" s="91"/>
      <c r="N75" s="62"/>
      <c r="O75" s="62"/>
    </row>
    <row r="76" spans="1:15" x14ac:dyDescent="0.3">
      <c r="A76" s="62"/>
      <c r="B76" s="92"/>
      <c r="C76" s="90"/>
      <c r="D76" s="95" t="s">
        <v>168</v>
      </c>
      <c r="E76" s="90"/>
      <c r="F76" s="90"/>
      <c r="G76" s="90"/>
      <c r="H76" s="90"/>
      <c r="I76" s="90"/>
      <c r="J76" s="90"/>
      <c r="K76" s="90"/>
      <c r="L76" s="90"/>
      <c r="M76" s="91"/>
      <c r="N76" s="62"/>
      <c r="O76" s="62"/>
    </row>
    <row r="77" spans="1:15" x14ac:dyDescent="0.3">
      <c r="A77" s="62"/>
      <c r="B77" s="92"/>
      <c r="C77" s="90"/>
      <c r="D77" s="95" t="s">
        <v>169</v>
      </c>
      <c r="E77" s="90"/>
      <c r="F77" s="90"/>
      <c r="G77" s="90"/>
      <c r="H77" s="90"/>
      <c r="I77" s="90"/>
      <c r="J77" s="90"/>
      <c r="K77" s="90"/>
      <c r="L77" s="90"/>
      <c r="M77" s="91"/>
      <c r="N77" s="62"/>
      <c r="O77" s="62"/>
    </row>
    <row r="78" spans="1:15" x14ac:dyDescent="0.3">
      <c r="A78" s="62"/>
      <c r="B78" s="197" t="s">
        <v>170</v>
      </c>
      <c r="C78" s="198"/>
      <c r="D78" s="89" t="s">
        <v>171</v>
      </c>
      <c r="E78" s="90"/>
      <c r="F78" s="90"/>
      <c r="G78" s="90"/>
      <c r="H78" s="90"/>
      <c r="I78" s="90"/>
      <c r="J78" s="90"/>
      <c r="K78" s="90"/>
      <c r="L78" s="90"/>
      <c r="M78" s="91"/>
      <c r="N78" s="62"/>
      <c r="O78" s="62"/>
    </row>
    <row r="79" spans="1:15" ht="19.5" thickBot="1" x14ac:dyDescent="0.35">
      <c r="A79" s="62"/>
      <c r="B79" s="96"/>
      <c r="C79" s="97"/>
      <c r="D79" s="98"/>
      <c r="E79" s="97"/>
      <c r="F79" s="97"/>
      <c r="G79" s="97"/>
      <c r="H79" s="97"/>
      <c r="I79" s="97"/>
      <c r="J79" s="97"/>
      <c r="K79" s="97"/>
      <c r="L79" s="97"/>
      <c r="M79" s="99"/>
      <c r="N79" s="62"/>
      <c r="O79" s="62"/>
    </row>
  </sheetData>
  <mergeCells count="3">
    <mergeCell ref="B74:C74"/>
    <mergeCell ref="B78:C78"/>
    <mergeCell ref="B66:C66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tabSelected="1" zoomScale="85" zoomScaleNormal="85" workbookViewId="0">
      <pane ySplit="7" topLeftCell="A32" activePane="bottomLeft" state="frozen"/>
      <selection pane="bottomLeft" activeCell="D48" sqref="D48"/>
    </sheetView>
  </sheetViews>
  <sheetFormatPr defaultColWidth="8.875" defaultRowHeight="15" x14ac:dyDescent="0.25"/>
  <cols>
    <col min="1" max="1" width="10.75" style="9" bestFit="1" customWidth="1"/>
    <col min="2" max="2" width="8" style="11" bestFit="1" customWidth="1"/>
    <col min="3" max="3" width="11.375" style="11" bestFit="1" customWidth="1"/>
    <col min="4" max="4" width="6.375" style="9" customWidth="1"/>
    <col min="5" max="5" width="7.75" style="9" customWidth="1"/>
    <col min="6" max="6" width="4.625" style="9" customWidth="1"/>
    <col min="7" max="7" width="9.75" style="9" bestFit="1" customWidth="1"/>
    <col min="8" max="8" width="7.375" style="9" customWidth="1"/>
    <col min="9" max="9" width="9.125" style="9" customWidth="1"/>
    <col min="10" max="10" width="5.75" style="9" customWidth="1"/>
    <col min="11" max="11" width="7.125" style="6" customWidth="1"/>
    <col min="12" max="12" width="8.875" style="6" customWidth="1"/>
    <col min="13" max="13" width="7.875" style="6" customWidth="1"/>
    <col min="14" max="14" width="11.75" style="6" bestFit="1" customWidth="1"/>
    <col min="15" max="15" width="6.125" style="11" customWidth="1"/>
    <col min="16" max="16" width="9.125" style="196" customWidth="1"/>
    <col min="17" max="17" width="6.125" style="9" customWidth="1"/>
    <col min="18" max="18" width="8.375" style="9" customWidth="1"/>
    <col min="19" max="19" width="9.375" style="9" customWidth="1"/>
    <col min="20" max="20" width="6.125" style="9" bestFit="1" customWidth="1"/>
    <col min="21" max="22" width="4.375" style="9" bestFit="1" customWidth="1"/>
    <col min="23" max="23" width="5.125" style="9" bestFit="1" customWidth="1"/>
    <col min="24" max="24" width="6.25" style="9" bestFit="1" customWidth="1"/>
    <col min="25" max="40" width="4.375" style="9" bestFit="1" customWidth="1"/>
    <col min="41" max="41" width="4" style="9" customWidth="1"/>
    <col min="42" max="42" width="6.125" style="9" bestFit="1" customWidth="1"/>
    <col min="43" max="47" width="4.375" style="9" bestFit="1" customWidth="1"/>
    <col min="48" max="16384" width="8.875" style="9"/>
  </cols>
  <sheetData>
    <row r="1" spans="1:48" customFormat="1" ht="15.75" x14ac:dyDescent="0.25">
      <c r="A1" s="102"/>
      <c r="B1" s="102"/>
      <c r="C1" s="216" t="s">
        <v>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102"/>
      <c r="AR1" s="102"/>
      <c r="AS1" s="102"/>
      <c r="AT1" s="102"/>
      <c r="AU1" s="102"/>
      <c r="AV1" s="102"/>
    </row>
    <row r="2" spans="1:48" customFormat="1" ht="15.75" x14ac:dyDescent="0.25">
      <c r="A2" s="102"/>
      <c r="B2" s="217" t="s">
        <v>1</v>
      </c>
      <c r="C2" s="217"/>
      <c r="D2" s="217"/>
      <c r="E2" s="217"/>
      <c r="F2" s="218" t="s">
        <v>153</v>
      </c>
      <c r="G2" s="218"/>
      <c r="H2" s="218"/>
      <c r="I2" s="218"/>
      <c r="J2" s="218"/>
      <c r="K2" s="218"/>
      <c r="L2" s="218"/>
      <c r="M2" s="151"/>
      <c r="N2" s="151"/>
      <c r="O2" s="166"/>
      <c r="P2" s="189"/>
      <c r="Q2" s="167"/>
      <c r="R2" s="102"/>
      <c r="S2" s="102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219" t="s">
        <v>2</v>
      </c>
      <c r="AI2" s="219"/>
      <c r="AJ2" s="219"/>
      <c r="AK2" s="219"/>
      <c r="AL2" s="219"/>
      <c r="AM2" s="219"/>
      <c r="AN2" s="219"/>
      <c r="AO2" s="219"/>
      <c r="AP2" s="152">
        <v>1099</v>
      </c>
      <c r="AQ2" s="153"/>
      <c r="AR2" s="153"/>
      <c r="AS2" s="153"/>
      <c r="AT2" s="167"/>
      <c r="AU2" s="167"/>
      <c r="AV2" s="102"/>
    </row>
    <row r="3" spans="1:48" customFormat="1" ht="15.75" x14ac:dyDescent="0.25">
      <c r="A3" s="102"/>
      <c r="B3" s="217"/>
      <c r="C3" s="217"/>
      <c r="D3" s="217"/>
      <c r="E3" s="217"/>
      <c r="F3" s="218"/>
      <c r="G3" s="218"/>
      <c r="H3" s="218"/>
      <c r="I3" s="218"/>
      <c r="J3" s="218"/>
      <c r="K3" s="218"/>
      <c r="L3" s="218"/>
      <c r="M3" s="151"/>
      <c r="N3" s="151"/>
      <c r="O3" s="168"/>
      <c r="P3" s="190"/>
      <c r="Q3" s="153"/>
      <c r="R3" s="154"/>
      <c r="S3" s="154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02"/>
      <c r="AJ3" s="155"/>
      <c r="AK3" s="155"/>
      <c r="AL3" s="155"/>
      <c r="AM3" s="155"/>
      <c r="AN3" s="155"/>
      <c r="AO3" s="156" t="s">
        <v>117</v>
      </c>
      <c r="AP3" s="157">
        <v>710.2</v>
      </c>
      <c r="AQ3" s="158" t="s">
        <v>4</v>
      </c>
      <c r="AR3" s="159"/>
      <c r="AS3" s="159"/>
      <c r="AT3" s="102"/>
      <c r="AU3" s="158"/>
      <c r="AV3" s="102"/>
    </row>
    <row r="4" spans="1:48" customFormat="1" ht="15.75" x14ac:dyDescent="0.25">
      <c r="A4" s="102"/>
      <c r="B4" s="217"/>
      <c r="C4" s="217"/>
      <c r="D4" s="217"/>
      <c r="E4" s="217"/>
      <c r="F4" s="218"/>
      <c r="G4" s="218"/>
      <c r="H4" s="218"/>
      <c r="I4" s="218"/>
      <c r="J4" s="218"/>
      <c r="K4" s="218"/>
      <c r="L4" s="218"/>
      <c r="M4" s="151"/>
      <c r="N4" s="151"/>
      <c r="O4" s="168"/>
      <c r="P4" s="190"/>
      <c r="Q4" s="153"/>
      <c r="R4" s="154"/>
      <c r="S4" s="154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02"/>
      <c r="AH4" s="155"/>
      <c r="AI4" s="155"/>
      <c r="AJ4" s="155"/>
      <c r="AK4" s="155"/>
      <c r="AL4" s="155"/>
      <c r="AM4" s="155"/>
      <c r="AN4" s="155"/>
      <c r="AO4" s="156" t="s">
        <v>118</v>
      </c>
      <c r="AP4" s="160">
        <v>325.77999999999997</v>
      </c>
      <c r="AQ4" s="158" t="s">
        <v>4</v>
      </c>
      <c r="AR4" s="161"/>
      <c r="AS4" s="161"/>
      <c r="AT4" s="102"/>
      <c r="AU4" s="158"/>
      <c r="AV4" s="102"/>
    </row>
    <row r="5" spans="1:48" ht="21" customHeight="1" x14ac:dyDescent="0.25">
      <c r="A5" s="209" t="s">
        <v>45</v>
      </c>
      <c r="B5" s="215" t="s">
        <v>7</v>
      </c>
      <c r="C5" s="215" t="s">
        <v>8</v>
      </c>
      <c r="D5" s="215" t="s">
        <v>9</v>
      </c>
      <c r="E5" s="215" t="s">
        <v>10</v>
      </c>
      <c r="F5" s="215" t="s">
        <v>11</v>
      </c>
      <c r="G5" s="211" t="s">
        <v>47</v>
      </c>
      <c r="H5" s="212"/>
      <c r="I5" s="213"/>
      <c r="J5" s="220" t="s">
        <v>12</v>
      </c>
      <c r="K5" s="236" t="s">
        <v>37</v>
      </c>
      <c r="L5" s="236"/>
      <c r="M5" s="236"/>
      <c r="N5" s="236"/>
      <c r="O5" s="220" t="s">
        <v>13</v>
      </c>
      <c r="P5" s="223" t="s">
        <v>5</v>
      </c>
      <c r="Q5" s="220" t="s">
        <v>31</v>
      </c>
      <c r="R5" s="226" t="s">
        <v>38</v>
      </c>
      <c r="S5" s="229" t="s">
        <v>39</v>
      </c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4" t="s">
        <v>48</v>
      </c>
    </row>
    <row r="6" spans="1:48" ht="18.75" customHeight="1" x14ac:dyDescent="0.25">
      <c r="A6" s="209"/>
      <c r="B6" s="215"/>
      <c r="C6" s="215"/>
      <c r="D6" s="215"/>
      <c r="E6" s="215"/>
      <c r="F6" s="215"/>
      <c r="G6" s="214" t="s">
        <v>3</v>
      </c>
      <c r="H6" s="210" t="s">
        <v>46</v>
      </c>
      <c r="I6" s="210"/>
      <c r="J6" s="221"/>
      <c r="K6" s="237" t="s">
        <v>40</v>
      </c>
      <c r="L6" s="232" t="s">
        <v>41</v>
      </c>
      <c r="M6" s="234" t="s">
        <v>42</v>
      </c>
      <c r="N6" s="235" t="s">
        <v>43</v>
      </c>
      <c r="O6" s="221"/>
      <c r="P6" s="224"/>
      <c r="Q6" s="221"/>
      <c r="R6" s="227"/>
      <c r="S6" s="230"/>
      <c r="T6" s="238" t="s">
        <v>15</v>
      </c>
      <c r="U6" s="238"/>
      <c r="V6" s="238"/>
      <c r="W6" s="238"/>
      <c r="X6" s="201" t="s">
        <v>16</v>
      </c>
      <c r="Y6" s="201"/>
      <c r="Z6" s="201"/>
      <c r="AA6" s="201"/>
      <c r="AB6" s="202" t="s">
        <v>17</v>
      </c>
      <c r="AC6" s="202"/>
      <c r="AD6" s="202"/>
      <c r="AE6" s="202"/>
      <c r="AF6" s="206" t="s">
        <v>18</v>
      </c>
      <c r="AG6" s="206"/>
      <c r="AH6" s="206"/>
      <c r="AI6" s="206"/>
      <c r="AJ6" s="207" t="s">
        <v>19</v>
      </c>
      <c r="AK6" s="207"/>
      <c r="AL6" s="207"/>
      <c r="AM6" s="207"/>
      <c r="AN6" s="208" t="s">
        <v>20</v>
      </c>
      <c r="AO6" s="208"/>
      <c r="AP6" s="208"/>
      <c r="AQ6" s="208"/>
      <c r="AR6" s="205" t="s">
        <v>21</v>
      </c>
      <c r="AS6" s="205"/>
      <c r="AT6" s="205"/>
      <c r="AU6" s="205"/>
      <c r="AV6" s="204"/>
    </row>
    <row r="7" spans="1:48" ht="21.75" customHeight="1" x14ac:dyDescent="0.25">
      <c r="A7" s="209"/>
      <c r="B7" s="215"/>
      <c r="C7" s="215"/>
      <c r="D7" s="215"/>
      <c r="E7" s="215"/>
      <c r="F7" s="215"/>
      <c r="G7" s="214"/>
      <c r="H7" s="162" t="s">
        <v>22</v>
      </c>
      <c r="I7" s="163" t="s">
        <v>23</v>
      </c>
      <c r="J7" s="222"/>
      <c r="K7" s="237"/>
      <c r="L7" s="233"/>
      <c r="M7" s="234"/>
      <c r="N7" s="235"/>
      <c r="O7" s="222"/>
      <c r="P7" s="225"/>
      <c r="Q7" s="222"/>
      <c r="R7" s="228"/>
      <c r="S7" s="231"/>
      <c r="T7" s="147" t="s">
        <v>24</v>
      </c>
      <c r="U7" s="147" t="s">
        <v>25</v>
      </c>
      <c r="V7" s="147" t="s">
        <v>26</v>
      </c>
      <c r="W7" s="147" t="s">
        <v>27</v>
      </c>
      <c r="X7" s="148" t="s">
        <v>24</v>
      </c>
      <c r="Y7" s="148" t="s">
        <v>25</v>
      </c>
      <c r="Z7" s="148" t="s">
        <v>26</v>
      </c>
      <c r="AA7" s="148" t="s">
        <v>27</v>
      </c>
      <c r="AB7" s="143" t="s">
        <v>24</v>
      </c>
      <c r="AC7" s="143" t="s">
        <v>25</v>
      </c>
      <c r="AD7" s="143" t="s">
        <v>26</v>
      </c>
      <c r="AE7" s="143" t="s">
        <v>27</v>
      </c>
      <c r="AF7" s="144" t="s">
        <v>24</v>
      </c>
      <c r="AG7" s="144" t="s">
        <v>25</v>
      </c>
      <c r="AH7" s="144" t="s">
        <v>26</v>
      </c>
      <c r="AI7" s="144" t="s">
        <v>27</v>
      </c>
      <c r="AJ7" s="145" t="s">
        <v>24</v>
      </c>
      <c r="AK7" s="145" t="s">
        <v>25</v>
      </c>
      <c r="AL7" s="145" t="s">
        <v>26</v>
      </c>
      <c r="AM7" s="145" t="s">
        <v>27</v>
      </c>
      <c r="AN7" s="146" t="s">
        <v>24</v>
      </c>
      <c r="AO7" s="146" t="s">
        <v>25</v>
      </c>
      <c r="AP7" s="146" t="s">
        <v>26</v>
      </c>
      <c r="AQ7" s="146" t="s">
        <v>27</v>
      </c>
      <c r="AR7" s="142" t="s">
        <v>24</v>
      </c>
      <c r="AS7" s="142" t="s">
        <v>25</v>
      </c>
      <c r="AT7" s="142" t="s">
        <v>26</v>
      </c>
      <c r="AU7" s="142" t="s">
        <v>27</v>
      </c>
      <c r="AV7" s="204"/>
    </row>
    <row r="8" spans="1:48" ht="15.75" x14ac:dyDescent="0.25">
      <c r="A8" s="203" t="s">
        <v>28</v>
      </c>
      <c r="B8" s="203"/>
      <c r="C8" s="203"/>
      <c r="D8" s="203"/>
      <c r="E8" s="203"/>
      <c r="F8" s="203"/>
      <c r="G8" s="132">
        <f>SUM(G9:G514)</f>
        <v>710.19999999999993</v>
      </c>
      <c r="H8" s="132">
        <f>SUM(H9:H514)</f>
        <v>325.86986903936776</v>
      </c>
      <c r="I8" s="132">
        <f>SUM(I9:I514)</f>
        <v>384.34013096063239</v>
      </c>
      <c r="J8" s="132"/>
      <c r="K8" s="132">
        <f>SUM(K9:K514)</f>
        <v>379.40713499999993</v>
      </c>
      <c r="L8" s="132">
        <f>SUM(L9:L514)</f>
        <v>346.66383000000008</v>
      </c>
      <c r="M8" s="132">
        <f>SUM(M9:M514)</f>
        <v>0</v>
      </c>
      <c r="N8" s="132">
        <f>SUM(N9:N514)</f>
        <v>0</v>
      </c>
      <c r="O8" s="132"/>
      <c r="P8" s="191">
        <f>SUM(P9:P514)</f>
        <v>87.97</v>
      </c>
      <c r="Q8" s="132"/>
      <c r="R8" s="132"/>
      <c r="S8" s="132"/>
      <c r="T8" s="132">
        <f t="shared" ref="T8:AU8" si="0">SUM(T9:T514)</f>
        <v>87.97</v>
      </c>
      <c r="U8" s="132">
        <f t="shared" si="0"/>
        <v>0</v>
      </c>
      <c r="V8" s="132">
        <f t="shared" si="0"/>
        <v>0</v>
      </c>
      <c r="W8" s="132">
        <f t="shared" si="0"/>
        <v>0</v>
      </c>
      <c r="X8" s="132">
        <f t="shared" si="0"/>
        <v>0</v>
      </c>
      <c r="Y8" s="132">
        <f t="shared" si="0"/>
        <v>0</v>
      </c>
      <c r="Z8" s="132">
        <f t="shared" si="0"/>
        <v>0</v>
      </c>
      <c r="AA8" s="132">
        <f t="shared" si="0"/>
        <v>0</v>
      </c>
      <c r="AB8" s="132">
        <f t="shared" si="0"/>
        <v>0</v>
      </c>
      <c r="AC8" s="132">
        <f t="shared" si="0"/>
        <v>0</v>
      </c>
      <c r="AD8" s="132">
        <f t="shared" si="0"/>
        <v>0</v>
      </c>
      <c r="AE8" s="132">
        <f t="shared" si="0"/>
        <v>0</v>
      </c>
      <c r="AF8" s="132">
        <f t="shared" si="0"/>
        <v>0</v>
      </c>
      <c r="AG8" s="132">
        <f t="shared" si="0"/>
        <v>0</v>
      </c>
      <c r="AH8" s="132">
        <f t="shared" si="0"/>
        <v>0</v>
      </c>
      <c r="AI8" s="132">
        <f t="shared" si="0"/>
        <v>0</v>
      </c>
      <c r="AJ8" s="132">
        <f t="shared" si="0"/>
        <v>0</v>
      </c>
      <c r="AK8" s="132">
        <f t="shared" si="0"/>
        <v>0</v>
      </c>
      <c r="AL8" s="132">
        <f t="shared" si="0"/>
        <v>0</v>
      </c>
      <c r="AM8" s="132">
        <f t="shared" si="0"/>
        <v>0</v>
      </c>
      <c r="AN8" s="132">
        <f t="shared" si="0"/>
        <v>0</v>
      </c>
      <c r="AO8" s="132">
        <f t="shared" si="0"/>
        <v>0</v>
      </c>
      <c r="AP8" s="132">
        <f t="shared" si="0"/>
        <v>0</v>
      </c>
      <c r="AQ8" s="132">
        <f t="shared" si="0"/>
        <v>0</v>
      </c>
      <c r="AR8" s="132">
        <f t="shared" si="0"/>
        <v>0</v>
      </c>
      <c r="AS8" s="132">
        <f t="shared" si="0"/>
        <v>0</v>
      </c>
      <c r="AT8" s="132">
        <f t="shared" si="0"/>
        <v>0</v>
      </c>
      <c r="AU8" s="132">
        <f t="shared" si="0"/>
        <v>0</v>
      </c>
      <c r="AV8" s="164"/>
    </row>
    <row r="9" spans="1:48" s="79" customFormat="1" ht="18.75" x14ac:dyDescent="0.3">
      <c r="A9" s="165" t="str">
        <f>IF(J9=1,IF(K9&gt;0,IF(L9&gt;0,IF(N9&gt;0,11,11),IF(N9&gt;0,11,"")),IF(L9&gt;0,IF(N9&gt;0,11,""),IF(N9=0,22,""))),IF(L9&gt;0,IF(N9&gt;0,IF(P9&gt;0,66,""),IF(P9&gt;0,66,"")),IF(P9&gt;0,66,"")))&amp;" "&amp;IF(J9=1,IF(K9=0,IF(L9&gt;0,IF(N9&gt;0,IF(P9&gt;0,66,""),IF(P9&gt;0,66,"")),IF(P9&gt;0,66,"")),""),IF(P9&gt;0,66,""))&amp;" "&amp;IF(J9=1,IF(K9&gt;0,IF(P9&gt;0,IF(O9&lt;=7,IF(Q9=100,"","33"),IF(O9&lt;=25,IF(Q9&gt;0,IF(Q9&lt;100,"",33),IF(Q9=0,"","33")),IF(Q9=0,"",33))),IF(O9&gt;25,"",33)),""),IF(J9&gt;1,IF(P9&gt;0,"55",""),IF(J9=0,IF(P9&gt;0,"55","00"))))&amp;" "&amp;IF(P9&gt;0,IF(R9&gt;0,IF(S9&gt;0,"",88),77),"")</f>
        <v xml:space="preserve">   </v>
      </c>
      <c r="B9" s="108">
        <v>1</v>
      </c>
      <c r="C9" s="133" t="s">
        <v>121</v>
      </c>
      <c r="D9" s="134" t="s">
        <v>122</v>
      </c>
      <c r="E9" s="135" t="s">
        <v>123</v>
      </c>
      <c r="F9" s="135" t="s">
        <v>124</v>
      </c>
      <c r="G9" s="36">
        <v>206.96</v>
      </c>
      <c r="H9" s="141">
        <v>97.71</v>
      </c>
      <c r="I9" s="141">
        <v>109.25</v>
      </c>
      <c r="J9" s="108">
        <v>3</v>
      </c>
      <c r="K9" s="175">
        <v>19.282022000000001</v>
      </c>
      <c r="L9" s="141"/>
      <c r="M9" s="37">
        <v>0</v>
      </c>
      <c r="N9" s="37">
        <v>0</v>
      </c>
      <c r="O9" s="108"/>
      <c r="P9" s="192">
        <v>0</v>
      </c>
      <c r="Q9" s="38">
        <v>0</v>
      </c>
      <c r="R9" s="38">
        <v>0</v>
      </c>
      <c r="S9" s="38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0</v>
      </c>
      <c r="AA9" s="306">
        <v>0</v>
      </c>
      <c r="AB9" s="306">
        <v>0</v>
      </c>
      <c r="AC9" s="306">
        <v>0</v>
      </c>
      <c r="AD9" s="306">
        <v>0</v>
      </c>
      <c r="AE9" s="306">
        <v>0</v>
      </c>
      <c r="AF9" s="306">
        <v>0</v>
      </c>
      <c r="AG9" s="306">
        <v>0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0</v>
      </c>
      <c r="AT9" s="306">
        <v>0</v>
      </c>
      <c r="AU9" s="306">
        <v>0</v>
      </c>
      <c r="AV9" s="135"/>
    </row>
    <row r="10" spans="1:48" s="79" customFormat="1" ht="18.75" x14ac:dyDescent="0.3">
      <c r="A10" s="165"/>
      <c r="B10" s="108">
        <v>2</v>
      </c>
      <c r="C10" s="133"/>
      <c r="D10" s="134" t="s">
        <v>125</v>
      </c>
      <c r="E10" s="135" t="s">
        <v>123</v>
      </c>
      <c r="F10" s="135" t="s">
        <v>124</v>
      </c>
      <c r="G10" s="175">
        <v>0</v>
      </c>
      <c r="H10" s="175">
        <v>0</v>
      </c>
      <c r="I10" s="175">
        <v>0</v>
      </c>
      <c r="J10" s="108">
        <v>3</v>
      </c>
      <c r="K10" s="175">
        <v>8.5245049999999996</v>
      </c>
      <c r="L10" s="141"/>
      <c r="M10" s="37">
        <v>0</v>
      </c>
      <c r="N10" s="37">
        <v>0</v>
      </c>
      <c r="O10" s="108"/>
      <c r="P10" s="192">
        <v>0</v>
      </c>
      <c r="Q10" s="38">
        <v>0</v>
      </c>
      <c r="R10" s="38">
        <v>0</v>
      </c>
      <c r="S10" s="38">
        <v>0</v>
      </c>
      <c r="T10" s="306">
        <v>0</v>
      </c>
      <c r="U10" s="306">
        <v>0</v>
      </c>
      <c r="V10" s="306">
        <v>0</v>
      </c>
      <c r="W10" s="306">
        <v>0</v>
      </c>
      <c r="X10" s="306">
        <v>0</v>
      </c>
      <c r="Y10" s="306">
        <v>0</v>
      </c>
      <c r="Z10" s="306">
        <v>0</v>
      </c>
      <c r="AA10" s="306">
        <v>0</v>
      </c>
      <c r="AB10" s="306">
        <v>0</v>
      </c>
      <c r="AC10" s="306">
        <v>0</v>
      </c>
      <c r="AD10" s="306">
        <v>0</v>
      </c>
      <c r="AE10" s="306">
        <v>0</v>
      </c>
      <c r="AF10" s="306">
        <v>0</v>
      </c>
      <c r="AG10" s="306">
        <v>0</v>
      </c>
      <c r="AH10" s="306">
        <v>0</v>
      </c>
      <c r="AI10" s="306">
        <v>0</v>
      </c>
      <c r="AJ10" s="306">
        <v>0</v>
      </c>
      <c r="AK10" s="306">
        <v>0</v>
      </c>
      <c r="AL10" s="306">
        <v>0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0</v>
      </c>
      <c r="AT10" s="306">
        <v>0</v>
      </c>
      <c r="AU10" s="306">
        <v>0</v>
      </c>
      <c r="AV10" s="135"/>
    </row>
    <row r="11" spans="1:48" s="79" customFormat="1" ht="18.75" x14ac:dyDescent="0.3">
      <c r="A11" s="165"/>
      <c r="B11" s="108">
        <v>3</v>
      </c>
      <c r="C11" s="133"/>
      <c r="D11" s="134" t="s">
        <v>126</v>
      </c>
      <c r="E11" s="135" t="s">
        <v>123</v>
      </c>
      <c r="F11" s="135" t="s">
        <v>124</v>
      </c>
      <c r="G11" s="175">
        <v>0</v>
      </c>
      <c r="H11" s="175">
        <v>0</v>
      </c>
      <c r="I11" s="175">
        <v>0</v>
      </c>
      <c r="J11" s="108">
        <v>3</v>
      </c>
      <c r="K11" s="175">
        <v>28.074987</v>
      </c>
      <c r="L11" s="141"/>
      <c r="M11" s="37">
        <v>0</v>
      </c>
      <c r="N11" s="37">
        <v>0</v>
      </c>
      <c r="O11" s="108"/>
      <c r="P11" s="192">
        <v>0</v>
      </c>
      <c r="Q11" s="38">
        <v>0</v>
      </c>
      <c r="R11" s="38">
        <v>0</v>
      </c>
      <c r="S11" s="38">
        <v>0</v>
      </c>
      <c r="T11" s="306">
        <v>0</v>
      </c>
      <c r="U11" s="306">
        <v>0</v>
      </c>
      <c r="V11" s="306">
        <v>0</v>
      </c>
      <c r="W11" s="306">
        <v>0</v>
      </c>
      <c r="X11" s="306">
        <v>0</v>
      </c>
      <c r="Y11" s="306">
        <v>0</v>
      </c>
      <c r="Z11" s="306">
        <v>0</v>
      </c>
      <c r="AA11" s="306">
        <v>0</v>
      </c>
      <c r="AB11" s="306">
        <v>0</v>
      </c>
      <c r="AC11" s="306">
        <v>0</v>
      </c>
      <c r="AD11" s="306">
        <v>0</v>
      </c>
      <c r="AE11" s="306">
        <v>0</v>
      </c>
      <c r="AF11" s="306">
        <v>0</v>
      </c>
      <c r="AG11" s="306">
        <v>0</v>
      </c>
      <c r="AH11" s="306">
        <v>0</v>
      </c>
      <c r="AI11" s="306">
        <v>0</v>
      </c>
      <c r="AJ11" s="306">
        <v>0</v>
      </c>
      <c r="AK11" s="306">
        <v>0</v>
      </c>
      <c r="AL11" s="306">
        <v>0</v>
      </c>
      <c r="AM11" s="306">
        <v>0</v>
      </c>
      <c r="AN11" s="306">
        <v>0</v>
      </c>
      <c r="AO11" s="306">
        <v>0</v>
      </c>
      <c r="AP11" s="306">
        <v>0</v>
      </c>
      <c r="AQ11" s="306">
        <v>0</v>
      </c>
      <c r="AR11" s="306">
        <v>0</v>
      </c>
      <c r="AS11" s="306">
        <v>0</v>
      </c>
      <c r="AT11" s="306">
        <v>0</v>
      </c>
      <c r="AU11" s="306">
        <v>0</v>
      </c>
      <c r="AV11" s="135"/>
    </row>
    <row r="12" spans="1:48" s="79" customFormat="1" ht="18.75" x14ac:dyDescent="0.3">
      <c r="A12" s="165"/>
      <c r="B12" s="108">
        <v>4</v>
      </c>
      <c r="C12" s="133"/>
      <c r="D12" s="134" t="s">
        <v>130</v>
      </c>
      <c r="E12" s="135" t="s">
        <v>123</v>
      </c>
      <c r="F12" s="135" t="s">
        <v>124</v>
      </c>
      <c r="G12" s="175">
        <v>0</v>
      </c>
      <c r="H12" s="175">
        <v>0</v>
      </c>
      <c r="I12" s="175">
        <v>0</v>
      </c>
      <c r="J12" s="108">
        <v>3</v>
      </c>
      <c r="K12" s="175">
        <v>3.2558310000000001</v>
      </c>
      <c r="L12" s="141"/>
      <c r="M12" s="37">
        <v>0</v>
      </c>
      <c r="N12" s="37">
        <v>0</v>
      </c>
      <c r="O12" s="108"/>
      <c r="P12" s="192">
        <v>0</v>
      </c>
      <c r="Q12" s="38">
        <v>0</v>
      </c>
      <c r="R12" s="38">
        <v>0</v>
      </c>
      <c r="S12" s="38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0</v>
      </c>
      <c r="Z12" s="306">
        <v>0</v>
      </c>
      <c r="AA12" s="306">
        <v>0</v>
      </c>
      <c r="AB12" s="306">
        <v>0</v>
      </c>
      <c r="AC12" s="306">
        <v>0</v>
      </c>
      <c r="AD12" s="306">
        <v>0</v>
      </c>
      <c r="AE12" s="306">
        <v>0</v>
      </c>
      <c r="AF12" s="306">
        <v>0</v>
      </c>
      <c r="AG12" s="306">
        <v>0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0</v>
      </c>
      <c r="AR12" s="306">
        <v>0</v>
      </c>
      <c r="AS12" s="306">
        <v>0</v>
      </c>
      <c r="AT12" s="306">
        <v>0</v>
      </c>
      <c r="AU12" s="306">
        <v>0</v>
      </c>
      <c r="AV12" s="135"/>
    </row>
    <row r="13" spans="1:48" s="79" customFormat="1" ht="18.75" x14ac:dyDescent="0.3">
      <c r="A13" s="165"/>
      <c r="B13" s="108">
        <v>5</v>
      </c>
      <c r="C13" s="133"/>
      <c r="D13" s="134" t="s">
        <v>131</v>
      </c>
      <c r="E13" s="135" t="s">
        <v>123</v>
      </c>
      <c r="F13" s="135" t="s">
        <v>124</v>
      </c>
      <c r="G13" s="175">
        <v>0</v>
      </c>
      <c r="H13" s="175">
        <v>0</v>
      </c>
      <c r="I13" s="175">
        <v>0</v>
      </c>
      <c r="J13" s="108">
        <v>3</v>
      </c>
      <c r="K13" s="141"/>
      <c r="L13" s="175">
        <v>11.387941</v>
      </c>
      <c r="M13" s="37">
        <v>0</v>
      </c>
      <c r="N13" s="37">
        <v>0</v>
      </c>
      <c r="O13" s="108"/>
      <c r="P13" s="192">
        <v>0</v>
      </c>
      <c r="Q13" s="38">
        <v>0</v>
      </c>
      <c r="R13" s="38">
        <v>0</v>
      </c>
      <c r="S13" s="38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  <c r="AD13" s="306">
        <v>0</v>
      </c>
      <c r="AE13" s="306">
        <v>0</v>
      </c>
      <c r="AF13" s="306">
        <v>0</v>
      </c>
      <c r="AG13" s="306">
        <v>0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135"/>
    </row>
    <row r="14" spans="1:48" s="79" customFormat="1" ht="18.75" x14ac:dyDescent="0.3">
      <c r="A14" s="165"/>
      <c r="B14" s="108">
        <v>6</v>
      </c>
      <c r="C14" s="133"/>
      <c r="D14" s="134" t="s">
        <v>132</v>
      </c>
      <c r="E14" s="135" t="s">
        <v>123</v>
      </c>
      <c r="F14" s="135" t="s">
        <v>124</v>
      </c>
      <c r="G14" s="175">
        <v>0</v>
      </c>
      <c r="H14" s="175">
        <v>0</v>
      </c>
      <c r="I14" s="175">
        <v>0</v>
      </c>
      <c r="J14" s="108">
        <v>1</v>
      </c>
      <c r="K14" s="141"/>
      <c r="L14" s="175">
        <v>7.2378239999999998</v>
      </c>
      <c r="M14" s="37">
        <v>0</v>
      </c>
      <c r="N14" s="37">
        <v>0</v>
      </c>
      <c r="O14" s="108">
        <v>6</v>
      </c>
      <c r="P14" s="192">
        <v>0</v>
      </c>
      <c r="Q14" s="38">
        <v>0</v>
      </c>
      <c r="R14" s="38">
        <v>0</v>
      </c>
      <c r="S14" s="38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0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0</v>
      </c>
      <c r="AT14" s="306">
        <v>0</v>
      </c>
      <c r="AU14" s="306">
        <v>0</v>
      </c>
      <c r="AV14" s="135"/>
    </row>
    <row r="15" spans="1:48" s="79" customFormat="1" ht="18.75" x14ac:dyDescent="0.3">
      <c r="A15" s="165"/>
      <c r="B15" s="108">
        <v>7</v>
      </c>
      <c r="C15" s="133"/>
      <c r="D15" s="134" t="s">
        <v>147</v>
      </c>
      <c r="E15" s="135" t="s">
        <v>123</v>
      </c>
      <c r="F15" s="135" t="s">
        <v>124</v>
      </c>
      <c r="G15" s="175">
        <v>0</v>
      </c>
      <c r="H15" s="175">
        <v>0</v>
      </c>
      <c r="I15" s="175">
        <v>0</v>
      </c>
      <c r="J15" s="108">
        <v>3</v>
      </c>
      <c r="K15" s="175">
        <v>5.5137850000000004</v>
      </c>
      <c r="L15" s="141"/>
      <c r="M15" s="37">
        <v>0</v>
      </c>
      <c r="N15" s="37">
        <v>0</v>
      </c>
      <c r="O15" s="108"/>
      <c r="P15" s="192">
        <v>0</v>
      </c>
      <c r="Q15" s="38">
        <v>0</v>
      </c>
      <c r="R15" s="38">
        <v>0</v>
      </c>
      <c r="S15" s="38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0</v>
      </c>
      <c r="Z15" s="306">
        <v>0</v>
      </c>
      <c r="AA15" s="306">
        <v>0</v>
      </c>
      <c r="AB15" s="306">
        <v>0</v>
      </c>
      <c r="AC15" s="306">
        <v>0</v>
      </c>
      <c r="AD15" s="306">
        <v>0</v>
      </c>
      <c r="AE15" s="306">
        <v>0</v>
      </c>
      <c r="AF15" s="306">
        <v>0</v>
      </c>
      <c r="AG15" s="306">
        <v>0</v>
      </c>
      <c r="AH15" s="306">
        <v>0</v>
      </c>
      <c r="AI15" s="306">
        <v>0</v>
      </c>
      <c r="AJ15" s="306">
        <v>0</v>
      </c>
      <c r="AK15" s="306">
        <v>0</v>
      </c>
      <c r="AL15" s="306">
        <v>0</v>
      </c>
      <c r="AM15" s="306">
        <v>0</v>
      </c>
      <c r="AN15" s="306">
        <v>0</v>
      </c>
      <c r="AO15" s="306">
        <v>0</v>
      </c>
      <c r="AP15" s="306">
        <v>0</v>
      </c>
      <c r="AQ15" s="306">
        <v>0</v>
      </c>
      <c r="AR15" s="306">
        <v>0</v>
      </c>
      <c r="AS15" s="306">
        <v>0</v>
      </c>
      <c r="AT15" s="306">
        <v>0</v>
      </c>
      <c r="AU15" s="306">
        <v>0</v>
      </c>
      <c r="AV15" s="135"/>
    </row>
    <row r="16" spans="1:48" s="79" customFormat="1" ht="18.75" x14ac:dyDescent="0.3">
      <c r="A16" s="165"/>
      <c r="B16" s="108">
        <v>8</v>
      </c>
      <c r="C16" s="133"/>
      <c r="D16" s="134" t="s">
        <v>176</v>
      </c>
      <c r="E16" s="135" t="s">
        <v>123</v>
      </c>
      <c r="F16" s="135" t="s">
        <v>124</v>
      </c>
      <c r="G16" s="175">
        <v>0</v>
      </c>
      <c r="H16" s="175">
        <v>0</v>
      </c>
      <c r="I16" s="175">
        <v>0</v>
      </c>
      <c r="J16" s="108">
        <v>3</v>
      </c>
      <c r="K16" s="141"/>
      <c r="L16" s="175">
        <v>5.5090899999999996</v>
      </c>
      <c r="M16" s="37">
        <v>0</v>
      </c>
      <c r="N16" s="37">
        <v>0</v>
      </c>
      <c r="O16" s="108"/>
      <c r="P16" s="192">
        <v>0</v>
      </c>
      <c r="Q16" s="38">
        <v>0</v>
      </c>
      <c r="R16" s="38">
        <v>0</v>
      </c>
      <c r="S16" s="38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0</v>
      </c>
      <c r="AB16" s="306">
        <v>0</v>
      </c>
      <c r="AC16" s="306">
        <v>0</v>
      </c>
      <c r="AD16" s="306">
        <v>0</v>
      </c>
      <c r="AE16" s="306">
        <v>0</v>
      </c>
      <c r="AF16" s="306">
        <v>0</v>
      </c>
      <c r="AG16" s="306">
        <v>0</v>
      </c>
      <c r="AH16" s="306">
        <v>0</v>
      </c>
      <c r="AI16" s="306">
        <v>0</v>
      </c>
      <c r="AJ16" s="306">
        <v>0</v>
      </c>
      <c r="AK16" s="306">
        <v>0</v>
      </c>
      <c r="AL16" s="306">
        <v>0</v>
      </c>
      <c r="AM16" s="306">
        <v>0</v>
      </c>
      <c r="AN16" s="306">
        <v>0</v>
      </c>
      <c r="AO16" s="306">
        <v>0</v>
      </c>
      <c r="AP16" s="306">
        <v>0</v>
      </c>
      <c r="AQ16" s="306">
        <v>0</v>
      </c>
      <c r="AR16" s="306">
        <v>0</v>
      </c>
      <c r="AS16" s="306">
        <v>0</v>
      </c>
      <c r="AT16" s="306">
        <v>0</v>
      </c>
      <c r="AU16" s="306">
        <v>0</v>
      </c>
      <c r="AV16" s="135"/>
    </row>
    <row r="17" spans="1:48" s="79" customFormat="1" ht="18.75" x14ac:dyDescent="0.3">
      <c r="A17" s="165"/>
      <c r="B17" s="108">
        <v>9</v>
      </c>
      <c r="C17" s="133"/>
      <c r="D17" s="134" t="s">
        <v>177</v>
      </c>
      <c r="E17" s="135" t="s">
        <v>123</v>
      </c>
      <c r="F17" s="135" t="s">
        <v>124</v>
      </c>
      <c r="G17" s="175">
        <v>0</v>
      </c>
      <c r="H17" s="175">
        <v>0</v>
      </c>
      <c r="I17" s="175">
        <v>0</v>
      </c>
      <c r="J17" s="108">
        <v>3</v>
      </c>
      <c r="K17" s="175"/>
      <c r="L17" s="175">
        <v>2.1370749999999998</v>
      </c>
      <c r="M17" s="37">
        <v>0</v>
      </c>
      <c r="N17" s="37">
        <v>0</v>
      </c>
      <c r="O17" s="108"/>
      <c r="P17" s="192">
        <v>0</v>
      </c>
      <c r="Q17" s="38">
        <v>0</v>
      </c>
      <c r="R17" s="38">
        <v>0</v>
      </c>
      <c r="S17" s="38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  <c r="AE17" s="306">
        <v>0</v>
      </c>
      <c r="AF17" s="306">
        <v>0</v>
      </c>
      <c r="AG17" s="306">
        <v>0</v>
      </c>
      <c r="AH17" s="306">
        <v>0</v>
      </c>
      <c r="AI17" s="306">
        <v>0</v>
      </c>
      <c r="AJ17" s="306">
        <v>0</v>
      </c>
      <c r="AK17" s="306">
        <v>0</v>
      </c>
      <c r="AL17" s="306">
        <v>0</v>
      </c>
      <c r="AM17" s="306">
        <v>0</v>
      </c>
      <c r="AN17" s="306">
        <v>0</v>
      </c>
      <c r="AO17" s="306">
        <v>0</v>
      </c>
      <c r="AP17" s="306">
        <v>0</v>
      </c>
      <c r="AQ17" s="306">
        <v>0</v>
      </c>
      <c r="AR17" s="306">
        <v>0</v>
      </c>
      <c r="AS17" s="306">
        <v>0</v>
      </c>
      <c r="AT17" s="306">
        <v>0</v>
      </c>
      <c r="AU17" s="306">
        <v>0</v>
      </c>
      <c r="AV17" s="135"/>
    </row>
    <row r="18" spans="1:48" s="79" customFormat="1" ht="18.75" x14ac:dyDescent="0.3">
      <c r="A18" s="165"/>
      <c r="B18" s="108">
        <v>10</v>
      </c>
      <c r="C18" s="133"/>
      <c r="D18" s="134" t="s">
        <v>178</v>
      </c>
      <c r="E18" s="135" t="s">
        <v>123</v>
      </c>
      <c r="F18" s="135" t="s">
        <v>124</v>
      </c>
      <c r="G18" s="175">
        <v>0</v>
      </c>
      <c r="H18" s="175">
        <v>0</v>
      </c>
      <c r="I18" s="175">
        <v>0</v>
      </c>
      <c r="J18" s="108">
        <v>1</v>
      </c>
      <c r="K18" s="141"/>
      <c r="L18" s="175">
        <v>16.059619000000001</v>
      </c>
      <c r="M18" s="37">
        <v>0</v>
      </c>
      <c r="N18" s="37">
        <v>0</v>
      </c>
      <c r="O18" s="108">
        <v>6</v>
      </c>
      <c r="P18" s="192">
        <v>0</v>
      </c>
      <c r="Q18" s="38">
        <v>0</v>
      </c>
      <c r="R18" s="38">
        <v>0</v>
      </c>
      <c r="S18" s="38">
        <v>0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0</v>
      </c>
      <c r="Z18" s="306">
        <v>0</v>
      </c>
      <c r="AA18" s="306">
        <v>0</v>
      </c>
      <c r="AB18" s="306">
        <v>0</v>
      </c>
      <c r="AC18" s="306">
        <v>0</v>
      </c>
      <c r="AD18" s="306">
        <v>0</v>
      </c>
      <c r="AE18" s="306">
        <v>0</v>
      </c>
      <c r="AF18" s="306">
        <v>0</v>
      </c>
      <c r="AG18" s="306">
        <v>0</v>
      </c>
      <c r="AH18" s="306">
        <v>0</v>
      </c>
      <c r="AI18" s="306">
        <v>0</v>
      </c>
      <c r="AJ18" s="306">
        <v>0</v>
      </c>
      <c r="AK18" s="306">
        <v>0</v>
      </c>
      <c r="AL18" s="306">
        <v>0</v>
      </c>
      <c r="AM18" s="306">
        <v>0</v>
      </c>
      <c r="AN18" s="306">
        <v>0</v>
      </c>
      <c r="AO18" s="306">
        <v>0</v>
      </c>
      <c r="AP18" s="306">
        <v>0</v>
      </c>
      <c r="AQ18" s="306">
        <v>0</v>
      </c>
      <c r="AR18" s="306">
        <v>0</v>
      </c>
      <c r="AS18" s="306">
        <v>0</v>
      </c>
      <c r="AT18" s="306">
        <v>0</v>
      </c>
      <c r="AU18" s="306">
        <v>0</v>
      </c>
      <c r="AV18" s="135"/>
    </row>
    <row r="19" spans="1:48" s="79" customFormat="1" ht="18.75" x14ac:dyDescent="0.3">
      <c r="A19" s="165"/>
      <c r="B19" s="108">
        <v>11</v>
      </c>
      <c r="C19" s="133"/>
      <c r="D19" s="134" t="s">
        <v>179</v>
      </c>
      <c r="E19" s="135" t="s">
        <v>123</v>
      </c>
      <c r="F19" s="135" t="s">
        <v>124</v>
      </c>
      <c r="G19" s="175">
        <v>0</v>
      </c>
      <c r="H19" s="175">
        <v>0</v>
      </c>
      <c r="I19" s="175">
        <v>0</v>
      </c>
      <c r="J19" s="108">
        <v>3</v>
      </c>
      <c r="K19" s="141"/>
      <c r="L19" s="175">
        <v>9.0321210000000001</v>
      </c>
      <c r="M19" s="37">
        <v>0</v>
      </c>
      <c r="N19" s="37">
        <v>0</v>
      </c>
      <c r="O19" s="108"/>
      <c r="P19" s="192">
        <v>0</v>
      </c>
      <c r="Q19" s="38">
        <v>0</v>
      </c>
      <c r="R19" s="38">
        <v>0</v>
      </c>
      <c r="S19" s="38">
        <v>0</v>
      </c>
      <c r="T19" s="306">
        <v>0</v>
      </c>
      <c r="U19" s="306">
        <v>0</v>
      </c>
      <c r="V19" s="306">
        <v>0</v>
      </c>
      <c r="W19" s="306">
        <v>0</v>
      </c>
      <c r="X19" s="306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  <c r="AJ19" s="306">
        <v>0</v>
      </c>
      <c r="AK19" s="306">
        <v>0</v>
      </c>
      <c r="AL19" s="306">
        <v>0</v>
      </c>
      <c r="AM19" s="306">
        <v>0</v>
      </c>
      <c r="AN19" s="306">
        <v>0</v>
      </c>
      <c r="AO19" s="306">
        <v>0</v>
      </c>
      <c r="AP19" s="306">
        <v>0</v>
      </c>
      <c r="AQ19" s="306">
        <v>0</v>
      </c>
      <c r="AR19" s="306">
        <v>0</v>
      </c>
      <c r="AS19" s="306">
        <v>0</v>
      </c>
      <c r="AT19" s="306">
        <v>0</v>
      </c>
      <c r="AU19" s="306">
        <v>0</v>
      </c>
      <c r="AV19" s="135"/>
    </row>
    <row r="20" spans="1:48" s="79" customFormat="1" ht="18.75" x14ac:dyDescent="0.3">
      <c r="A20" s="165"/>
      <c r="B20" s="108">
        <v>12</v>
      </c>
      <c r="C20" s="133"/>
      <c r="D20" s="134" t="s">
        <v>180</v>
      </c>
      <c r="E20" s="135" t="s">
        <v>123</v>
      </c>
      <c r="F20" s="135" t="s">
        <v>124</v>
      </c>
      <c r="G20" s="175">
        <v>0</v>
      </c>
      <c r="H20" s="175">
        <v>0</v>
      </c>
      <c r="I20" s="175">
        <v>0</v>
      </c>
      <c r="J20" s="108">
        <v>3</v>
      </c>
      <c r="K20" s="141"/>
      <c r="L20" s="175">
        <v>14.133972999999999</v>
      </c>
      <c r="M20" s="37">
        <v>0</v>
      </c>
      <c r="N20" s="37">
        <v>0</v>
      </c>
      <c r="O20" s="108"/>
      <c r="P20" s="192">
        <v>0</v>
      </c>
      <c r="Q20" s="38">
        <v>0</v>
      </c>
      <c r="R20" s="38">
        <v>0</v>
      </c>
      <c r="S20" s="38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0</v>
      </c>
      <c r="AN20" s="306">
        <v>0</v>
      </c>
      <c r="AO20" s="306">
        <v>0</v>
      </c>
      <c r="AP20" s="306">
        <v>0</v>
      </c>
      <c r="AQ20" s="306">
        <v>0</v>
      </c>
      <c r="AR20" s="306">
        <v>0</v>
      </c>
      <c r="AS20" s="306">
        <v>0</v>
      </c>
      <c r="AT20" s="306">
        <v>0</v>
      </c>
      <c r="AU20" s="306">
        <v>0</v>
      </c>
      <c r="AV20" s="135"/>
    </row>
    <row r="21" spans="1:48" s="79" customFormat="1" ht="18.75" x14ac:dyDescent="0.3">
      <c r="A21" s="165"/>
      <c r="B21" s="108">
        <v>13</v>
      </c>
      <c r="C21" s="133"/>
      <c r="D21" s="134" t="s">
        <v>181</v>
      </c>
      <c r="E21" s="135" t="s">
        <v>123</v>
      </c>
      <c r="F21" s="135" t="s">
        <v>124</v>
      </c>
      <c r="G21" s="175">
        <v>0</v>
      </c>
      <c r="H21" s="175">
        <v>0</v>
      </c>
      <c r="I21" s="175">
        <v>0</v>
      </c>
      <c r="J21" s="108">
        <v>1</v>
      </c>
      <c r="K21" s="141"/>
      <c r="L21" s="175">
        <v>11.734799000000001</v>
      </c>
      <c r="M21" s="37">
        <v>0</v>
      </c>
      <c r="N21" s="37">
        <v>0</v>
      </c>
      <c r="O21" s="108">
        <v>6</v>
      </c>
      <c r="P21" s="192">
        <v>0</v>
      </c>
      <c r="Q21" s="38">
        <v>0</v>
      </c>
      <c r="R21" s="38">
        <v>0</v>
      </c>
      <c r="S21" s="38">
        <v>0</v>
      </c>
      <c r="T21" s="306">
        <v>0</v>
      </c>
      <c r="U21" s="306">
        <v>0</v>
      </c>
      <c r="V21" s="306">
        <v>0</v>
      </c>
      <c r="W21" s="306">
        <v>0</v>
      </c>
      <c r="X21" s="306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  <c r="AJ21" s="306">
        <v>0</v>
      </c>
      <c r="AK21" s="306">
        <v>0</v>
      </c>
      <c r="AL21" s="306">
        <v>0</v>
      </c>
      <c r="AM21" s="306">
        <v>0</v>
      </c>
      <c r="AN21" s="306">
        <v>0</v>
      </c>
      <c r="AO21" s="306">
        <v>0</v>
      </c>
      <c r="AP21" s="306">
        <v>0</v>
      </c>
      <c r="AQ21" s="306">
        <v>0</v>
      </c>
      <c r="AR21" s="306">
        <v>0</v>
      </c>
      <c r="AS21" s="306">
        <v>0</v>
      </c>
      <c r="AT21" s="306">
        <v>0</v>
      </c>
      <c r="AU21" s="306">
        <v>0</v>
      </c>
      <c r="AV21" s="135"/>
    </row>
    <row r="22" spans="1:48" s="79" customFormat="1" ht="18.75" x14ac:dyDescent="0.3">
      <c r="A22" s="165"/>
      <c r="B22" s="108">
        <v>14</v>
      </c>
      <c r="C22" s="133"/>
      <c r="D22" s="134" t="s">
        <v>182</v>
      </c>
      <c r="E22" s="135" t="s">
        <v>123</v>
      </c>
      <c r="F22" s="135" t="s">
        <v>124</v>
      </c>
      <c r="G22" s="175">
        <v>0</v>
      </c>
      <c r="H22" s="175">
        <v>0</v>
      </c>
      <c r="I22" s="175">
        <v>0</v>
      </c>
      <c r="J22" s="108">
        <v>3</v>
      </c>
      <c r="K22" s="141"/>
      <c r="L22" s="175">
        <v>4.846565</v>
      </c>
      <c r="M22" s="37">
        <v>0</v>
      </c>
      <c r="N22" s="37">
        <v>0</v>
      </c>
      <c r="O22" s="108"/>
      <c r="P22" s="192">
        <v>0</v>
      </c>
      <c r="Q22" s="38">
        <v>0</v>
      </c>
      <c r="R22" s="38">
        <v>0</v>
      </c>
      <c r="S22" s="38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  <c r="AJ22" s="306">
        <v>0</v>
      </c>
      <c r="AK22" s="306">
        <v>0</v>
      </c>
      <c r="AL22" s="306">
        <v>0</v>
      </c>
      <c r="AM22" s="306">
        <v>0</v>
      </c>
      <c r="AN22" s="306">
        <v>0</v>
      </c>
      <c r="AO22" s="306">
        <v>0</v>
      </c>
      <c r="AP22" s="306">
        <v>0</v>
      </c>
      <c r="AQ22" s="306">
        <v>0</v>
      </c>
      <c r="AR22" s="306">
        <v>0</v>
      </c>
      <c r="AS22" s="306">
        <v>0</v>
      </c>
      <c r="AT22" s="306">
        <v>0</v>
      </c>
      <c r="AU22" s="306">
        <v>0</v>
      </c>
      <c r="AV22" s="135"/>
    </row>
    <row r="23" spans="1:48" s="79" customFormat="1" ht="18.75" x14ac:dyDescent="0.3">
      <c r="A23" s="165"/>
      <c r="B23" s="108">
        <v>15</v>
      </c>
      <c r="C23" s="133"/>
      <c r="D23" s="134" t="s">
        <v>183</v>
      </c>
      <c r="E23" s="135" t="s">
        <v>123</v>
      </c>
      <c r="F23" s="135" t="s">
        <v>124</v>
      </c>
      <c r="G23" s="175">
        <v>0</v>
      </c>
      <c r="H23" s="175">
        <v>0</v>
      </c>
      <c r="I23" s="175">
        <v>0</v>
      </c>
      <c r="J23" s="108">
        <v>3</v>
      </c>
      <c r="K23" s="141"/>
      <c r="L23" s="175">
        <v>2.6073529999999998</v>
      </c>
      <c r="M23" s="37">
        <v>0</v>
      </c>
      <c r="N23" s="37">
        <v>0</v>
      </c>
      <c r="O23" s="108"/>
      <c r="P23" s="192">
        <v>0</v>
      </c>
      <c r="Q23" s="38">
        <v>0</v>
      </c>
      <c r="R23" s="38">
        <v>0</v>
      </c>
      <c r="S23" s="38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  <c r="AJ23" s="306">
        <v>0</v>
      </c>
      <c r="AK23" s="306">
        <v>0</v>
      </c>
      <c r="AL23" s="306">
        <v>0</v>
      </c>
      <c r="AM23" s="306">
        <v>0</v>
      </c>
      <c r="AN23" s="306">
        <v>0</v>
      </c>
      <c r="AO23" s="306">
        <v>0</v>
      </c>
      <c r="AP23" s="306">
        <v>0</v>
      </c>
      <c r="AQ23" s="306">
        <v>0</v>
      </c>
      <c r="AR23" s="306">
        <v>0</v>
      </c>
      <c r="AS23" s="306">
        <v>0</v>
      </c>
      <c r="AT23" s="306">
        <v>0</v>
      </c>
      <c r="AU23" s="306">
        <v>0</v>
      </c>
      <c r="AV23" s="135"/>
    </row>
    <row r="24" spans="1:48" s="79" customFormat="1" ht="18.75" x14ac:dyDescent="0.3">
      <c r="A24" s="165"/>
      <c r="B24" s="108">
        <v>16</v>
      </c>
      <c r="C24" s="133"/>
      <c r="D24" s="134" t="s">
        <v>184</v>
      </c>
      <c r="E24" s="135" t="s">
        <v>123</v>
      </c>
      <c r="F24" s="135" t="s">
        <v>124</v>
      </c>
      <c r="G24" s="175">
        <v>0</v>
      </c>
      <c r="H24" s="175">
        <v>0</v>
      </c>
      <c r="I24" s="175">
        <v>0</v>
      </c>
      <c r="J24" s="108">
        <v>3</v>
      </c>
      <c r="K24" s="141"/>
      <c r="L24" s="175">
        <v>1.718558</v>
      </c>
      <c r="M24" s="37">
        <v>0</v>
      </c>
      <c r="N24" s="37">
        <v>0</v>
      </c>
      <c r="O24" s="108"/>
      <c r="P24" s="192">
        <v>0</v>
      </c>
      <c r="Q24" s="38">
        <v>0</v>
      </c>
      <c r="R24" s="38">
        <v>0</v>
      </c>
      <c r="S24" s="38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  <c r="AJ24" s="306">
        <v>0</v>
      </c>
      <c r="AK24" s="306">
        <v>0</v>
      </c>
      <c r="AL24" s="306">
        <v>0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0</v>
      </c>
      <c r="AT24" s="306">
        <v>0</v>
      </c>
      <c r="AU24" s="306">
        <v>0</v>
      </c>
      <c r="AV24" s="135"/>
    </row>
    <row r="25" spans="1:48" s="79" customFormat="1" ht="18.75" x14ac:dyDescent="0.3">
      <c r="A25" s="165"/>
      <c r="B25" s="108">
        <v>17</v>
      </c>
      <c r="C25" s="133"/>
      <c r="D25" s="134" t="s">
        <v>185</v>
      </c>
      <c r="E25" s="135" t="s">
        <v>123</v>
      </c>
      <c r="F25" s="135" t="s">
        <v>124</v>
      </c>
      <c r="G25" s="175">
        <v>0</v>
      </c>
      <c r="H25" s="175">
        <v>0</v>
      </c>
      <c r="I25" s="175">
        <v>0</v>
      </c>
      <c r="J25" s="108">
        <v>1</v>
      </c>
      <c r="K25" s="141"/>
      <c r="L25" s="175">
        <v>30.418911999999999</v>
      </c>
      <c r="M25" s="37">
        <v>0</v>
      </c>
      <c r="N25" s="37">
        <v>0</v>
      </c>
      <c r="O25" s="108">
        <v>6</v>
      </c>
      <c r="P25" s="192">
        <v>0</v>
      </c>
      <c r="Q25" s="38">
        <v>0</v>
      </c>
      <c r="R25" s="38">
        <v>0</v>
      </c>
      <c r="S25" s="38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  <c r="AJ25" s="306">
        <v>0</v>
      </c>
      <c r="AK25" s="306">
        <v>0</v>
      </c>
      <c r="AL25" s="306">
        <v>0</v>
      </c>
      <c r="AM25" s="306">
        <v>0</v>
      </c>
      <c r="AN25" s="306">
        <v>0</v>
      </c>
      <c r="AO25" s="306">
        <v>0</v>
      </c>
      <c r="AP25" s="306">
        <v>0</v>
      </c>
      <c r="AQ25" s="306">
        <v>0</v>
      </c>
      <c r="AR25" s="306">
        <v>0</v>
      </c>
      <c r="AS25" s="306">
        <v>0</v>
      </c>
      <c r="AT25" s="306">
        <v>0</v>
      </c>
      <c r="AU25" s="306">
        <v>0</v>
      </c>
      <c r="AV25" s="135"/>
    </row>
    <row r="26" spans="1:48" s="79" customFormat="1" ht="18.75" x14ac:dyDescent="0.3">
      <c r="A26" s="165"/>
      <c r="B26" s="108">
        <v>18</v>
      </c>
      <c r="C26" s="133"/>
      <c r="D26" s="134" t="s">
        <v>186</v>
      </c>
      <c r="E26" s="135" t="s">
        <v>123</v>
      </c>
      <c r="F26" s="135" t="s">
        <v>124</v>
      </c>
      <c r="G26" s="175">
        <v>0</v>
      </c>
      <c r="H26" s="175">
        <v>0</v>
      </c>
      <c r="I26" s="175">
        <v>0</v>
      </c>
      <c r="J26" s="108">
        <v>3</v>
      </c>
      <c r="K26" s="175">
        <v>25.486004999999999</v>
      </c>
      <c r="L26" s="141"/>
      <c r="M26" s="37">
        <v>0</v>
      </c>
      <c r="N26" s="37">
        <v>0</v>
      </c>
      <c r="O26" s="108"/>
      <c r="P26" s="192">
        <v>0</v>
      </c>
      <c r="Q26" s="38">
        <v>0</v>
      </c>
      <c r="R26" s="38">
        <v>0</v>
      </c>
      <c r="S26" s="38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  <c r="AJ26" s="306">
        <v>0</v>
      </c>
      <c r="AK26" s="306">
        <v>0</v>
      </c>
      <c r="AL26" s="306">
        <v>0</v>
      </c>
      <c r="AM26" s="306">
        <v>0</v>
      </c>
      <c r="AN26" s="306">
        <v>0</v>
      </c>
      <c r="AO26" s="306">
        <v>0</v>
      </c>
      <c r="AP26" s="306">
        <v>0</v>
      </c>
      <c r="AQ26" s="306">
        <v>0</v>
      </c>
      <c r="AR26" s="306">
        <v>0</v>
      </c>
      <c r="AS26" s="306">
        <v>0</v>
      </c>
      <c r="AT26" s="306">
        <v>0</v>
      </c>
      <c r="AU26" s="306">
        <v>0</v>
      </c>
      <c r="AV26" s="135"/>
    </row>
    <row r="27" spans="1:48" s="29" customFormat="1" ht="15.75" x14ac:dyDescent="0.25">
      <c r="A27" s="165" t="str">
        <f t="shared" ref="A27:A80" si="1">IF(J27=1,IF(K27&gt;0,IF(L27&gt;0,IF(N27&gt;0,11,11),IF(N27&gt;0,11,"")),IF(L27&gt;0,IF(N27&gt;0,11,""),IF(N27=0,22,""))),IF(L27&gt;0,IF(N27&gt;0,IF(P27&gt;0,66,""),IF(P27&gt;0,66,"")),IF(P27&gt;0,66,"")))&amp;" "&amp;IF(J27=1,IF(K27=0,IF(L27&gt;0,IF(N27&gt;0,IF(P27&gt;0,66,""),IF(P27&gt;0,66,"")),IF(P27&gt;0,66,"")),""),IF(P27&gt;0,66,""))&amp;" "&amp;IF(J27=1,IF(K27&gt;0,IF(P27&gt;0,IF(O27&lt;=7,IF(Q27=100,"","33"),IF(O27&lt;=25,IF(Q27&gt;0,IF(Q27&lt;100,"",33),IF(Q27=0,"","33")),IF(Q27=0,"",33))),IF(O27&gt;25,"",33)),""),IF(J27&gt;1,IF(P27&gt;0,"55",""),IF(J27=0,IF(P27&gt;0,"55","00"))))&amp;" "&amp;IF(P27&gt;0,IF(R27&gt;0,IF(S27&gt;0,"",88),77),"")</f>
        <v xml:space="preserve">   </v>
      </c>
      <c r="B27" s="108">
        <v>19</v>
      </c>
      <c r="C27" s="133" t="s">
        <v>127</v>
      </c>
      <c r="D27" s="134" t="s">
        <v>44</v>
      </c>
      <c r="E27" s="135" t="s">
        <v>123</v>
      </c>
      <c r="F27" s="135" t="s">
        <v>124</v>
      </c>
      <c r="G27" s="36">
        <v>8.41</v>
      </c>
      <c r="H27" s="141">
        <v>0.19</v>
      </c>
      <c r="I27" s="141">
        <v>8.23</v>
      </c>
      <c r="J27" s="108">
        <v>1</v>
      </c>
      <c r="K27" s="123">
        <v>0</v>
      </c>
      <c r="L27" s="123">
        <v>8.35</v>
      </c>
      <c r="M27" s="37">
        <v>0</v>
      </c>
      <c r="N27" s="37">
        <v>0</v>
      </c>
      <c r="O27" s="108">
        <v>6</v>
      </c>
      <c r="P27" s="193">
        <v>0</v>
      </c>
      <c r="Q27" s="38">
        <v>0</v>
      </c>
      <c r="R27" s="38">
        <v>0</v>
      </c>
      <c r="S27" s="38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  <c r="AJ27" s="306">
        <v>0</v>
      </c>
      <c r="AK27" s="306">
        <v>0</v>
      </c>
      <c r="AL27" s="306">
        <v>0</v>
      </c>
      <c r="AM27" s="306">
        <v>0</v>
      </c>
      <c r="AN27" s="306">
        <v>0</v>
      </c>
      <c r="AO27" s="306">
        <v>0</v>
      </c>
      <c r="AP27" s="306">
        <v>0</v>
      </c>
      <c r="AQ27" s="306">
        <v>0</v>
      </c>
      <c r="AR27" s="306">
        <v>0</v>
      </c>
      <c r="AS27" s="306">
        <v>0</v>
      </c>
      <c r="AT27" s="306">
        <v>0</v>
      </c>
      <c r="AU27" s="306">
        <v>0</v>
      </c>
      <c r="AV27" s="135"/>
    </row>
    <row r="28" spans="1:48" s="29" customFormat="1" ht="15.75" x14ac:dyDescent="0.25">
      <c r="A28" s="165" t="str">
        <f t="shared" si="1"/>
        <v xml:space="preserve">   </v>
      </c>
      <c r="B28" s="108">
        <v>20</v>
      </c>
      <c r="C28" s="133" t="s">
        <v>128</v>
      </c>
      <c r="D28" s="134" t="s">
        <v>44</v>
      </c>
      <c r="E28" s="135" t="s">
        <v>123</v>
      </c>
      <c r="F28" s="135" t="s">
        <v>124</v>
      </c>
      <c r="G28" s="36">
        <v>9.94</v>
      </c>
      <c r="H28" s="141">
        <v>9.94</v>
      </c>
      <c r="I28" s="141">
        <v>0</v>
      </c>
      <c r="J28" s="108">
        <v>2</v>
      </c>
      <c r="K28" s="123">
        <v>9.9700000000000006</v>
      </c>
      <c r="L28" s="123">
        <v>0</v>
      </c>
      <c r="M28" s="37">
        <v>0</v>
      </c>
      <c r="N28" s="37">
        <v>0</v>
      </c>
      <c r="O28" s="108">
        <v>0</v>
      </c>
      <c r="P28" s="193">
        <v>0</v>
      </c>
      <c r="Q28" s="38">
        <v>0</v>
      </c>
      <c r="R28" s="38">
        <v>0</v>
      </c>
      <c r="S28" s="38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306">
        <v>0</v>
      </c>
      <c r="Z28" s="306">
        <v>0</v>
      </c>
      <c r="AA28" s="306">
        <v>0</v>
      </c>
      <c r="AB28" s="306">
        <v>0</v>
      </c>
      <c r="AC28" s="306">
        <v>0</v>
      </c>
      <c r="AD28" s="306">
        <v>0</v>
      </c>
      <c r="AE28" s="306">
        <v>0</v>
      </c>
      <c r="AF28" s="306">
        <v>0</v>
      </c>
      <c r="AG28" s="306">
        <v>0</v>
      </c>
      <c r="AH28" s="306">
        <v>0</v>
      </c>
      <c r="AI28" s="306">
        <v>0</v>
      </c>
      <c r="AJ28" s="306">
        <v>0</v>
      </c>
      <c r="AK28" s="306">
        <v>0</v>
      </c>
      <c r="AL28" s="306">
        <v>0</v>
      </c>
      <c r="AM28" s="306">
        <v>0</v>
      </c>
      <c r="AN28" s="306">
        <v>0</v>
      </c>
      <c r="AO28" s="306">
        <v>0</v>
      </c>
      <c r="AP28" s="306">
        <v>0</v>
      </c>
      <c r="AQ28" s="306">
        <v>0</v>
      </c>
      <c r="AR28" s="306">
        <v>0</v>
      </c>
      <c r="AS28" s="306">
        <v>0</v>
      </c>
      <c r="AT28" s="306">
        <v>0</v>
      </c>
      <c r="AU28" s="306">
        <v>0</v>
      </c>
      <c r="AV28" s="135"/>
    </row>
    <row r="29" spans="1:48" s="29" customFormat="1" ht="15.75" x14ac:dyDescent="0.25">
      <c r="A29" s="165" t="str">
        <f t="shared" si="1"/>
        <v xml:space="preserve">   </v>
      </c>
      <c r="B29" s="108">
        <v>21</v>
      </c>
      <c r="C29" s="133" t="s">
        <v>129</v>
      </c>
      <c r="D29" s="134" t="s">
        <v>44</v>
      </c>
      <c r="E29" s="135" t="s">
        <v>123</v>
      </c>
      <c r="F29" s="135" t="s">
        <v>124</v>
      </c>
      <c r="G29" s="141">
        <v>83.87</v>
      </c>
      <c r="H29" s="141">
        <v>8.07</v>
      </c>
      <c r="I29" s="141">
        <v>75.8</v>
      </c>
      <c r="J29" s="108">
        <v>2</v>
      </c>
      <c r="K29" s="123">
        <v>83.64</v>
      </c>
      <c r="L29" s="123">
        <v>0</v>
      </c>
      <c r="M29" s="37">
        <v>0</v>
      </c>
      <c r="N29" s="37">
        <v>0</v>
      </c>
      <c r="O29" s="108">
        <v>0</v>
      </c>
      <c r="P29" s="194">
        <v>0</v>
      </c>
      <c r="Q29" s="38">
        <v>0</v>
      </c>
      <c r="R29" s="38">
        <v>0</v>
      </c>
      <c r="S29" s="38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  <c r="AE29" s="306">
        <v>0</v>
      </c>
      <c r="AF29" s="306">
        <v>0</v>
      </c>
      <c r="AG29" s="306">
        <v>0</v>
      </c>
      <c r="AH29" s="306">
        <v>0</v>
      </c>
      <c r="AI29" s="306">
        <v>0</v>
      </c>
      <c r="AJ29" s="306">
        <v>0</v>
      </c>
      <c r="AK29" s="306">
        <v>0</v>
      </c>
      <c r="AL29" s="306">
        <v>0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0</v>
      </c>
      <c r="AT29" s="306">
        <v>0</v>
      </c>
      <c r="AU29" s="306">
        <v>0</v>
      </c>
      <c r="AV29" s="135"/>
    </row>
    <row r="30" spans="1:48" s="29" customFormat="1" ht="15.75" x14ac:dyDescent="0.25">
      <c r="A30" s="165" t="str">
        <f t="shared" si="1"/>
        <v xml:space="preserve">   </v>
      </c>
      <c r="B30" s="108">
        <v>22</v>
      </c>
      <c r="C30" s="133" t="s">
        <v>133</v>
      </c>
      <c r="D30" s="134" t="s">
        <v>122</v>
      </c>
      <c r="E30" s="135" t="s">
        <v>123</v>
      </c>
      <c r="F30" s="135" t="s">
        <v>124</v>
      </c>
      <c r="G30" s="141">
        <v>13.4</v>
      </c>
      <c r="H30" s="141">
        <v>13.4</v>
      </c>
      <c r="I30" s="141">
        <v>0</v>
      </c>
      <c r="J30" s="108">
        <v>2</v>
      </c>
      <c r="K30" s="123">
        <v>1.77</v>
      </c>
      <c r="L30" s="123">
        <v>0</v>
      </c>
      <c r="M30" s="37">
        <v>0</v>
      </c>
      <c r="N30" s="37">
        <v>0</v>
      </c>
      <c r="O30" s="108">
        <v>0</v>
      </c>
      <c r="P30" s="194">
        <v>0</v>
      </c>
      <c r="Q30" s="38">
        <v>0</v>
      </c>
      <c r="R30" s="38">
        <v>0</v>
      </c>
      <c r="S30" s="38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  <c r="AJ30" s="306">
        <v>0</v>
      </c>
      <c r="AK30" s="306">
        <v>0</v>
      </c>
      <c r="AL30" s="306">
        <v>0</v>
      </c>
      <c r="AM30" s="306">
        <v>0</v>
      </c>
      <c r="AN30" s="306">
        <v>0</v>
      </c>
      <c r="AO30" s="306">
        <v>0</v>
      </c>
      <c r="AP30" s="306">
        <v>0</v>
      </c>
      <c r="AQ30" s="306">
        <v>0</v>
      </c>
      <c r="AR30" s="306">
        <v>0</v>
      </c>
      <c r="AS30" s="306">
        <v>0</v>
      </c>
      <c r="AT30" s="306">
        <v>0</v>
      </c>
      <c r="AU30" s="306">
        <v>0</v>
      </c>
      <c r="AV30" s="135"/>
    </row>
    <row r="31" spans="1:48" s="29" customFormat="1" ht="15.75" x14ac:dyDescent="0.25">
      <c r="A31" s="165" t="str">
        <f t="shared" si="1"/>
        <v xml:space="preserve">   </v>
      </c>
      <c r="B31" s="108">
        <v>23</v>
      </c>
      <c r="C31" s="133"/>
      <c r="D31" s="134" t="s">
        <v>125</v>
      </c>
      <c r="E31" s="135" t="s">
        <v>123</v>
      </c>
      <c r="F31" s="135" t="s">
        <v>124</v>
      </c>
      <c r="G31" s="141">
        <v>0</v>
      </c>
      <c r="H31" s="141">
        <v>0</v>
      </c>
      <c r="I31" s="141">
        <v>0</v>
      </c>
      <c r="J31" s="108">
        <v>2</v>
      </c>
      <c r="K31" s="123">
        <v>0.6</v>
      </c>
      <c r="L31" s="123">
        <v>0</v>
      </c>
      <c r="M31" s="37">
        <v>0</v>
      </c>
      <c r="N31" s="37">
        <v>0</v>
      </c>
      <c r="O31" s="108">
        <v>0</v>
      </c>
      <c r="P31" s="194">
        <v>0</v>
      </c>
      <c r="Q31" s="38">
        <v>0</v>
      </c>
      <c r="R31" s="38">
        <v>0</v>
      </c>
      <c r="S31" s="38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  <c r="AE31" s="306">
        <v>0</v>
      </c>
      <c r="AF31" s="306">
        <v>0</v>
      </c>
      <c r="AG31" s="306">
        <v>0</v>
      </c>
      <c r="AH31" s="306">
        <v>0</v>
      </c>
      <c r="AI31" s="306">
        <v>0</v>
      </c>
      <c r="AJ31" s="306">
        <v>0</v>
      </c>
      <c r="AK31" s="306">
        <v>0</v>
      </c>
      <c r="AL31" s="306">
        <v>0</v>
      </c>
      <c r="AM31" s="306">
        <v>0</v>
      </c>
      <c r="AN31" s="306">
        <v>0</v>
      </c>
      <c r="AO31" s="306">
        <v>0</v>
      </c>
      <c r="AP31" s="306">
        <v>0</v>
      </c>
      <c r="AQ31" s="306">
        <v>0</v>
      </c>
      <c r="AR31" s="306">
        <v>0</v>
      </c>
      <c r="AS31" s="306">
        <v>0</v>
      </c>
      <c r="AT31" s="306">
        <v>0</v>
      </c>
      <c r="AU31" s="306">
        <v>0</v>
      </c>
      <c r="AV31" s="135"/>
    </row>
    <row r="32" spans="1:48" s="29" customFormat="1" ht="15.75" x14ac:dyDescent="0.25">
      <c r="A32" s="165" t="str">
        <f t="shared" si="1"/>
        <v xml:space="preserve">   </v>
      </c>
      <c r="B32" s="108">
        <v>24</v>
      </c>
      <c r="C32" s="133"/>
      <c r="D32" s="134" t="s">
        <v>126</v>
      </c>
      <c r="E32" s="135" t="s">
        <v>123</v>
      </c>
      <c r="F32" s="135" t="s">
        <v>124</v>
      </c>
      <c r="G32" s="141">
        <v>0</v>
      </c>
      <c r="H32" s="141">
        <v>0</v>
      </c>
      <c r="I32" s="141">
        <v>0</v>
      </c>
      <c r="J32" s="108">
        <v>2</v>
      </c>
      <c r="K32" s="123">
        <v>0.54</v>
      </c>
      <c r="L32" s="123">
        <v>0</v>
      </c>
      <c r="M32" s="37">
        <v>0</v>
      </c>
      <c r="N32" s="37">
        <v>0</v>
      </c>
      <c r="O32" s="40">
        <v>0</v>
      </c>
      <c r="P32" s="194">
        <v>0</v>
      </c>
      <c r="Q32" s="38">
        <v>0</v>
      </c>
      <c r="R32" s="38">
        <v>0</v>
      </c>
      <c r="S32" s="38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  <c r="AE32" s="306">
        <v>0</v>
      </c>
      <c r="AF32" s="306">
        <v>0</v>
      </c>
      <c r="AG32" s="306">
        <v>0</v>
      </c>
      <c r="AH32" s="306">
        <v>0</v>
      </c>
      <c r="AI32" s="306">
        <v>0</v>
      </c>
      <c r="AJ32" s="306">
        <v>0</v>
      </c>
      <c r="AK32" s="306">
        <v>0</v>
      </c>
      <c r="AL32" s="306">
        <v>0</v>
      </c>
      <c r="AM32" s="306">
        <v>0</v>
      </c>
      <c r="AN32" s="306">
        <v>0</v>
      </c>
      <c r="AO32" s="306">
        <v>0</v>
      </c>
      <c r="AP32" s="306">
        <v>0</v>
      </c>
      <c r="AQ32" s="306">
        <v>0</v>
      </c>
      <c r="AR32" s="306">
        <v>0</v>
      </c>
      <c r="AS32" s="306">
        <v>0</v>
      </c>
      <c r="AT32" s="306">
        <v>0</v>
      </c>
      <c r="AU32" s="306">
        <v>0</v>
      </c>
      <c r="AV32" s="135"/>
    </row>
    <row r="33" spans="1:48" s="29" customFormat="1" ht="15.75" x14ac:dyDescent="0.25">
      <c r="A33" s="165" t="str">
        <f t="shared" si="1"/>
        <v xml:space="preserve">   </v>
      </c>
      <c r="B33" s="108">
        <v>25</v>
      </c>
      <c r="C33" s="133"/>
      <c r="D33" s="134" t="s">
        <v>130</v>
      </c>
      <c r="E33" s="135" t="s">
        <v>123</v>
      </c>
      <c r="F33" s="135" t="s">
        <v>124</v>
      </c>
      <c r="G33" s="141">
        <v>0</v>
      </c>
      <c r="H33" s="141">
        <v>0</v>
      </c>
      <c r="I33" s="141">
        <v>0</v>
      </c>
      <c r="J33" s="108">
        <v>2</v>
      </c>
      <c r="K33" s="123">
        <v>0.91</v>
      </c>
      <c r="L33" s="123">
        <v>0</v>
      </c>
      <c r="M33" s="37">
        <v>0</v>
      </c>
      <c r="N33" s="37">
        <v>0</v>
      </c>
      <c r="O33" s="40">
        <v>0</v>
      </c>
      <c r="P33" s="194">
        <v>0</v>
      </c>
      <c r="Q33" s="38">
        <v>0</v>
      </c>
      <c r="R33" s="38">
        <v>0</v>
      </c>
      <c r="S33" s="38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>
        <v>0</v>
      </c>
      <c r="AA33" s="306">
        <v>0</v>
      </c>
      <c r="AB33" s="306">
        <v>0</v>
      </c>
      <c r="AC33" s="306">
        <v>0</v>
      </c>
      <c r="AD33" s="306">
        <v>0</v>
      </c>
      <c r="AE33" s="306">
        <v>0</v>
      </c>
      <c r="AF33" s="306">
        <v>0</v>
      </c>
      <c r="AG33" s="306">
        <v>0</v>
      </c>
      <c r="AH33" s="306">
        <v>0</v>
      </c>
      <c r="AI33" s="306">
        <v>0</v>
      </c>
      <c r="AJ33" s="306">
        <v>0</v>
      </c>
      <c r="AK33" s="306">
        <v>0</v>
      </c>
      <c r="AL33" s="306">
        <v>0</v>
      </c>
      <c r="AM33" s="306">
        <v>0</v>
      </c>
      <c r="AN33" s="306">
        <v>0</v>
      </c>
      <c r="AO33" s="306">
        <v>0</v>
      </c>
      <c r="AP33" s="306">
        <v>0</v>
      </c>
      <c r="AQ33" s="306">
        <v>0</v>
      </c>
      <c r="AR33" s="306">
        <v>0</v>
      </c>
      <c r="AS33" s="306">
        <v>0</v>
      </c>
      <c r="AT33" s="306">
        <v>0</v>
      </c>
      <c r="AU33" s="306">
        <v>0</v>
      </c>
      <c r="AV33" s="135"/>
    </row>
    <row r="34" spans="1:48" s="29" customFormat="1" ht="15.75" x14ac:dyDescent="0.25">
      <c r="A34" s="165" t="str">
        <f t="shared" si="1"/>
        <v xml:space="preserve">   </v>
      </c>
      <c r="B34" s="108">
        <v>26</v>
      </c>
      <c r="C34" s="133"/>
      <c r="D34" s="134" t="s">
        <v>131</v>
      </c>
      <c r="E34" s="135" t="s">
        <v>123</v>
      </c>
      <c r="F34" s="135" t="s">
        <v>124</v>
      </c>
      <c r="G34" s="141">
        <v>0</v>
      </c>
      <c r="H34" s="141">
        <v>0</v>
      </c>
      <c r="I34" s="141">
        <v>0</v>
      </c>
      <c r="J34" s="108">
        <v>2</v>
      </c>
      <c r="K34" s="123">
        <v>7.58</v>
      </c>
      <c r="L34" s="123">
        <v>0</v>
      </c>
      <c r="M34" s="37">
        <v>0</v>
      </c>
      <c r="N34" s="37">
        <v>0</v>
      </c>
      <c r="O34" s="108">
        <v>0</v>
      </c>
      <c r="P34" s="194">
        <v>0</v>
      </c>
      <c r="Q34" s="38">
        <v>0</v>
      </c>
      <c r="R34" s="38">
        <v>0</v>
      </c>
      <c r="S34" s="38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306">
        <v>0</v>
      </c>
      <c r="Z34" s="306">
        <v>0</v>
      </c>
      <c r="AA34" s="306">
        <v>0</v>
      </c>
      <c r="AB34" s="306">
        <v>0</v>
      </c>
      <c r="AC34" s="306">
        <v>0</v>
      </c>
      <c r="AD34" s="306">
        <v>0</v>
      </c>
      <c r="AE34" s="306">
        <v>0</v>
      </c>
      <c r="AF34" s="306">
        <v>0</v>
      </c>
      <c r="AG34" s="306">
        <v>0</v>
      </c>
      <c r="AH34" s="306">
        <v>0</v>
      </c>
      <c r="AI34" s="306">
        <v>0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0</v>
      </c>
      <c r="AR34" s="306">
        <v>0</v>
      </c>
      <c r="AS34" s="306">
        <v>0</v>
      </c>
      <c r="AT34" s="306">
        <v>0</v>
      </c>
      <c r="AU34" s="306">
        <v>0</v>
      </c>
      <c r="AV34" s="135"/>
    </row>
    <row r="35" spans="1:48" s="29" customFormat="1" ht="15.75" x14ac:dyDescent="0.25">
      <c r="A35" s="165" t="str">
        <f t="shared" si="1"/>
        <v xml:space="preserve">   </v>
      </c>
      <c r="B35" s="108">
        <v>27</v>
      </c>
      <c r="C35" s="133"/>
      <c r="D35" s="134" t="s">
        <v>132</v>
      </c>
      <c r="E35" s="135" t="s">
        <v>123</v>
      </c>
      <c r="F35" s="135" t="s">
        <v>124</v>
      </c>
      <c r="G35" s="141">
        <v>0</v>
      </c>
      <c r="H35" s="141">
        <v>0</v>
      </c>
      <c r="I35" s="141">
        <v>0</v>
      </c>
      <c r="J35" s="108">
        <v>2</v>
      </c>
      <c r="K35" s="123">
        <v>46</v>
      </c>
      <c r="L35" s="123">
        <v>0</v>
      </c>
      <c r="M35" s="37">
        <v>0</v>
      </c>
      <c r="N35" s="37">
        <v>0</v>
      </c>
      <c r="O35" s="40">
        <v>0</v>
      </c>
      <c r="P35" s="193">
        <v>0</v>
      </c>
      <c r="Q35" s="40">
        <v>0</v>
      </c>
      <c r="R35" s="38">
        <v>0</v>
      </c>
      <c r="S35" s="38">
        <v>0</v>
      </c>
      <c r="T35" s="306">
        <v>0</v>
      </c>
      <c r="U35" s="306">
        <v>0</v>
      </c>
      <c r="V35" s="306">
        <v>0</v>
      </c>
      <c r="W35" s="306">
        <v>0</v>
      </c>
      <c r="X35" s="306">
        <v>0</v>
      </c>
      <c r="Y35" s="306">
        <v>0</v>
      </c>
      <c r="Z35" s="306">
        <v>0</v>
      </c>
      <c r="AA35" s="306">
        <v>0</v>
      </c>
      <c r="AB35" s="306">
        <v>0</v>
      </c>
      <c r="AC35" s="306">
        <v>0</v>
      </c>
      <c r="AD35" s="306">
        <v>0</v>
      </c>
      <c r="AE35" s="306">
        <v>0</v>
      </c>
      <c r="AF35" s="306">
        <v>0</v>
      </c>
      <c r="AG35" s="306">
        <v>0</v>
      </c>
      <c r="AH35" s="306">
        <v>0</v>
      </c>
      <c r="AI35" s="306">
        <v>0</v>
      </c>
      <c r="AJ35" s="306">
        <v>0</v>
      </c>
      <c r="AK35" s="306">
        <v>0</v>
      </c>
      <c r="AL35" s="306">
        <v>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135"/>
    </row>
    <row r="36" spans="1:48" s="29" customFormat="1" ht="15.75" x14ac:dyDescent="0.25">
      <c r="A36" s="165" t="str">
        <f t="shared" si="1"/>
        <v xml:space="preserve">   </v>
      </c>
      <c r="B36" s="108">
        <v>28</v>
      </c>
      <c r="C36" s="133" t="s">
        <v>134</v>
      </c>
      <c r="D36" s="134" t="s">
        <v>44</v>
      </c>
      <c r="E36" s="135" t="s">
        <v>123</v>
      </c>
      <c r="F36" s="135" t="s">
        <v>124</v>
      </c>
      <c r="G36" s="36">
        <v>46</v>
      </c>
      <c r="H36" s="141">
        <v>41.65</v>
      </c>
      <c r="I36" s="36">
        <v>4.3499999999999996</v>
      </c>
      <c r="J36" s="108">
        <v>1</v>
      </c>
      <c r="K36" s="123">
        <v>0</v>
      </c>
      <c r="L36" s="123">
        <v>18.760000000000002</v>
      </c>
      <c r="M36" s="37">
        <v>0</v>
      </c>
      <c r="N36" s="37">
        <v>0</v>
      </c>
      <c r="O36" s="40">
        <v>8</v>
      </c>
      <c r="P36" s="193">
        <v>0</v>
      </c>
      <c r="Q36" s="40">
        <v>0</v>
      </c>
      <c r="R36" s="38">
        <v>0</v>
      </c>
      <c r="S36" s="38">
        <v>0</v>
      </c>
      <c r="T36" s="306">
        <v>0</v>
      </c>
      <c r="U36" s="306">
        <v>0</v>
      </c>
      <c r="V36" s="306">
        <v>0</v>
      </c>
      <c r="W36" s="306">
        <v>0</v>
      </c>
      <c r="X36" s="306">
        <v>0</v>
      </c>
      <c r="Y36" s="306">
        <v>0</v>
      </c>
      <c r="Z36" s="306">
        <v>0</v>
      </c>
      <c r="AA36" s="306">
        <v>0</v>
      </c>
      <c r="AB36" s="306">
        <v>0</v>
      </c>
      <c r="AC36" s="306">
        <v>0</v>
      </c>
      <c r="AD36" s="306">
        <v>0</v>
      </c>
      <c r="AE36" s="306">
        <v>0</v>
      </c>
      <c r="AF36" s="306">
        <v>0</v>
      </c>
      <c r="AG36" s="306">
        <v>0</v>
      </c>
      <c r="AH36" s="306">
        <v>0</v>
      </c>
      <c r="AI36" s="306">
        <v>0</v>
      </c>
      <c r="AJ36" s="306">
        <v>0</v>
      </c>
      <c r="AK36" s="306">
        <v>0</v>
      </c>
      <c r="AL36" s="306">
        <v>0</v>
      </c>
      <c r="AM36" s="306">
        <v>0</v>
      </c>
      <c r="AN36" s="306">
        <v>0</v>
      </c>
      <c r="AO36" s="306">
        <v>0</v>
      </c>
      <c r="AP36" s="306">
        <v>0</v>
      </c>
      <c r="AQ36" s="306">
        <v>0</v>
      </c>
      <c r="AR36" s="306">
        <v>0</v>
      </c>
      <c r="AS36" s="306">
        <v>0</v>
      </c>
      <c r="AT36" s="306">
        <v>0</v>
      </c>
      <c r="AU36" s="306">
        <v>0</v>
      </c>
      <c r="AV36" s="135"/>
    </row>
    <row r="37" spans="1:48" s="29" customFormat="1" ht="15.75" x14ac:dyDescent="0.25">
      <c r="A37" s="165" t="str">
        <f t="shared" si="1"/>
        <v xml:space="preserve">   </v>
      </c>
      <c r="B37" s="108">
        <v>29</v>
      </c>
      <c r="C37" s="133" t="s">
        <v>135</v>
      </c>
      <c r="D37" s="134" t="s">
        <v>44</v>
      </c>
      <c r="E37" s="135" t="s">
        <v>123</v>
      </c>
      <c r="F37" s="135" t="s">
        <v>124</v>
      </c>
      <c r="G37" s="36">
        <v>6.05</v>
      </c>
      <c r="H37" s="173">
        <f>G37-I37</f>
        <v>0.16639535796758675</v>
      </c>
      <c r="I37" s="174">
        <v>5.8836046420324131</v>
      </c>
      <c r="J37" s="108">
        <v>2</v>
      </c>
      <c r="K37" s="123">
        <v>0</v>
      </c>
      <c r="L37" s="123">
        <v>6.04</v>
      </c>
      <c r="M37" s="37">
        <v>0</v>
      </c>
      <c r="N37" s="37">
        <v>0</v>
      </c>
      <c r="O37" s="40">
        <v>0</v>
      </c>
      <c r="P37" s="193">
        <v>0</v>
      </c>
      <c r="Q37" s="40">
        <v>0</v>
      </c>
      <c r="R37" s="38">
        <v>0</v>
      </c>
      <c r="S37" s="38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306">
        <v>0</v>
      </c>
      <c r="Z37" s="306">
        <v>0</v>
      </c>
      <c r="AA37" s="306">
        <v>0</v>
      </c>
      <c r="AB37" s="306">
        <v>0</v>
      </c>
      <c r="AC37" s="306">
        <v>0</v>
      </c>
      <c r="AD37" s="306">
        <v>0</v>
      </c>
      <c r="AE37" s="306">
        <v>0</v>
      </c>
      <c r="AF37" s="306">
        <v>0</v>
      </c>
      <c r="AG37" s="306">
        <v>0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0</v>
      </c>
      <c r="AO37" s="306">
        <v>0</v>
      </c>
      <c r="AP37" s="306">
        <v>0</v>
      </c>
      <c r="AQ37" s="306">
        <v>0</v>
      </c>
      <c r="AR37" s="306">
        <v>0</v>
      </c>
      <c r="AS37" s="306">
        <v>0</v>
      </c>
      <c r="AT37" s="306">
        <v>0</v>
      </c>
      <c r="AU37" s="306">
        <v>0</v>
      </c>
      <c r="AV37" s="135"/>
    </row>
    <row r="38" spans="1:48" s="29" customFormat="1" ht="15.75" x14ac:dyDescent="0.25">
      <c r="A38" s="176" t="str">
        <f t="shared" si="1"/>
        <v xml:space="preserve">   </v>
      </c>
      <c r="B38" s="177">
        <v>30</v>
      </c>
      <c r="C38" s="178" t="s">
        <v>136</v>
      </c>
      <c r="D38" s="179" t="s">
        <v>122</v>
      </c>
      <c r="E38" s="180" t="s">
        <v>123</v>
      </c>
      <c r="F38" s="180" t="s">
        <v>124</v>
      </c>
      <c r="G38" s="181">
        <v>7.83</v>
      </c>
      <c r="H38" s="181">
        <v>7.83</v>
      </c>
      <c r="I38" s="184">
        <v>0</v>
      </c>
      <c r="J38" s="177">
        <v>1</v>
      </c>
      <c r="K38" s="185">
        <v>5.97</v>
      </c>
      <c r="L38" s="185">
        <v>0</v>
      </c>
      <c r="M38" s="186">
        <v>0</v>
      </c>
      <c r="N38" s="186">
        <v>0</v>
      </c>
      <c r="O38" s="187">
        <v>10</v>
      </c>
      <c r="P38" s="195">
        <v>5.97</v>
      </c>
      <c r="Q38" s="188">
        <v>60</v>
      </c>
      <c r="R38" s="188">
        <v>2</v>
      </c>
      <c r="S38" s="188">
        <v>2</v>
      </c>
      <c r="T38" s="307">
        <v>5.97</v>
      </c>
      <c r="U38" s="309">
        <v>0</v>
      </c>
      <c r="V38" s="309">
        <v>0</v>
      </c>
      <c r="W38" s="309">
        <v>0</v>
      </c>
      <c r="X38" s="309">
        <v>0</v>
      </c>
      <c r="Y38" s="309">
        <v>0</v>
      </c>
      <c r="Z38" s="309">
        <v>0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>
        <v>0</v>
      </c>
      <c r="AK38" s="309">
        <v>0</v>
      </c>
      <c r="AL38" s="309">
        <v>0</v>
      </c>
      <c r="AM38" s="309">
        <v>0</v>
      </c>
      <c r="AN38" s="309">
        <v>0</v>
      </c>
      <c r="AO38" s="309">
        <v>0</v>
      </c>
      <c r="AP38" s="309">
        <v>0</v>
      </c>
      <c r="AQ38" s="309">
        <v>0</v>
      </c>
      <c r="AR38" s="309">
        <v>0</v>
      </c>
      <c r="AS38" s="309">
        <v>0</v>
      </c>
      <c r="AT38" s="309">
        <v>0</v>
      </c>
      <c r="AU38" s="309">
        <v>0</v>
      </c>
      <c r="AV38" s="180" t="s">
        <v>265</v>
      </c>
    </row>
    <row r="39" spans="1:48" s="29" customFormat="1" ht="15.75" x14ac:dyDescent="0.25">
      <c r="A39" s="165" t="str">
        <f t="shared" si="1"/>
        <v xml:space="preserve">   </v>
      </c>
      <c r="B39" s="108">
        <v>31</v>
      </c>
      <c r="C39" s="133"/>
      <c r="D39" s="134" t="s">
        <v>125</v>
      </c>
      <c r="E39" s="135" t="s">
        <v>123</v>
      </c>
      <c r="F39" s="135" t="s">
        <v>124</v>
      </c>
      <c r="G39" s="141">
        <v>0</v>
      </c>
      <c r="H39" s="141">
        <v>0</v>
      </c>
      <c r="I39" s="141">
        <v>0</v>
      </c>
      <c r="J39" s="108">
        <v>2</v>
      </c>
      <c r="K39" s="123">
        <v>1.88</v>
      </c>
      <c r="L39" s="123">
        <v>0</v>
      </c>
      <c r="M39" s="37">
        <v>0</v>
      </c>
      <c r="N39" s="37">
        <v>0</v>
      </c>
      <c r="O39" s="40">
        <v>0</v>
      </c>
      <c r="P39" s="194">
        <v>0</v>
      </c>
      <c r="Q39" s="38">
        <v>0</v>
      </c>
      <c r="R39" s="38">
        <v>0</v>
      </c>
      <c r="S39" s="38">
        <v>0</v>
      </c>
      <c r="T39" s="306">
        <v>0</v>
      </c>
      <c r="U39" s="306">
        <v>0</v>
      </c>
      <c r="V39" s="306">
        <v>0</v>
      </c>
      <c r="W39" s="306">
        <v>0</v>
      </c>
      <c r="X39" s="306">
        <v>0</v>
      </c>
      <c r="Y39" s="306">
        <v>0</v>
      </c>
      <c r="Z39" s="306">
        <v>0</v>
      </c>
      <c r="AA39" s="306">
        <v>0</v>
      </c>
      <c r="AB39" s="306">
        <v>0</v>
      </c>
      <c r="AC39" s="306">
        <v>0</v>
      </c>
      <c r="AD39" s="306">
        <v>0</v>
      </c>
      <c r="AE39" s="306">
        <v>0</v>
      </c>
      <c r="AF39" s="306">
        <v>0</v>
      </c>
      <c r="AG39" s="306">
        <v>0</v>
      </c>
      <c r="AH39" s="306">
        <v>0</v>
      </c>
      <c r="AI39" s="306">
        <v>0</v>
      </c>
      <c r="AJ39" s="306">
        <v>0</v>
      </c>
      <c r="AK39" s="306">
        <v>0</v>
      </c>
      <c r="AL39" s="306">
        <v>0</v>
      </c>
      <c r="AM39" s="306">
        <v>0</v>
      </c>
      <c r="AN39" s="306">
        <v>0</v>
      </c>
      <c r="AO39" s="306">
        <v>0</v>
      </c>
      <c r="AP39" s="306">
        <v>0</v>
      </c>
      <c r="AQ39" s="306">
        <v>0</v>
      </c>
      <c r="AR39" s="306">
        <v>0</v>
      </c>
      <c r="AS39" s="306">
        <v>0</v>
      </c>
      <c r="AT39" s="306">
        <v>0</v>
      </c>
      <c r="AU39" s="306">
        <v>0</v>
      </c>
      <c r="AV39" s="135"/>
    </row>
    <row r="40" spans="1:48" s="29" customFormat="1" ht="15.75" x14ac:dyDescent="0.25">
      <c r="A40" s="176" t="str">
        <f t="shared" si="1"/>
        <v xml:space="preserve">   </v>
      </c>
      <c r="B40" s="177">
        <v>32</v>
      </c>
      <c r="C40" s="178" t="s">
        <v>137</v>
      </c>
      <c r="D40" s="179" t="s">
        <v>44</v>
      </c>
      <c r="E40" s="180" t="s">
        <v>123</v>
      </c>
      <c r="F40" s="180" t="s">
        <v>124</v>
      </c>
      <c r="G40" s="181">
        <v>12</v>
      </c>
      <c r="H40" s="184">
        <v>12</v>
      </c>
      <c r="I40" s="184">
        <v>0</v>
      </c>
      <c r="J40" s="177">
        <v>1</v>
      </c>
      <c r="K40" s="185">
        <v>12.01</v>
      </c>
      <c r="L40" s="185">
        <v>0</v>
      </c>
      <c r="M40" s="186">
        <v>0</v>
      </c>
      <c r="N40" s="186">
        <v>0</v>
      </c>
      <c r="O40" s="187">
        <v>10</v>
      </c>
      <c r="P40" s="195">
        <v>12.01</v>
      </c>
      <c r="Q40" s="188">
        <v>60</v>
      </c>
      <c r="R40" s="188">
        <v>2</v>
      </c>
      <c r="S40" s="188">
        <v>2</v>
      </c>
      <c r="T40" s="307">
        <v>12.01</v>
      </c>
      <c r="U40" s="309">
        <v>0</v>
      </c>
      <c r="V40" s="309">
        <v>0</v>
      </c>
      <c r="W40" s="309">
        <v>0</v>
      </c>
      <c r="X40" s="309">
        <v>0</v>
      </c>
      <c r="Y40" s="309">
        <v>0</v>
      </c>
      <c r="Z40" s="309">
        <v>0</v>
      </c>
      <c r="AA40" s="309">
        <v>0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>
        <v>0</v>
      </c>
      <c r="AK40" s="309">
        <v>0</v>
      </c>
      <c r="AL40" s="309">
        <v>0</v>
      </c>
      <c r="AM40" s="309">
        <v>0</v>
      </c>
      <c r="AN40" s="309">
        <v>0</v>
      </c>
      <c r="AO40" s="309">
        <v>0</v>
      </c>
      <c r="AP40" s="309">
        <v>0</v>
      </c>
      <c r="AQ40" s="309">
        <v>0</v>
      </c>
      <c r="AR40" s="309">
        <v>0</v>
      </c>
      <c r="AS40" s="309">
        <v>0</v>
      </c>
      <c r="AT40" s="309">
        <v>0</v>
      </c>
      <c r="AU40" s="309">
        <v>0</v>
      </c>
      <c r="AV40" s="180" t="s">
        <v>265</v>
      </c>
    </row>
    <row r="41" spans="1:48" s="29" customFormat="1" ht="15.75" x14ac:dyDescent="0.25">
      <c r="A41" s="176" t="str">
        <f t="shared" si="1"/>
        <v xml:space="preserve">   </v>
      </c>
      <c r="B41" s="177">
        <v>33</v>
      </c>
      <c r="C41" s="178" t="s">
        <v>138</v>
      </c>
      <c r="D41" s="179" t="s">
        <v>44</v>
      </c>
      <c r="E41" s="180" t="s">
        <v>123</v>
      </c>
      <c r="F41" s="180" t="s">
        <v>124</v>
      </c>
      <c r="G41" s="181">
        <v>12.4</v>
      </c>
      <c r="H41" s="181">
        <v>12.4</v>
      </c>
      <c r="I41" s="184">
        <v>0</v>
      </c>
      <c r="J41" s="177">
        <v>1</v>
      </c>
      <c r="K41" s="185">
        <v>12.39</v>
      </c>
      <c r="L41" s="185">
        <v>0</v>
      </c>
      <c r="M41" s="186">
        <v>0</v>
      </c>
      <c r="N41" s="186">
        <v>0</v>
      </c>
      <c r="O41" s="187">
        <v>10</v>
      </c>
      <c r="P41" s="195">
        <v>12.39</v>
      </c>
      <c r="Q41" s="188">
        <v>60</v>
      </c>
      <c r="R41" s="188">
        <v>2</v>
      </c>
      <c r="S41" s="188">
        <v>2</v>
      </c>
      <c r="T41" s="307">
        <v>12.39</v>
      </c>
      <c r="U41" s="309">
        <v>0</v>
      </c>
      <c r="V41" s="309">
        <v>0</v>
      </c>
      <c r="W41" s="309">
        <v>0</v>
      </c>
      <c r="X41" s="309">
        <v>0</v>
      </c>
      <c r="Y41" s="309">
        <v>0</v>
      </c>
      <c r="Z41" s="309">
        <v>0</v>
      </c>
      <c r="AA41" s="309">
        <v>0</v>
      </c>
      <c r="AB41" s="309">
        <v>0</v>
      </c>
      <c r="AC41" s="309">
        <v>0</v>
      </c>
      <c r="AD41" s="309">
        <v>0</v>
      </c>
      <c r="AE41" s="309">
        <v>0</v>
      </c>
      <c r="AF41" s="309">
        <v>0</v>
      </c>
      <c r="AG41" s="309">
        <v>0</v>
      </c>
      <c r="AH41" s="309">
        <v>0</v>
      </c>
      <c r="AI41" s="309">
        <v>0</v>
      </c>
      <c r="AJ41" s="309">
        <v>0</v>
      </c>
      <c r="AK41" s="309">
        <v>0</v>
      </c>
      <c r="AL41" s="309">
        <v>0</v>
      </c>
      <c r="AM41" s="309">
        <v>0</v>
      </c>
      <c r="AN41" s="309">
        <v>0</v>
      </c>
      <c r="AO41" s="309">
        <v>0</v>
      </c>
      <c r="AP41" s="309">
        <v>0</v>
      </c>
      <c r="AQ41" s="309">
        <v>0</v>
      </c>
      <c r="AR41" s="309">
        <v>0</v>
      </c>
      <c r="AS41" s="309">
        <v>0</v>
      </c>
      <c r="AT41" s="309">
        <v>0</v>
      </c>
      <c r="AU41" s="309">
        <v>0</v>
      </c>
      <c r="AV41" s="180" t="s">
        <v>265</v>
      </c>
    </row>
    <row r="42" spans="1:48" s="29" customFormat="1" ht="15.75" x14ac:dyDescent="0.25">
      <c r="A42" s="165" t="str">
        <f t="shared" si="1"/>
        <v xml:space="preserve">   </v>
      </c>
      <c r="B42" s="108">
        <v>34</v>
      </c>
      <c r="C42" s="133" t="s">
        <v>139</v>
      </c>
      <c r="D42" s="134" t="s">
        <v>44</v>
      </c>
      <c r="E42" s="135" t="s">
        <v>123</v>
      </c>
      <c r="F42" s="135" t="s">
        <v>124</v>
      </c>
      <c r="G42" s="36">
        <v>5.62</v>
      </c>
      <c r="H42" s="173">
        <f>G42-I42</f>
        <v>2.2553157591054878</v>
      </c>
      <c r="I42" s="174">
        <v>3.3646842408945123</v>
      </c>
      <c r="J42" s="108">
        <v>2</v>
      </c>
      <c r="K42" s="123">
        <v>0</v>
      </c>
      <c r="L42" s="123">
        <v>5.62</v>
      </c>
      <c r="M42" s="37">
        <v>0</v>
      </c>
      <c r="N42" s="37">
        <v>0</v>
      </c>
      <c r="O42" s="40">
        <v>0</v>
      </c>
      <c r="P42" s="193">
        <v>0</v>
      </c>
      <c r="Q42" s="40">
        <v>0</v>
      </c>
      <c r="R42" s="38">
        <v>0</v>
      </c>
      <c r="S42" s="38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0</v>
      </c>
      <c r="Y42" s="306">
        <v>0</v>
      </c>
      <c r="Z42" s="306">
        <v>0</v>
      </c>
      <c r="AA42" s="306">
        <v>0</v>
      </c>
      <c r="AB42" s="306">
        <v>0</v>
      </c>
      <c r="AC42" s="306">
        <v>0</v>
      </c>
      <c r="AD42" s="306">
        <v>0</v>
      </c>
      <c r="AE42" s="306">
        <v>0</v>
      </c>
      <c r="AF42" s="306">
        <v>0</v>
      </c>
      <c r="AG42" s="306">
        <v>0</v>
      </c>
      <c r="AH42" s="306">
        <v>0</v>
      </c>
      <c r="AI42" s="306">
        <v>0</v>
      </c>
      <c r="AJ42" s="306">
        <v>0</v>
      </c>
      <c r="AK42" s="306">
        <v>0</v>
      </c>
      <c r="AL42" s="306">
        <v>0</v>
      </c>
      <c r="AM42" s="306">
        <v>0</v>
      </c>
      <c r="AN42" s="306">
        <v>0</v>
      </c>
      <c r="AO42" s="306">
        <v>0</v>
      </c>
      <c r="AP42" s="306">
        <v>0</v>
      </c>
      <c r="AQ42" s="306">
        <v>0</v>
      </c>
      <c r="AR42" s="306">
        <v>0</v>
      </c>
      <c r="AS42" s="306">
        <v>0</v>
      </c>
      <c r="AT42" s="306">
        <v>0</v>
      </c>
      <c r="AU42" s="306">
        <v>0</v>
      </c>
      <c r="AV42" s="135"/>
    </row>
    <row r="43" spans="1:48" s="29" customFormat="1" ht="15.75" x14ac:dyDescent="0.25">
      <c r="A43" s="165" t="str">
        <f t="shared" si="1"/>
        <v xml:space="preserve">   </v>
      </c>
      <c r="B43" s="108">
        <v>35</v>
      </c>
      <c r="C43" s="133" t="s">
        <v>140</v>
      </c>
      <c r="D43" s="134" t="s">
        <v>44</v>
      </c>
      <c r="E43" s="135" t="s">
        <v>123</v>
      </c>
      <c r="F43" s="135" t="s">
        <v>124</v>
      </c>
      <c r="G43" s="36">
        <v>46.31</v>
      </c>
      <c r="H43" s="173">
        <f>G43-I43</f>
        <v>2.1715777140098922</v>
      </c>
      <c r="I43" s="174">
        <v>44.13842228599011</v>
      </c>
      <c r="J43" s="108">
        <v>2</v>
      </c>
      <c r="K43" s="123">
        <v>0</v>
      </c>
      <c r="L43" s="123">
        <v>46.31</v>
      </c>
      <c r="M43" s="37">
        <v>0</v>
      </c>
      <c r="N43" s="37">
        <v>0</v>
      </c>
      <c r="O43" s="40">
        <v>0</v>
      </c>
      <c r="P43" s="193">
        <v>0</v>
      </c>
      <c r="Q43" s="40">
        <v>0</v>
      </c>
      <c r="R43" s="38">
        <v>0</v>
      </c>
      <c r="S43" s="38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  <c r="AJ43" s="306">
        <v>0</v>
      </c>
      <c r="AK43" s="306">
        <v>0</v>
      </c>
      <c r="AL43" s="306">
        <v>0</v>
      </c>
      <c r="AM43" s="306">
        <v>0</v>
      </c>
      <c r="AN43" s="306">
        <v>0</v>
      </c>
      <c r="AO43" s="306">
        <v>0</v>
      </c>
      <c r="AP43" s="306">
        <v>0</v>
      </c>
      <c r="AQ43" s="306">
        <v>0</v>
      </c>
      <c r="AR43" s="306">
        <v>0</v>
      </c>
      <c r="AS43" s="306">
        <v>0</v>
      </c>
      <c r="AT43" s="306">
        <v>0</v>
      </c>
      <c r="AU43" s="306">
        <v>0</v>
      </c>
      <c r="AV43" s="135"/>
    </row>
    <row r="44" spans="1:48" s="29" customFormat="1" ht="15.75" x14ac:dyDescent="0.25">
      <c r="A44" s="165" t="str">
        <f t="shared" si="1"/>
        <v xml:space="preserve">   </v>
      </c>
      <c r="B44" s="108">
        <v>36</v>
      </c>
      <c r="C44" s="133" t="s">
        <v>141</v>
      </c>
      <c r="D44" s="134" t="s">
        <v>44</v>
      </c>
      <c r="E44" s="135" t="s">
        <v>123</v>
      </c>
      <c r="F44" s="135" t="s">
        <v>124</v>
      </c>
      <c r="G44" s="36">
        <v>18.989999999999998</v>
      </c>
      <c r="H44" s="173">
        <f>G44-I44</f>
        <v>0.28236251791646083</v>
      </c>
      <c r="I44" s="174">
        <v>18.707637482083538</v>
      </c>
      <c r="J44" s="108">
        <v>2</v>
      </c>
      <c r="K44" s="123">
        <v>0</v>
      </c>
      <c r="L44" s="123">
        <v>18.989999999999998</v>
      </c>
      <c r="M44" s="37">
        <v>0</v>
      </c>
      <c r="N44" s="37">
        <v>0</v>
      </c>
      <c r="O44" s="40">
        <v>0</v>
      </c>
      <c r="P44" s="194">
        <v>0</v>
      </c>
      <c r="Q44" s="38">
        <v>0</v>
      </c>
      <c r="R44" s="38">
        <v>0</v>
      </c>
      <c r="S44" s="38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306">
        <v>0</v>
      </c>
      <c r="AK44" s="306">
        <v>0</v>
      </c>
      <c r="AL44" s="306">
        <v>0</v>
      </c>
      <c r="AM44" s="306">
        <v>0</v>
      </c>
      <c r="AN44" s="306">
        <v>0</v>
      </c>
      <c r="AO44" s="306">
        <v>0</v>
      </c>
      <c r="AP44" s="306">
        <v>0</v>
      </c>
      <c r="AQ44" s="306">
        <v>0</v>
      </c>
      <c r="AR44" s="306">
        <v>0</v>
      </c>
      <c r="AS44" s="306">
        <v>0</v>
      </c>
      <c r="AT44" s="306">
        <v>0</v>
      </c>
      <c r="AU44" s="306">
        <v>0</v>
      </c>
      <c r="AV44" s="135"/>
    </row>
    <row r="45" spans="1:48" s="29" customFormat="1" ht="15.75" x14ac:dyDescent="0.25">
      <c r="A45" s="165" t="str">
        <f t="shared" si="1"/>
        <v xml:space="preserve">   </v>
      </c>
      <c r="B45" s="108">
        <v>37</v>
      </c>
      <c r="C45" s="133" t="s">
        <v>142</v>
      </c>
      <c r="D45" s="134" t="s">
        <v>122</v>
      </c>
      <c r="E45" s="135" t="s">
        <v>123</v>
      </c>
      <c r="F45" s="135" t="s">
        <v>124</v>
      </c>
      <c r="G45" s="36">
        <v>7.9</v>
      </c>
      <c r="H45" s="173">
        <f>G45-I45</f>
        <v>0.64369606416661007</v>
      </c>
      <c r="I45" s="174">
        <v>7.2563039358333903</v>
      </c>
      <c r="J45" s="108">
        <v>2</v>
      </c>
      <c r="K45" s="123">
        <v>0</v>
      </c>
      <c r="L45" s="123">
        <v>5.41</v>
      </c>
      <c r="M45" s="37">
        <v>0</v>
      </c>
      <c r="N45" s="37">
        <v>0</v>
      </c>
      <c r="O45" s="40">
        <v>0</v>
      </c>
      <c r="P45" s="194">
        <v>0</v>
      </c>
      <c r="Q45" s="38">
        <v>0</v>
      </c>
      <c r="R45" s="38">
        <v>0</v>
      </c>
      <c r="S45" s="38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  <c r="AJ45" s="306">
        <v>0</v>
      </c>
      <c r="AK45" s="306">
        <v>0</v>
      </c>
      <c r="AL45" s="306">
        <v>0</v>
      </c>
      <c r="AM45" s="306">
        <v>0</v>
      </c>
      <c r="AN45" s="306">
        <v>0</v>
      </c>
      <c r="AO45" s="306">
        <v>0</v>
      </c>
      <c r="AP45" s="306">
        <v>0</v>
      </c>
      <c r="AQ45" s="306">
        <v>0</v>
      </c>
      <c r="AR45" s="306">
        <v>0</v>
      </c>
      <c r="AS45" s="306">
        <v>0</v>
      </c>
      <c r="AT45" s="306">
        <v>0</v>
      </c>
      <c r="AU45" s="306">
        <v>0</v>
      </c>
      <c r="AV45" s="135"/>
    </row>
    <row r="46" spans="1:48" s="29" customFormat="1" ht="15.75" x14ac:dyDescent="0.25">
      <c r="A46" s="165" t="str">
        <f t="shared" si="1"/>
        <v xml:space="preserve">   </v>
      </c>
      <c r="B46" s="108">
        <v>38</v>
      </c>
      <c r="C46" s="133"/>
      <c r="D46" s="134" t="s">
        <v>125</v>
      </c>
      <c r="E46" s="135" t="s">
        <v>123</v>
      </c>
      <c r="F46" s="135" t="s">
        <v>124</v>
      </c>
      <c r="G46" s="141">
        <v>0</v>
      </c>
      <c r="H46" s="141">
        <v>0</v>
      </c>
      <c r="I46" s="141">
        <v>0</v>
      </c>
      <c r="J46" s="108">
        <v>2</v>
      </c>
      <c r="K46" s="123">
        <v>0</v>
      </c>
      <c r="L46" s="123">
        <v>2.4700000000000002</v>
      </c>
      <c r="M46" s="37">
        <v>0</v>
      </c>
      <c r="N46" s="37">
        <v>0</v>
      </c>
      <c r="O46" s="40">
        <v>0</v>
      </c>
      <c r="P46" s="194">
        <v>0</v>
      </c>
      <c r="Q46" s="38">
        <v>0</v>
      </c>
      <c r="R46" s="38">
        <v>0</v>
      </c>
      <c r="S46" s="38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306">
        <v>0</v>
      </c>
      <c r="AK46" s="306">
        <v>0</v>
      </c>
      <c r="AL46" s="306">
        <v>0</v>
      </c>
      <c r="AM46" s="306">
        <v>0</v>
      </c>
      <c r="AN46" s="306">
        <v>0</v>
      </c>
      <c r="AO46" s="306">
        <v>0</v>
      </c>
      <c r="AP46" s="306">
        <v>0</v>
      </c>
      <c r="AQ46" s="306">
        <v>0</v>
      </c>
      <c r="AR46" s="306">
        <v>0</v>
      </c>
      <c r="AS46" s="306">
        <v>0</v>
      </c>
      <c r="AT46" s="306">
        <v>0</v>
      </c>
      <c r="AU46" s="306">
        <v>0</v>
      </c>
      <c r="AV46" s="135"/>
    </row>
    <row r="47" spans="1:48" s="29" customFormat="1" ht="15.75" x14ac:dyDescent="0.25">
      <c r="A47" s="165" t="str">
        <f t="shared" si="1"/>
        <v xml:space="preserve">   </v>
      </c>
      <c r="B47" s="108">
        <v>39</v>
      </c>
      <c r="C47" s="133" t="s">
        <v>143</v>
      </c>
      <c r="D47" s="134" t="s">
        <v>122</v>
      </c>
      <c r="E47" s="135" t="s">
        <v>123</v>
      </c>
      <c r="F47" s="135" t="s">
        <v>124</v>
      </c>
      <c r="G47" s="36">
        <v>17.600000000000001</v>
      </c>
      <c r="H47" s="173">
        <f>G47-I47</f>
        <v>0.77151195068164924</v>
      </c>
      <c r="I47" s="174">
        <v>16.828488049318352</v>
      </c>
      <c r="J47" s="108">
        <v>2</v>
      </c>
      <c r="K47" s="123">
        <v>0</v>
      </c>
      <c r="L47" s="123">
        <v>2.99</v>
      </c>
      <c r="M47" s="37">
        <v>0</v>
      </c>
      <c r="N47" s="37">
        <v>0</v>
      </c>
      <c r="O47" s="40">
        <v>0</v>
      </c>
      <c r="P47" s="194">
        <v>0</v>
      </c>
      <c r="Q47" s="38">
        <v>0</v>
      </c>
      <c r="R47" s="38">
        <v>0</v>
      </c>
      <c r="S47" s="38">
        <v>0</v>
      </c>
      <c r="T47" s="306">
        <v>0</v>
      </c>
      <c r="U47" s="306">
        <v>0</v>
      </c>
      <c r="V47" s="306">
        <v>0</v>
      </c>
      <c r="W47" s="306">
        <v>0</v>
      </c>
      <c r="X47" s="306">
        <v>0</v>
      </c>
      <c r="Y47" s="306">
        <v>0</v>
      </c>
      <c r="Z47" s="306">
        <v>0</v>
      </c>
      <c r="AA47" s="306">
        <v>0</v>
      </c>
      <c r="AB47" s="306">
        <v>0</v>
      </c>
      <c r="AC47" s="306">
        <v>0</v>
      </c>
      <c r="AD47" s="306">
        <v>0</v>
      </c>
      <c r="AE47" s="306">
        <v>0</v>
      </c>
      <c r="AF47" s="306">
        <v>0</v>
      </c>
      <c r="AG47" s="306">
        <v>0</v>
      </c>
      <c r="AH47" s="306">
        <v>0</v>
      </c>
      <c r="AI47" s="306">
        <v>0</v>
      </c>
      <c r="AJ47" s="306">
        <v>0</v>
      </c>
      <c r="AK47" s="306">
        <v>0</v>
      </c>
      <c r="AL47" s="306">
        <v>0</v>
      </c>
      <c r="AM47" s="306">
        <v>0</v>
      </c>
      <c r="AN47" s="306">
        <v>0</v>
      </c>
      <c r="AO47" s="306">
        <v>0</v>
      </c>
      <c r="AP47" s="306">
        <v>0</v>
      </c>
      <c r="AQ47" s="306">
        <v>0</v>
      </c>
      <c r="AR47" s="306">
        <v>0</v>
      </c>
      <c r="AS47" s="306">
        <v>0</v>
      </c>
      <c r="AT47" s="306">
        <v>0</v>
      </c>
      <c r="AU47" s="306">
        <v>0</v>
      </c>
      <c r="AV47" s="135"/>
    </row>
    <row r="48" spans="1:48" s="29" customFormat="1" ht="15.75" x14ac:dyDescent="0.25">
      <c r="A48" s="165" t="str">
        <f t="shared" si="1"/>
        <v xml:space="preserve">   </v>
      </c>
      <c r="B48" s="108">
        <v>40</v>
      </c>
      <c r="C48" s="133"/>
      <c r="D48" s="134" t="s">
        <v>125</v>
      </c>
      <c r="E48" s="135" t="s">
        <v>123</v>
      </c>
      <c r="F48" s="135" t="s">
        <v>124</v>
      </c>
      <c r="G48" s="141">
        <v>0</v>
      </c>
      <c r="H48" s="141">
        <v>0</v>
      </c>
      <c r="I48" s="141">
        <v>0</v>
      </c>
      <c r="J48" s="108">
        <v>2</v>
      </c>
      <c r="K48" s="123">
        <v>0</v>
      </c>
      <c r="L48" s="123">
        <v>3.91</v>
      </c>
      <c r="M48" s="37">
        <v>0</v>
      </c>
      <c r="N48" s="37">
        <v>0</v>
      </c>
      <c r="O48" s="40">
        <v>0</v>
      </c>
      <c r="P48" s="194">
        <v>0</v>
      </c>
      <c r="Q48" s="38"/>
      <c r="R48" s="38">
        <v>0</v>
      </c>
      <c r="S48" s="38">
        <v>0</v>
      </c>
      <c r="T48" s="306">
        <v>0</v>
      </c>
      <c r="U48" s="306">
        <v>0</v>
      </c>
      <c r="V48" s="306">
        <v>0</v>
      </c>
      <c r="W48" s="306">
        <v>0</v>
      </c>
      <c r="X48" s="306">
        <v>0</v>
      </c>
      <c r="Y48" s="306">
        <v>0</v>
      </c>
      <c r="Z48" s="306">
        <v>0</v>
      </c>
      <c r="AA48" s="306">
        <v>0</v>
      </c>
      <c r="AB48" s="306">
        <v>0</v>
      </c>
      <c r="AC48" s="306">
        <v>0</v>
      </c>
      <c r="AD48" s="306">
        <v>0</v>
      </c>
      <c r="AE48" s="306">
        <v>0</v>
      </c>
      <c r="AF48" s="306">
        <v>0</v>
      </c>
      <c r="AG48" s="306">
        <v>0</v>
      </c>
      <c r="AH48" s="306">
        <v>0</v>
      </c>
      <c r="AI48" s="306">
        <v>0</v>
      </c>
      <c r="AJ48" s="306">
        <v>0</v>
      </c>
      <c r="AK48" s="306">
        <v>0</v>
      </c>
      <c r="AL48" s="306">
        <v>0</v>
      </c>
      <c r="AM48" s="306">
        <v>0</v>
      </c>
      <c r="AN48" s="306">
        <v>0</v>
      </c>
      <c r="AO48" s="306">
        <v>0</v>
      </c>
      <c r="AP48" s="306">
        <v>0</v>
      </c>
      <c r="AQ48" s="306">
        <v>0</v>
      </c>
      <c r="AR48" s="306">
        <v>0</v>
      </c>
      <c r="AS48" s="306">
        <v>0</v>
      </c>
      <c r="AT48" s="306">
        <v>0</v>
      </c>
      <c r="AU48" s="306">
        <v>0</v>
      </c>
      <c r="AV48" s="135"/>
    </row>
    <row r="49" spans="1:48" s="29" customFormat="1" ht="15.75" x14ac:dyDescent="0.25">
      <c r="A49" s="165" t="str">
        <f t="shared" si="1"/>
        <v xml:space="preserve">   </v>
      </c>
      <c r="B49" s="108">
        <v>41</v>
      </c>
      <c r="C49" s="133"/>
      <c r="D49" s="134" t="s">
        <v>126</v>
      </c>
      <c r="E49" s="135" t="s">
        <v>123</v>
      </c>
      <c r="F49" s="135" t="s">
        <v>124</v>
      </c>
      <c r="G49" s="141">
        <v>0</v>
      </c>
      <c r="H49" s="141">
        <v>0</v>
      </c>
      <c r="I49" s="141">
        <v>0</v>
      </c>
      <c r="J49" s="108">
        <v>2</v>
      </c>
      <c r="K49" s="123">
        <v>0</v>
      </c>
      <c r="L49" s="123">
        <v>2.41</v>
      </c>
      <c r="M49" s="37">
        <v>0</v>
      </c>
      <c r="N49" s="37">
        <v>0</v>
      </c>
      <c r="O49" s="40">
        <v>0</v>
      </c>
      <c r="P49" s="194">
        <v>0</v>
      </c>
      <c r="Q49" s="38">
        <v>0</v>
      </c>
      <c r="R49" s="38">
        <v>0</v>
      </c>
      <c r="S49" s="38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3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0</v>
      </c>
      <c r="AH49" s="306">
        <v>0</v>
      </c>
      <c r="AI49" s="306">
        <v>0</v>
      </c>
      <c r="AJ49" s="306">
        <v>0</v>
      </c>
      <c r="AK49" s="306">
        <v>0</v>
      </c>
      <c r="AL49" s="306">
        <v>0</v>
      </c>
      <c r="AM49" s="306">
        <v>0</v>
      </c>
      <c r="AN49" s="306">
        <v>0</v>
      </c>
      <c r="AO49" s="306">
        <v>0</v>
      </c>
      <c r="AP49" s="306">
        <v>0</v>
      </c>
      <c r="AQ49" s="306">
        <v>0</v>
      </c>
      <c r="AR49" s="306">
        <v>0</v>
      </c>
      <c r="AS49" s="306">
        <v>0</v>
      </c>
      <c r="AT49" s="306">
        <v>0</v>
      </c>
      <c r="AU49" s="306">
        <v>0</v>
      </c>
      <c r="AV49" s="135"/>
    </row>
    <row r="50" spans="1:48" s="29" customFormat="1" ht="15.75" x14ac:dyDescent="0.25">
      <c r="A50" s="165" t="str">
        <f t="shared" si="1"/>
        <v xml:space="preserve">   </v>
      </c>
      <c r="B50" s="108">
        <v>42</v>
      </c>
      <c r="C50" s="133"/>
      <c r="D50" s="134" t="s">
        <v>130</v>
      </c>
      <c r="E50" s="135" t="s">
        <v>123</v>
      </c>
      <c r="F50" s="135" t="s">
        <v>124</v>
      </c>
      <c r="G50" s="141">
        <v>0</v>
      </c>
      <c r="H50" s="141">
        <v>0</v>
      </c>
      <c r="I50" s="141">
        <v>0</v>
      </c>
      <c r="J50" s="108">
        <v>2</v>
      </c>
      <c r="K50" s="123">
        <v>0</v>
      </c>
      <c r="L50" s="123">
        <v>8.27</v>
      </c>
      <c r="M50" s="37">
        <v>0</v>
      </c>
      <c r="N50" s="37">
        <v>0</v>
      </c>
      <c r="O50" s="40">
        <v>0</v>
      </c>
      <c r="P50" s="194">
        <v>0</v>
      </c>
      <c r="Q50" s="38">
        <v>0</v>
      </c>
      <c r="R50" s="38">
        <v>0</v>
      </c>
      <c r="S50" s="38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306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  <c r="AJ50" s="306">
        <v>0</v>
      </c>
      <c r="AK50" s="306">
        <v>0</v>
      </c>
      <c r="AL50" s="306">
        <v>0</v>
      </c>
      <c r="AM50" s="306">
        <v>0</v>
      </c>
      <c r="AN50" s="306">
        <v>0</v>
      </c>
      <c r="AO50" s="306">
        <v>0</v>
      </c>
      <c r="AP50" s="306">
        <v>0</v>
      </c>
      <c r="AQ50" s="306">
        <v>0</v>
      </c>
      <c r="AR50" s="306">
        <v>0</v>
      </c>
      <c r="AS50" s="306">
        <v>0</v>
      </c>
      <c r="AT50" s="306">
        <v>0</v>
      </c>
      <c r="AU50" s="306">
        <v>0</v>
      </c>
      <c r="AV50" s="135"/>
    </row>
    <row r="51" spans="1:48" s="29" customFormat="1" ht="15.75" x14ac:dyDescent="0.25">
      <c r="A51" s="165" t="str">
        <f t="shared" si="1"/>
        <v xml:space="preserve">   </v>
      </c>
      <c r="B51" s="108">
        <v>43</v>
      </c>
      <c r="C51" s="133" t="s">
        <v>144</v>
      </c>
      <c r="D51" s="134" t="s">
        <v>44</v>
      </c>
      <c r="E51" s="135" t="s">
        <v>123</v>
      </c>
      <c r="F51" s="135" t="s">
        <v>124</v>
      </c>
      <c r="G51" s="36">
        <v>11.62</v>
      </c>
      <c r="H51" s="173">
        <f>G51-I51</f>
        <v>0.87705876973604369</v>
      </c>
      <c r="I51" s="174">
        <v>10.742941230263956</v>
      </c>
      <c r="J51" s="108">
        <v>2</v>
      </c>
      <c r="K51" s="123">
        <v>0</v>
      </c>
      <c r="L51" s="123">
        <v>11.6</v>
      </c>
      <c r="M51" s="37">
        <v>0</v>
      </c>
      <c r="N51" s="37">
        <v>0</v>
      </c>
      <c r="O51" s="40">
        <v>0</v>
      </c>
      <c r="P51" s="194">
        <v>0</v>
      </c>
      <c r="Q51" s="38">
        <v>0</v>
      </c>
      <c r="R51" s="38">
        <v>0</v>
      </c>
      <c r="S51" s="38">
        <v>0</v>
      </c>
      <c r="T51" s="306">
        <v>0</v>
      </c>
      <c r="U51" s="306">
        <v>0</v>
      </c>
      <c r="V51" s="306">
        <v>0</v>
      </c>
      <c r="W51" s="306">
        <v>0</v>
      </c>
      <c r="X51" s="306">
        <v>0</v>
      </c>
      <c r="Y51" s="306">
        <v>0</v>
      </c>
      <c r="Z51" s="306">
        <v>0</v>
      </c>
      <c r="AA51" s="306">
        <v>0</v>
      </c>
      <c r="AB51" s="306">
        <v>0</v>
      </c>
      <c r="AC51" s="306">
        <v>0</v>
      </c>
      <c r="AD51" s="306">
        <v>0</v>
      </c>
      <c r="AE51" s="306">
        <v>0</v>
      </c>
      <c r="AF51" s="306">
        <v>0</v>
      </c>
      <c r="AG51" s="306">
        <v>0</v>
      </c>
      <c r="AH51" s="306">
        <v>0</v>
      </c>
      <c r="AI51" s="306">
        <v>0</v>
      </c>
      <c r="AJ51" s="306">
        <v>0</v>
      </c>
      <c r="AK51" s="306">
        <v>0</v>
      </c>
      <c r="AL51" s="306">
        <v>0</v>
      </c>
      <c r="AM51" s="306">
        <v>0</v>
      </c>
      <c r="AN51" s="306">
        <v>0</v>
      </c>
      <c r="AO51" s="306">
        <v>0</v>
      </c>
      <c r="AP51" s="306">
        <v>0</v>
      </c>
      <c r="AQ51" s="306">
        <v>0</v>
      </c>
      <c r="AR51" s="306">
        <v>0</v>
      </c>
      <c r="AS51" s="306">
        <v>0</v>
      </c>
      <c r="AT51" s="306">
        <v>0</v>
      </c>
      <c r="AU51" s="306">
        <v>0</v>
      </c>
      <c r="AV51" s="135"/>
    </row>
    <row r="52" spans="1:48" s="29" customFormat="1" ht="15.75" x14ac:dyDescent="0.25">
      <c r="A52" s="165" t="str">
        <f t="shared" si="1"/>
        <v xml:space="preserve">   </v>
      </c>
      <c r="B52" s="108">
        <v>44</v>
      </c>
      <c r="C52" s="133" t="s">
        <v>145</v>
      </c>
      <c r="D52" s="134" t="s">
        <v>122</v>
      </c>
      <c r="E52" s="135" t="s">
        <v>123</v>
      </c>
      <c r="F52" s="135" t="s">
        <v>124</v>
      </c>
      <c r="G52" s="36">
        <v>14.12</v>
      </c>
      <c r="H52" s="173">
        <f>G52-I52</f>
        <v>4.2469408907347397</v>
      </c>
      <c r="I52" s="174">
        <v>9.8730591092652595</v>
      </c>
      <c r="J52" s="108">
        <v>2</v>
      </c>
      <c r="K52" s="123">
        <v>0</v>
      </c>
      <c r="L52" s="123">
        <v>5.64</v>
      </c>
      <c r="M52" s="37">
        <v>0</v>
      </c>
      <c r="N52" s="37">
        <v>0</v>
      </c>
      <c r="O52" s="40">
        <v>0</v>
      </c>
      <c r="P52" s="194">
        <v>0</v>
      </c>
      <c r="Q52" s="38">
        <v>0</v>
      </c>
      <c r="R52" s="38">
        <v>0</v>
      </c>
      <c r="S52" s="38">
        <v>0</v>
      </c>
      <c r="T52" s="306">
        <v>0</v>
      </c>
      <c r="U52" s="306">
        <v>0</v>
      </c>
      <c r="V52" s="306">
        <v>0</v>
      </c>
      <c r="W52" s="306">
        <v>0</v>
      </c>
      <c r="X52" s="306">
        <v>0</v>
      </c>
      <c r="Y52" s="306">
        <v>0</v>
      </c>
      <c r="Z52" s="306">
        <v>0</v>
      </c>
      <c r="AA52" s="306">
        <v>0</v>
      </c>
      <c r="AB52" s="306">
        <v>0</v>
      </c>
      <c r="AC52" s="306">
        <v>0</v>
      </c>
      <c r="AD52" s="306">
        <v>0</v>
      </c>
      <c r="AE52" s="306">
        <v>0</v>
      </c>
      <c r="AF52" s="306">
        <v>0</v>
      </c>
      <c r="AG52" s="306">
        <v>0</v>
      </c>
      <c r="AH52" s="306">
        <v>0</v>
      </c>
      <c r="AI52" s="306">
        <v>0</v>
      </c>
      <c r="AJ52" s="306">
        <v>0</v>
      </c>
      <c r="AK52" s="306">
        <v>0</v>
      </c>
      <c r="AL52" s="306">
        <v>0</v>
      </c>
      <c r="AM52" s="306">
        <v>0</v>
      </c>
      <c r="AN52" s="306">
        <v>0</v>
      </c>
      <c r="AO52" s="306">
        <v>0</v>
      </c>
      <c r="AP52" s="306">
        <v>0</v>
      </c>
      <c r="AQ52" s="306">
        <v>0</v>
      </c>
      <c r="AR52" s="306">
        <v>0</v>
      </c>
      <c r="AS52" s="306">
        <v>0</v>
      </c>
      <c r="AT52" s="306">
        <v>0</v>
      </c>
      <c r="AU52" s="306">
        <v>0</v>
      </c>
      <c r="AV52" s="135"/>
    </row>
    <row r="53" spans="1:48" s="29" customFormat="1" ht="15.75" x14ac:dyDescent="0.25">
      <c r="A53" s="165" t="str">
        <f t="shared" si="1"/>
        <v xml:space="preserve">   </v>
      </c>
      <c r="B53" s="108">
        <v>45</v>
      </c>
      <c r="C53" s="133"/>
      <c r="D53" s="134" t="s">
        <v>125</v>
      </c>
      <c r="E53" s="135" t="s">
        <v>123</v>
      </c>
      <c r="F53" s="135" t="s">
        <v>124</v>
      </c>
      <c r="G53" s="141">
        <v>0</v>
      </c>
      <c r="H53" s="141">
        <v>0</v>
      </c>
      <c r="I53" s="141">
        <v>0</v>
      </c>
      <c r="J53" s="108">
        <v>2</v>
      </c>
      <c r="K53" s="123">
        <v>0</v>
      </c>
      <c r="L53" s="123">
        <v>5.16</v>
      </c>
      <c r="M53" s="37">
        <v>0</v>
      </c>
      <c r="N53" s="37">
        <v>0</v>
      </c>
      <c r="O53" s="40">
        <v>0</v>
      </c>
      <c r="P53" s="194">
        <v>0</v>
      </c>
      <c r="Q53" s="38">
        <v>0</v>
      </c>
      <c r="R53" s="38">
        <v>0</v>
      </c>
      <c r="S53" s="38">
        <v>0</v>
      </c>
      <c r="T53" s="306">
        <v>0</v>
      </c>
      <c r="U53" s="306">
        <v>0</v>
      </c>
      <c r="V53" s="306">
        <v>0</v>
      </c>
      <c r="W53" s="306">
        <v>0</v>
      </c>
      <c r="X53" s="306">
        <v>0</v>
      </c>
      <c r="Y53" s="306">
        <v>0</v>
      </c>
      <c r="Z53" s="306">
        <v>0</v>
      </c>
      <c r="AA53" s="306">
        <v>0</v>
      </c>
      <c r="AB53" s="306">
        <v>0</v>
      </c>
      <c r="AC53" s="306">
        <v>0</v>
      </c>
      <c r="AD53" s="306">
        <v>0</v>
      </c>
      <c r="AE53" s="306">
        <v>0</v>
      </c>
      <c r="AF53" s="306">
        <v>0</v>
      </c>
      <c r="AG53" s="306">
        <v>0</v>
      </c>
      <c r="AH53" s="306">
        <v>0</v>
      </c>
      <c r="AI53" s="306">
        <v>0</v>
      </c>
      <c r="AJ53" s="306">
        <v>0</v>
      </c>
      <c r="AK53" s="306">
        <v>0</v>
      </c>
      <c r="AL53" s="306">
        <v>0</v>
      </c>
      <c r="AM53" s="306">
        <v>0</v>
      </c>
      <c r="AN53" s="306">
        <v>0</v>
      </c>
      <c r="AO53" s="306">
        <v>0</v>
      </c>
      <c r="AP53" s="306">
        <v>0</v>
      </c>
      <c r="AQ53" s="306">
        <v>0</v>
      </c>
      <c r="AR53" s="306">
        <v>0</v>
      </c>
      <c r="AS53" s="306">
        <v>0</v>
      </c>
      <c r="AT53" s="306">
        <v>0</v>
      </c>
      <c r="AU53" s="306">
        <v>0</v>
      </c>
      <c r="AV53" s="135"/>
    </row>
    <row r="54" spans="1:48" s="29" customFormat="1" ht="15.75" x14ac:dyDescent="0.25">
      <c r="A54" s="165" t="str">
        <f t="shared" si="1"/>
        <v xml:space="preserve">   </v>
      </c>
      <c r="B54" s="108">
        <v>46</v>
      </c>
      <c r="C54" s="133"/>
      <c r="D54" s="134" t="s">
        <v>126</v>
      </c>
      <c r="E54" s="135" t="s">
        <v>123</v>
      </c>
      <c r="F54" s="135" t="s">
        <v>124</v>
      </c>
      <c r="G54" s="141">
        <v>0</v>
      </c>
      <c r="H54" s="141">
        <v>0</v>
      </c>
      <c r="I54" s="141">
        <v>0</v>
      </c>
      <c r="J54" s="108">
        <v>2</v>
      </c>
      <c r="K54" s="123">
        <v>0</v>
      </c>
      <c r="L54" s="123">
        <v>3.31</v>
      </c>
      <c r="M54" s="37">
        <v>0</v>
      </c>
      <c r="N54" s="37">
        <v>0</v>
      </c>
      <c r="O54" s="40">
        <v>0</v>
      </c>
      <c r="P54" s="194">
        <v>0</v>
      </c>
      <c r="Q54" s="38">
        <v>0</v>
      </c>
      <c r="R54" s="38">
        <v>0</v>
      </c>
      <c r="S54" s="38">
        <v>0</v>
      </c>
      <c r="T54" s="306">
        <v>0</v>
      </c>
      <c r="U54" s="306">
        <v>0</v>
      </c>
      <c r="V54" s="306">
        <v>0</v>
      </c>
      <c r="W54" s="306">
        <v>0</v>
      </c>
      <c r="X54" s="306">
        <v>0</v>
      </c>
      <c r="Y54" s="306">
        <v>0</v>
      </c>
      <c r="Z54" s="306">
        <v>0</v>
      </c>
      <c r="AA54" s="306">
        <v>0</v>
      </c>
      <c r="AB54" s="306">
        <v>0</v>
      </c>
      <c r="AC54" s="306">
        <v>0</v>
      </c>
      <c r="AD54" s="306">
        <v>0</v>
      </c>
      <c r="AE54" s="306">
        <v>0</v>
      </c>
      <c r="AF54" s="306">
        <v>0</v>
      </c>
      <c r="AG54" s="306">
        <v>0</v>
      </c>
      <c r="AH54" s="306">
        <v>0</v>
      </c>
      <c r="AI54" s="306">
        <v>0</v>
      </c>
      <c r="AJ54" s="306">
        <v>0</v>
      </c>
      <c r="AK54" s="306">
        <v>0</v>
      </c>
      <c r="AL54" s="306">
        <v>0</v>
      </c>
      <c r="AM54" s="306">
        <v>0</v>
      </c>
      <c r="AN54" s="306">
        <v>0</v>
      </c>
      <c r="AO54" s="306">
        <v>0</v>
      </c>
      <c r="AP54" s="306">
        <v>0</v>
      </c>
      <c r="AQ54" s="306">
        <v>0</v>
      </c>
      <c r="AR54" s="306">
        <v>0</v>
      </c>
      <c r="AS54" s="306">
        <v>0</v>
      </c>
      <c r="AT54" s="306">
        <v>0</v>
      </c>
      <c r="AU54" s="306">
        <v>0</v>
      </c>
      <c r="AV54" s="135"/>
    </row>
    <row r="55" spans="1:48" s="29" customFormat="1" ht="15.75" x14ac:dyDescent="0.25">
      <c r="A55" s="165" t="str">
        <f t="shared" si="1"/>
        <v xml:space="preserve">   </v>
      </c>
      <c r="B55" s="108">
        <v>47</v>
      </c>
      <c r="C55" s="133" t="s">
        <v>146</v>
      </c>
      <c r="D55" s="134" t="s">
        <v>122</v>
      </c>
      <c r="E55" s="135" t="s">
        <v>123</v>
      </c>
      <c r="F55" s="135" t="s">
        <v>124</v>
      </c>
      <c r="G55" s="36">
        <v>32.26</v>
      </c>
      <c r="H55" s="173">
        <f>G55-I55</f>
        <v>3.0005323269529143</v>
      </c>
      <c r="I55" s="174">
        <v>29.259467673047084</v>
      </c>
      <c r="J55" s="108">
        <v>2</v>
      </c>
      <c r="K55" s="123">
        <v>0</v>
      </c>
      <c r="L55" s="123">
        <v>3.7</v>
      </c>
      <c r="M55" s="37">
        <v>0</v>
      </c>
      <c r="N55" s="37">
        <v>0</v>
      </c>
      <c r="O55" s="40">
        <v>0</v>
      </c>
      <c r="P55" s="194">
        <v>0</v>
      </c>
      <c r="Q55" s="38">
        <v>0</v>
      </c>
      <c r="R55" s="38">
        <v>0</v>
      </c>
      <c r="S55" s="38">
        <v>0</v>
      </c>
      <c r="T55" s="306">
        <v>0</v>
      </c>
      <c r="U55" s="306">
        <v>0</v>
      </c>
      <c r="V55" s="306">
        <v>0</v>
      </c>
      <c r="W55" s="306">
        <v>0</v>
      </c>
      <c r="X55" s="306">
        <v>0</v>
      </c>
      <c r="Y55" s="306">
        <v>0</v>
      </c>
      <c r="Z55" s="306">
        <v>0</v>
      </c>
      <c r="AA55" s="306">
        <v>0</v>
      </c>
      <c r="AB55" s="306">
        <v>0</v>
      </c>
      <c r="AC55" s="306">
        <v>0</v>
      </c>
      <c r="AD55" s="306">
        <v>0</v>
      </c>
      <c r="AE55" s="306">
        <v>0</v>
      </c>
      <c r="AF55" s="306">
        <v>0</v>
      </c>
      <c r="AG55" s="306">
        <v>0</v>
      </c>
      <c r="AH55" s="306">
        <v>0</v>
      </c>
      <c r="AI55" s="306">
        <v>0</v>
      </c>
      <c r="AJ55" s="306">
        <v>0</v>
      </c>
      <c r="AK55" s="306">
        <v>0</v>
      </c>
      <c r="AL55" s="306">
        <v>0</v>
      </c>
      <c r="AM55" s="306">
        <v>0</v>
      </c>
      <c r="AN55" s="306">
        <v>0</v>
      </c>
      <c r="AO55" s="306">
        <v>0</v>
      </c>
      <c r="AP55" s="306">
        <v>0</v>
      </c>
      <c r="AQ55" s="306">
        <v>0</v>
      </c>
      <c r="AR55" s="306">
        <v>0</v>
      </c>
      <c r="AS55" s="306">
        <v>0</v>
      </c>
      <c r="AT55" s="306">
        <v>0</v>
      </c>
      <c r="AU55" s="306">
        <v>0</v>
      </c>
      <c r="AV55" s="135"/>
    </row>
    <row r="56" spans="1:48" s="29" customFormat="1" ht="15.75" x14ac:dyDescent="0.25">
      <c r="A56" s="165" t="str">
        <f t="shared" si="1"/>
        <v xml:space="preserve">   </v>
      </c>
      <c r="B56" s="108">
        <v>48</v>
      </c>
      <c r="C56" s="133"/>
      <c r="D56" s="134" t="s">
        <v>125</v>
      </c>
      <c r="E56" s="135" t="s">
        <v>123</v>
      </c>
      <c r="F56" s="135" t="s">
        <v>124</v>
      </c>
      <c r="G56" s="141">
        <v>0</v>
      </c>
      <c r="H56" s="141">
        <v>0</v>
      </c>
      <c r="I56" s="141">
        <v>0</v>
      </c>
      <c r="J56" s="108">
        <v>1</v>
      </c>
      <c r="K56" s="123">
        <v>0</v>
      </c>
      <c r="L56" s="123">
        <v>1.25</v>
      </c>
      <c r="M56" s="37">
        <v>0</v>
      </c>
      <c r="N56" s="37">
        <v>0</v>
      </c>
      <c r="O56" s="40">
        <v>6</v>
      </c>
      <c r="P56" s="193">
        <v>0</v>
      </c>
      <c r="Q56" s="38">
        <v>0</v>
      </c>
      <c r="R56" s="38">
        <v>0</v>
      </c>
      <c r="S56" s="38">
        <v>0</v>
      </c>
      <c r="T56" s="306">
        <v>0</v>
      </c>
      <c r="U56" s="306">
        <v>0</v>
      </c>
      <c r="V56" s="306">
        <v>0</v>
      </c>
      <c r="W56" s="306">
        <v>0</v>
      </c>
      <c r="X56" s="306">
        <v>0</v>
      </c>
      <c r="Y56" s="306">
        <v>0</v>
      </c>
      <c r="Z56" s="306">
        <v>0</v>
      </c>
      <c r="AA56" s="306">
        <v>0</v>
      </c>
      <c r="AB56" s="306">
        <v>0</v>
      </c>
      <c r="AC56" s="306">
        <v>0</v>
      </c>
      <c r="AD56" s="306">
        <v>0</v>
      </c>
      <c r="AE56" s="306">
        <v>0</v>
      </c>
      <c r="AF56" s="306">
        <v>0</v>
      </c>
      <c r="AG56" s="306">
        <v>0</v>
      </c>
      <c r="AH56" s="306">
        <v>0</v>
      </c>
      <c r="AI56" s="306">
        <v>0</v>
      </c>
      <c r="AJ56" s="306">
        <v>0</v>
      </c>
      <c r="AK56" s="306">
        <v>0</v>
      </c>
      <c r="AL56" s="306">
        <v>0</v>
      </c>
      <c r="AM56" s="306">
        <v>0</v>
      </c>
      <c r="AN56" s="306">
        <v>0</v>
      </c>
      <c r="AO56" s="306">
        <v>0</v>
      </c>
      <c r="AP56" s="306">
        <v>0</v>
      </c>
      <c r="AQ56" s="306">
        <v>0</v>
      </c>
      <c r="AR56" s="306">
        <v>0</v>
      </c>
      <c r="AS56" s="306">
        <v>0</v>
      </c>
      <c r="AT56" s="306">
        <v>0</v>
      </c>
      <c r="AU56" s="306">
        <v>0</v>
      </c>
      <c r="AV56" s="135"/>
    </row>
    <row r="57" spans="1:48" s="29" customFormat="1" ht="15.75" x14ac:dyDescent="0.25">
      <c r="A57" s="165" t="str">
        <f t="shared" si="1"/>
        <v xml:space="preserve">   </v>
      </c>
      <c r="B57" s="108">
        <v>49</v>
      </c>
      <c r="C57" s="133"/>
      <c r="D57" s="134" t="s">
        <v>126</v>
      </c>
      <c r="E57" s="135" t="s">
        <v>123</v>
      </c>
      <c r="F57" s="135" t="s">
        <v>124</v>
      </c>
      <c r="G57" s="141">
        <v>0</v>
      </c>
      <c r="H57" s="141">
        <v>0</v>
      </c>
      <c r="I57" s="141">
        <v>0</v>
      </c>
      <c r="J57" s="108">
        <v>1</v>
      </c>
      <c r="K57" s="123">
        <v>0</v>
      </c>
      <c r="L57" s="123">
        <v>8.35</v>
      </c>
      <c r="M57" s="37">
        <v>0</v>
      </c>
      <c r="N57" s="37">
        <v>0</v>
      </c>
      <c r="O57" s="40">
        <v>7</v>
      </c>
      <c r="P57" s="193">
        <v>0</v>
      </c>
      <c r="Q57" s="38">
        <v>0</v>
      </c>
      <c r="R57" s="38">
        <v>0</v>
      </c>
      <c r="S57" s="38">
        <v>0</v>
      </c>
      <c r="T57" s="306">
        <v>0</v>
      </c>
      <c r="U57" s="306">
        <v>0</v>
      </c>
      <c r="V57" s="306">
        <v>0</v>
      </c>
      <c r="W57" s="306">
        <v>0</v>
      </c>
      <c r="X57" s="306">
        <v>0</v>
      </c>
      <c r="Y57" s="306">
        <v>0</v>
      </c>
      <c r="Z57" s="306">
        <v>0</v>
      </c>
      <c r="AA57" s="306">
        <v>0</v>
      </c>
      <c r="AB57" s="306">
        <v>0</v>
      </c>
      <c r="AC57" s="306">
        <v>0</v>
      </c>
      <c r="AD57" s="306">
        <v>0</v>
      </c>
      <c r="AE57" s="306">
        <v>0</v>
      </c>
      <c r="AF57" s="306">
        <v>0</v>
      </c>
      <c r="AG57" s="306">
        <v>0</v>
      </c>
      <c r="AH57" s="306">
        <v>0</v>
      </c>
      <c r="AI57" s="306">
        <v>0</v>
      </c>
      <c r="AJ57" s="306">
        <v>0</v>
      </c>
      <c r="AK57" s="306">
        <v>0</v>
      </c>
      <c r="AL57" s="306">
        <v>0</v>
      </c>
      <c r="AM57" s="306">
        <v>0</v>
      </c>
      <c r="AN57" s="306">
        <v>0</v>
      </c>
      <c r="AO57" s="306">
        <v>0</v>
      </c>
      <c r="AP57" s="306">
        <v>0</v>
      </c>
      <c r="AQ57" s="306">
        <v>0</v>
      </c>
      <c r="AR57" s="306">
        <v>0</v>
      </c>
      <c r="AS57" s="306">
        <v>0</v>
      </c>
      <c r="AT57" s="306">
        <v>0</v>
      </c>
      <c r="AU57" s="306">
        <v>0</v>
      </c>
      <c r="AV57" s="135"/>
    </row>
    <row r="58" spans="1:48" s="29" customFormat="1" ht="15.75" x14ac:dyDescent="0.25">
      <c r="A58" s="165" t="str">
        <f t="shared" si="1"/>
        <v xml:space="preserve">   </v>
      </c>
      <c r="B58" s="108">
        <v>50</v>
      </c>
      <c r="C58" s="133"/>
      <c r="D58" s="134" t="s">
        <v>130</v>
      </c>
      <c r="E58" s="135" t="s">
        <v>123</v>
      </c>
      <c r="F58" s="135" t="s">
        <v>124</v>
      </c>
      <c r="G58" s="141">
        <v>0</v>
      </c>
      <c r="H58" s="141">
        <v>0</v>
      </c>
      <c r="I58" s="141">
        <v>0</v>
      </c>
      <c r="J58" s="108">
        <v>1</v>
      </c>
      <c r="K58" s="123">
        <v>0</v>
      </c>
      <c r="L58" s="123">
        <v>2.1</v>
      </c>
      <c r="M58" s="37">
        <v>0</v>
      </c>
      <c r="N58" s="37">
        <v>0</v>
      </c>
      <c r="O58" s="40">
        <v>6</v>
      </c>
      <c r="P58" s="193">
        <v>0</v>
      </c>
      <c r="Q58" s="38">
        <v>0</v>
      </c>
      <c r="R58" s="38">
        <v>0</v>
      </c>
      <c r="S58" s="38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  <c r="AJ58" s="306">
        <v>0</v>
      </c>
      <c r="AK58" s="306">
        <v>0</v>
      </c>
      <c r="AL58" s="306">
        <v>0</v>
      </c>
      <c r="AM58" s="306">
        <v>0</v>
      </c>
      <c r="AN58" s="306">
        <v>0</v>
      </c>
      <c r="AO58" s="306">
        <v>0</v>
      </c>
      <c r="AP58" s="306">
        <v>0</v>
      </c>
      <c r="AQ58" s="306">
        <v>0</v>
      </c>
      <c r="AR58" s="306">
        <v>0</v>
      </c>
      <c r="AS58" s="306">
        <v>0</v>
      </c>
      <c r="AT58" s="306">
        <v>0</v>
      </c>
      <c r="AU58" s="306">
        <v>0</v>
      </c>
      <c r="AV58" s="135"/>
    </row>
    <row r="59" spans="1:48" s="29" customFormat="1" ht="15.75" x14ac:dyDescent="0.25">
      <c r="A59" s="165" t="str">
        <f t="shared" si="1"/>
        <v xml:space="preserve">   </v>
      </c>
      <c r="B59" s="108">
        <v>51</v>
      </c>
      <c r="C59" s="133"/>
      <c r="D59" s="134" t="s">
        <v>131</v>
      </c>
      <c r="E59" s="135" t="s">
        <v>123</v>
      </c>
      <c r="F59" s="135" t="s">
        <v>124</v>
      </c>
      <c r="G59" s="141">
        <v>0</v>
      </c>
      <c r="H59" s="141">
        <v>0</v>
      </c>
      <c r="I59" s="141">
        <v>0</v>
      </c>
      <c r="J59" s="108">
        <v>1</v>
      </c>
      <c r="K59" s="123">
        <v>0</v>
      </c>
      <c r="L59" s="123">
        <v>6.77</v>
      </c>
      <c r="M59" s="37">
        <v>0</v>
      </c>
      <c r="N59" s="37">
        <v>0</v>
      </c>
      <c r="O59" s="40">
        <v>6</v>
      </c>
      <c r="P59" s="193">
        <v>0</v>
      </c>
      <c r="Q59" s="38">
        <v>0</v>
      </c>
      <c r="R59" s="38">
        <v>0</v>
      </c>
      <c r="S59" s="38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  <c r="AJ59" s="306">
        <v>0</v>
      </c>
      <c r="AK59" s="306">
        <v>0</v>
      </c>
      <c r="AL59" s="306">
        <v>0</v>
      </c>
      <c r="AM59" s="306">
        <v>0</v>
      </c>
      <c r="AN59" s="306">
        <v>0</v>
      </c>
      <c r="AO59" s="306">
        <v>0</v>
      </c>
      <c r="AP59" s="306">
        <v>0</v>
      </c>
      <c r="AQ59" s="306">
        <v>0</v>
      </c>
      <c r="AR59" s="306">
        <v>0</v>
      </c>
      <c r="AS59" s="306">
        <v>0</v>
      </c>
      <c r="AT59" s="306">
        <v>0</v>
      </c>
      <c r="AU59" s="306">
        <v>0</v>
      </c>
      <c r="AV59" s="135"/>
    </row>
    <row r="60" spans="1:48" s="29" customFormat="1" ht="15.75" x14ac:dyDescent="0.25">
      <c r="A60" s="165" t="str">
        <f t="shared" si="1"/>
        <v xml:space="preserve">   </v>
      </c>
      <c r="B60" s="108">
        <v>52</v>
      </c>
      <c r="C60" s="133"/>
      <c r="D60" s="134" t="s">
        <v>132</v>
      </c>
      <c r="E60" s="135" t="s">
        <v>123</v>
      </c>
      <c r="F60" s="135" t="s">
        <v>124</v>
      </c>
      <c r="G60" s="141">
        <v>0</v>
      </c>
      <c r="H60" s="141">
        <v>0</v>
      </c>
      <c r="I60" s="141">
        <v>0</v>
      </c>
      <c r="J60" s="108">
        <v>1</v>
      </c>
      <c r="K60" s="123">
        <v>0</v>
      </c>
      <c r="L60" s="123">
        <v>3.71</v>
      </c>
      <c r="M60" s="37">
        <v>0</v>
      </c>
      <c r="N60" s="37">
        <v>0</v>
      </c>
      <c r="O60" s="40">
        <v>6</v>
      </c>
      <c r="P60" s="194">
        <v>0</v>
      </c>
      <c r="Q60" s="38">
        <v>0</v>
      </c>
      <c r="R60" s="38">
        <v>0</v>
      </c>
      <c r="S60" s="38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  <c r="AJ60" s="306">
        <v>0</v>
      </c>
      <c r="AK60" s="306">
        <v>0</v>
      </c>
      <c r="AL60" s="306">
        <v>0</v>
      </c>
      <c r="AM60" s="306">
        <v>0</v>
      </c>
      <c r="AN60" s="306">
        <v>0</v>
      </c>
      <c r="AO60" s="306">
        <v>0</v>
      </c>
      <c r="AP60" s="306">
        <v>0</v>
      </c>
      <c r="AQ60" s="306">
        <v>0</v>
      </c>
      <c r="AR60" s="306">
        <v>0</v>
      </c>
      <c r="AS60" s="306">
        <v>0</v>
      </c>
      <c r="AT60" s="306">
        <v>0</v>
      </c>
      <c r="AU60" s="306">
        <v>0</v>
      </c>
      <c r="AV60" s="135"/>
    </row>
    <row r="61" spans="1:48" s="29" customFormat="1" ht="15.75" x14ac:dyDescent="0.25">
      <c r="A61" s="165" t="str">
        <f t="shared" si="1"/>
        <v xml:space="preserve">   </v>
      </c>
      <c r="B61" s="108">
        <v>53</v>
      </c>
      <c r="C61" s="133"/>
      <c r="D61" s="134" t="s">
        <v>147</v>
      </c>
      <c r="E61" s="135" t="s">
        <v>123</v>
      </c>
      <c r="F61" s="135" t="s">
        <v>124</v>
      </c>
      <c r="G61" s="141">
        <v>0</v>
      </c>
      <c r="H61" s="141">
        <v>0</v>
      </c>
      <c r="I61" s="141">
        <v>0</v>
      </c>
      <c r="J61" s="108">
        <v>1</v>
      </c>
      <c r="K61" s="123">
        <v>0</v>
      </c>
      <c r="L61" s="123">
        <v>6.49</v>
      </c>
      <c r="M61" s="37">
        <v>0</v>
      </c>
      <c r="N61" s="37">
        <v>0</v>
      </c>
      <c r="O61" s="40">
        <v>6</v>
      </c>
      <c r="P61" s="194">
        <v>0</v>
      </c>
      <c r="Q61" s="38">
        <v>0</v>
      </c>
      <c r="R61" s="38">
        <v>0</v>
      </c>
      <c r="S61" s="38">
        <v>0</v>
      </c>
      <c r="T61" s="306">
        <v>0</v>
      </c>
      <c r="U61" s="306">
        <v>0</v>
      </c>
      <c r="V61" s="306">
        <v>0</v>
      </c>
      <c r="W61" s="306">
        <v>0</v>
      </c>
      <c r="X61" s="306">
        <v>0</v>
      </c>
      <c r="Y61" s="306">
        <v>0</v>
      </c>
      <c r="Z61" s="306">
        <v>0</v>
      </c>
      <c r="AA61" s="306">
        <v>0</v>
      </c>
      <c r="AB61" s="306">
        <v>0</v>
      </c>
      <c r="AC61" s="306">
        <v>0</v>
      </c>
      <c r="AD61" s="306">
        <v>0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  <c r="AJ61" s="306">
        <v>0</v>
      </c>
      <c r="AK61" s="306">
        <v>0</v>
      </c>
      <c r="AL61" s="306">
        <v>0</v>
      </c>
      <c r="AM61" s="306">
        <v>0</v>
      </c>
      <c r="AN61" s="306">
        <v>0</v>
      </c>
      <c r="AO61" s="306">
        <v>0</v>
      </c>
      <c r="AP61" s="306">
        <v>0</v>
      </c>
      <c r="AQ61" s="306">
        <v>0</v>
      </c>
      <c r="AR61" s="306">
        <v>0</v>
      </c>
      <c r="AS61" s="306">
        <v>0</v>
      </c>
      <c r="AT61" s="306">
        <v>0</v>
      </c>
      <c r="AU61" s="306">
        <v>0</v>
      </c>
      <c r="AV61" s="135"/>
    </row>
    <row r="62" spans="1:48" s="29" customFormat="1" ht="15.75" x14ac:dyDescent="0.25">
      <c r="A62" s="165" t="str">
        <f t="shared" si="1"/>
        <v xml:space="preserve">   </v>
      </c>
      <c r="B62" s="108">
        <v>54</v>
      </c>
      <c r="C62" s="133" t="s">
        <v>148</v>
      </c>
      <c r="D62" s="134" t="s">
        <v>122</v>
      </c>
      <c r="E62" s="135" t="s">
        <v>123</v>
      </c>
      <c r="F62" s="135" t="s">
        <v>124</v>
      </c>
      <c r="G62" s="36">
        <v>24.88</v>
      </c>
      <c r="H62" s="300">
        <f>G62-I62</f>
        <v>5.3951242186184096</v>
      </c>
      <c r="I62" s="174">
        <v>19.484875781381589</v>
      </c>
      <c r="J62" s="108">
        <v>1</v>
      </c>
      <c r="K62" s="123">
        <v>4.17</v>
      </c>
      <c r="L62" s="123">
        <v>0</v>
      </c>
      <c r="M62" s="37">
        <v>0</v>
      </c>
      <c r="N62" s="37">
        <v>0</v>
      </c>
      <c r="O62" s="40">
        <v>5</v>
      </c>
      <c r="P62" s="193">
        <v>4.17</v>
      </c>
      <c r="Q62" s="38">
        <v>100</v>
      </c>
      <c r="R62" s="38">
        <v>2</v>
      </c>
      <c r="S62" s="38">
        <v>2</v>
      </c>
      <c r="T62" s="308">
        <v>4.17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  <c r="AD62" s="306">
        <v>0</v>
      </c>
      <c r="AE62" s="306">
        <v>0</v>
      </c>
      <c r="AF62" s="306">
        <v>0</v>
      </c>
      <c r="AG62" s="306">
        <v>0</v>
      </c>
      <c r="AH62" s="306">
        <v>0</v>
      </c>
      <c r="AI62" s="306">
        <v>0</v>
      </c>
      <c r="AJ62" s="306">
        <v>0</v>
      </c>
      <c r="AK62" s="306">
        <v>0</v>
      </c>
      <c r="AL62" s="306">
        <v>0</v>
      </c>
      <c r="AM62" s="306">
        <v>0</v>
      </c>
      <c r="AN62" s="306">
        <v>0</v>
      </c>
      <c r="AO62" s="306">
        <v>0</v>
      </c>
      <c r="AP62" s="306">
        <v>0</v>
      </c>
      <c r="AQ62" s="306">
        <v>0</v>
      </c>
      <c r="AR62" s="306">
        <v>0</v>
      </c>
      <c r="AS62" s="306">
        <v>0</v>
      </c>
      <c r="AT62" s="306">
        <v>0</v>
      </c>
      <c r="AU62" s="306">
        <v>0</v>
      </c>
      <c r="AV62" s="135"/>
    </row>
    <row r="63" spans="1:48" s="29" customFormat="1" ht="15.75" x14ac:dyDescent="0.25">
      <c r="A63" s="165" t="str">
        <f t="shared" si="1"/>
        <v xml:space="preserve">   </v>
      </c>
      <c r="B63" s="108">
        <v>55</v>
      </c>
      <c r="C63" s="133"/>
      <c r="D63" s="134" t="s">
        <v>125</v>
      </c>
      <c r="E63" s="135" t="s">
        <v>123</v>
      </c>
      <c r="F63" s="135" t="s">
        <v>124</v>
      </c>
      <c r="G63" s="141">
        <v>0</v>
      </c>
      <c r="H63" s="141">
        <v>0</v>
      </c>
      <c r="I63" s="141">
        <v>0</v>
      </c>
      <c r="J63" s="108">
        <v>1</v>
      </c>
      <c r="K63" s="123">
        <v>0</v>
      </c>
      <c r="L63" s="123">
        <v>4</v>
      </c>
      <c r="M63" s="37">
        <v>0</v>
      </c>
      <c r="N63" s="37">
        <v>0</v>
      </c>
      <c r="O63" s="40">
        <v>6</v>
      </c>
      <c r="P63" s="193">
        <v>0</v>
      </c>
      <c r="Q63" s="38">
        <v>0</v>
      </c>
      <c r="R63" s="38">
        <v>0</v>
      </c>
      <c r="S63" s="38">
        <v>0</v>
      </c>
      <c r="T63" s="306">
        <v>0</v>
      </c>
      <c r="U63" s="306">
        <v>0</v>
      </c>
      <c r="V63" s="306">
        <v>0</v>
      </c>
      <c r="W63" s="306">
        <v>0</v>
      </c>
      <c r="X63" s="306">
        <v>0</v>
      </c>
      <c r="Y63" s="306">
        <v>0</v>
      </c>
      <c r="Z63" s="306">
        <v>0</v>
      </c>
      <c r="AA63" s="306">
        <v>0</v>
      </c>
      <c r="AB63" s="306">
        <v>0</v>
      </c>
      <c r="AC63" s="306">
        <v>0</v>
      </c>
      <c r="AD63" s="306">
        <v>0</v>
      </c>
      <c r="AE63" s="306">
        <v>0</v>
      </c>
      <c r="AF63" s="306">
        <v>0</v>
      </c>
      <c r="AG63" s="306">
        <v>0</v>
      </c>
      <c r="AH63" s="306">
        <v>0</v>
      </c>
      <c r="AI63" s="306">
        <v>0</v>
      </c>
      <c r="AJ63" s="306">
        <v>0</v>
      </c>
      <c r="AK63" s="306">
        <v>0</v>
      </c>
      <c r="AL63" s="306">
        <v>0</v>
      </c>
      <c r="AM63" s="306">
        <v>0</v>
      </c>
      <c r="AN63" s="306">
        <v>0</v>
      </c>
      <c r="AO63" s="306">
        <v>0</v>
      </c>
      <c r="AP63" s="306">
        <v>0</v>
      </c>
      <c r="AQ63" s="306">
        <v>0</v>
      </c>
      <c r="AR63" s="306">
        <v>0</v>
      </c>
      <c r="AS63" s="306">
        <v>0</v>
      </c>
      <c r="AT63" s="306">
        <v>0</v>
      </c>
      <c r="AU63" s="306">
        <v>0</v>
      </c>
      <c r="AV63" s="135"/>
    </row>
    <row r="64" spans="1:48" s="29" customFormat="1" ht="15.75" x14ac:dyDescent="0.25">
      <c r="A64" s="165" t="str">
        <f t="shared" si="1"/>
        <v xml:space="preserve">   </v>
      </c>
      <c r="B64" s="108">
        <v>56</v>
      </c>
      <c r="C64" s="133"/>
      <c r="D64" s="134" t="s">
        <v>126</v>
      </c>
      <c r="E64" s="135" t="s">
        <v>123</v>
      </c>
      <c r="F64" s="135" t="s">
        <v>124</v>
      </c>
      <c r="G64" s="141">
        <v>0</v>
      </c>
      <c r="H64" s="141">
        <v>0</v>
      </c>
      <c r="I64" s="141">
        <v>0</v>
      </c>
      <c r="J64" s="108">
        <v>1</v>
      </c>
      <c r="K64" s="123">
        <v>0</v>
      </c>
      <c r="L64" s="123">
        <v>7.66</v>
      </c>
      <c r="M64" s="37">
        <v>0</v>
      </c>
      <c r="N64" s="37">
        <v>0</v>
      </c>
      <c r="O64" s="40">
        <v>7</v>
      </c>
      <c r="P64" s="193">
        <v>0</v>
      </c>
      <c r="Q64" s="38">
        <v>0</v>
      </c>
      <c r="R64" s="38">
        <v>0</v>
      </c>
      <c r="S64" s="38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  <c r="AJ64" s="306">
        <v>0</v>
      </c>
      <c r="AK64" s="306">
        <v>0</v>
      </c>
      <c r="AL64" s="306">
        <v>0</v>
      </c>
      <c r="AM64" s="306">
        <v>0</v>
      </c>
      <c r="AN64" s="306">
        <v>0</v>
      </c>
      <c r="AO64" s="306">
        <v>0</v>
      </c>
      <c r="AP64" s="306">
        <v>0</v>
      </c>
      <c r="AQ64" s="306">
        <v>0</v>
      </c>
      <c r="AR64" s="306">
        <v>0</v>
      </c>
      <c r="AS64" s="306">
        <v>0</v>
      </c>
      <c r="AT64" s="306">
        <v>0</v>
      </c>
      <c r="AU64" s="306">
        <v>0</v>
      </c>
      <c r="AV64" s="135"/>
    </row>
    <row r="65" spans="1:48" s="29" customFormat="1" ht="15.75" x14ac:dyDescent="0.25">
      <c r="A65" s="165" t="str">
        <f t="shared" si="1"/>
        <v xml:space="preserve">   </v>
      </c>
      <c r="B65" s="108">
        <v>57</v>
      </c>
      <c r="C65" s="133"/>
      <c r="D65" s="134" t="s">
        <v>130</v>
      </c>
      <c r="E65" s="135" t="s">
        <v>123</v>
      </c>
      <c r="F65" s="135" t="s">
        <v>124</v>
      </c>
      <c r="G65" s="141">
        <v>0</v>
      </c>
      <c r="H65" s="141">
        <v>0</v>
      </c>
      <c r="I65" s="141">
        <v>0</v>
      </c>
      <c r="J65" s="108">
        <v>1</v>
      </c>
      <c r="K65" s="123">
        <v>0</v>
      </c>
      <c r="L65" s="123">
        <v>3.11</v>
      </c>
      <c r="M65" s="37">
        <v>0</v>
      </c>
      <c r="N65" s="37">
        <v>0</v>
      </c>
      <c r="O65" s="40">
        <v>7</v>
      </c>
      <c r="P65" s="193">
        <v>0</v>
      </c>
      <c r="Q65" s="38">
        <v>0</v>
      </c>
      <c r="R65" s="38">
        <v>0</v>
      </c>
      <c r="S65" s="38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0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  <c r="AJ65" s="306">
        <v>0</v>
      </c>
      <c r="AK65" s="306">
        <v>0</v>
      </c>
      <c r="AL65" s="306">
        <v>0</v>
      </c>
      <c r="AM65" s="306">
        <v>0</v>
      </c>
      <c r="AN65" s="306">
        <v>0</v>
      </c>
      <c r="AO65" s="306">
        <v>0</v>
      </c>
      <c r="AP65" s="306">
        <v>0</v>
      </c>
      <c r="AQ65" s="306">
        <v>0</v>
      </c>
      <c r="AR65" s="306">
        <v>0</v>
      </c>
      <c r="AS65" s="306">
        <v>0</v>
      </c>
      <c r="AT65" s="306">
        <v>0</v>
      </c>
      <c r="AU65" s="306">
        <v>0</v>
      </c>
      <c r="AV65" s="135"/>
    </row>
    <row r="66" spans="1:48" s="29" customFormat="1" ht="15.75" x14ac:dyDescent="0.25">
      <c r="A66" s="165" t="str">
        <f t="shared" si="1"/>
        <v xml:space="preserve">   </v>
      </c>
      <c r="B66" s="108">
        <v>58</v>
      </c>
      <c r="C66" s="133"/>
      <c r="D66" s="134" t="s">
        <v>131</v>
      </c>
      <c r="E66" s="135" t="s">
        <v>123</v>
      </c>
      <c r="F66" s="135" t="s">
        <v>124</v>
      </c>
      <c r="G66" s="141">
        <v>0</v>
      </c>
      <c r="H66" s="141">
        <v>0</v>
      </c>
      <c r="I66" s="141">
        <v>0</v>
      </c>
      <c r="J66" s="108">
        <v>1</v>
      </c>
      <c r="K66" s="123">
        <v>0</v>
      </c>
      <c r="L66" s="123">
        <v>2.11</v>
      </c>
      <c r="M66" s="37">
        <v>0</v>
      </c>
      <c r="N66" s="37">
        <v>0</v>
      </c>
      <c r="O66" s="40">
        <v>6</v>
      </c>
      <c r="P66" s="193">
        <v>0</v>
      </c>
      <c r="Q66" s="38">
        <v>0</v>
      </c>
      <c r="R66" s="38">
        <v>0</v>
      </c>
      <c r="S66" s="38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  <c r="AJ66" s="306">
        <v>0</v>
      </c>
      <c r="AK66" s="306">
        <v>0</v>
      </c>
      <c r="AL66" s="306">
        <v>0</v>
      </c>
      <c r="AM66" s="306">
        <v>0</v>
      </c>
      <c r="AN66" s="306">
        <v>0</v>
      </c>
      <c r="AO66" s="306">
        <v>0</v>
      </c>
      <c r="AP66" s="306">
        <v>0</v>
      </c>
      <c r="AQ66" s="306">
        <v>0</v>
      </c>
      <c r="AR66" s="306">
        <v>0</v>
      </c>
      <c r="AS66" s="306">
        <v>0</v>
      </c>
      <c r="AT66" s="306">
        <v>0</v>
      </c>
      <c r="AU66" s="306">
        <v>0</v>
      </c>
      <c r="AV66" s="135"/>
    </row>
    <row r="67" spans="1:48" s="29" customFormat="1" ht="15.75" x14ac:dyDescent="0.25">
      <c r="A67" s="165" t="str">
        <f t="shared" si="1"/>
        <v xml:space="preserve">   </v>
      </c>
      <c r="B67" s="108">
        <v>59</v>
      </c>
      <c r="C67" s="133"/>
      <c r="D67" s="134" t="s">
        <v>132</v>
      </c>
      <c r="E67" s="135" t="s">
        <v>123</v>
      </c>
      <c r="F67" s="135" t="s">
        <v>124</v>
      </c>
      <c r="G67" s="141">
        <v>0</v>
      </c>
      <c r="H67" s="141">
        <v>0</v>
      </c>
      <c r="I67" s="141">
        <v>0</v>
      </c>
      <c r="J67" s="108">
        <v>2</v>
      </c>
      <c r="K67" s="123">
        <v>0</v>
      </c>
      <c r="L67" s="123">
        <v>1.87</v>
      </c>
      <c r="M67" s="37">
        <v>0</v>
      </c>
      <c r="N67" s="37">
        <v>0</v>
      </c>
      <c r="O67" s="40">
        <v>0</v>
      </c>
      <c r="P67" s="194">
        <v>0</v>
      </c>
      <c r="Q67" s="38">
        <v>0</v>
      </c>
      <c r="R67" s="38">
        <v>0</v>
      </c>
      <c r="S67" s="38">
        <v>0</v>
      </c>
      <c r="T67" s="306">
        <v>0</v>
      </c>
      <c r="U67" s="306">
        <v>0</v>
      </c>
      <c r="V67" s="306">
        <v>0</v>
      </c>
      <c r="W67" s="306">
        <v>0</v>
      </c>
      <c r="X67" s="306">
        <v>0</v>
      </c>
      <c r="Y67" s="306">
        <v>0</v>
      </c>
      <c r="Z67" s="306">
        <v>0</v>
      </c>
      <c r="AA67" s="306">
        <v>0</v>
      </c>
      <c r="AB67" s="306">
        <v>0</v>
      </c>
      <c r="AC67" s="306">
        <v>0</v>
      </c>
      <c r="AD67" s="306">
        <v>0</v>
      </c>
      <c r="AE67" s="306">
        <v>0</v>
      </c>
      <c r="AF67" s="306">
        <v>0</v>
      </c>
      <c r="AG67" s="306">
        <v>0</v>
      </c>
      <c r="AH67" s="306">
        <v>0</v>
      </c>
      <c r="AI67" s="306">
        <v>0</v>
      </c>
      <c r="AJ67" s="306">
        <v>0</v>
      </c>
      <c r="AK67" s="306">
        <v>0</v>
      </c>
      <c r="AL67" s="306">
        <v>0</v>
      </c>
      <c r="AM67" s="306">
        <v>0</v>
      </c>
      <c r="AN67" s="306">
        <v>0</v>
      </c>
      <c r="AO67" s="306">
        <v>0</v>
      </c>
      <c r="AP67" s="306">
        <v>0</v>
      </c>
      <c r="AQ67" s="306">
        <v>0</v>
      </c>
      <c r="AR67" s="306">
        <v>0</v>
      </c>
      <c r="AS67" s="306">
        <v>0</v>
      </c>
      <c r="AT67" s="306">
        <v>0</v>
      </c>
      <c r="AU67" s="306">
        <v>0</v>
      </c>
      <c r="AV67" s="135"/>
    </row>
    <row r="68" spans="1:48" s="29" customFormat="1" ht="15.75" x14ac:dyDescent="0.25">
      <c r="A68" s="165" t="str">
        <f t="shared" si="1"/>
        <v xml:space="preserve">   </v>
      </c>
      <c r="B68" s="108">
        <v>60</v>
      </c>
      <c r="C68" s="133"/>
      <c r="D68" s="134" t="s">
        <v>147</v>
      </c>
      <c r="E68" s="135" t="s">
        <v>123</v>
      </c>
      <c r="F68" s="135" t="s">
        <v>124</v>
      </c>
      <c r="G68" s="141">
        <v>0</v>
      </c>
      <c r="H68" s="141">
        <v>0</v>
      </c>
      <c r="I68" s="141">
        <v>0</v>
      </c>
      <c r="J68" s="108">
        <v>1</v>
      </c>
      <c r="K68" s="123">
        <v>0</v>
      </c>
      <c r="L68" s="123">
        <v>1.91</v>
      </c>
      <c r="M68" s="37">
        <v>0</v>
      </c>
      <c r="N68" s="37">
        <v>0</v>
      </c>
      <c r="O68" s="40">
        <v>8</v>
      </c>
      <c r="P68" s="193">
        <v>0</v>
      </c>
      <c r="Q68" s="38">
        <v>0</v>
      </c>
      <c r="R68" s="38">
        <v>0</v>
      </c>
      <c r="S68" s="38">
        <v>0</v>
      </c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306">
        <v>0</v>
      </c>
      <c r="Z68" s="306">
        <v>0</v>
      </c>
      <c r="AA68" s="306">
        <v>0</v>
      </c>
      <c r="AB68" s="306">
        <v>0</v>
      </c>
      <c r="AC68" s="306">
        <v>0</v>
      </c>
      <c r="AD68" s="306">
        <v>0</v>
      </c>
      <c r="AE68" s="306">
        <v>0</v>
      </c>
      <c r="AF68" s="306">
        <v>0</v>
      </c>
      <c r="AG68" s="306">
        <v>0</v>
      </c>
      <c r="AH68" s="306">
        <v>0</v>
      </c>
      <c r="AI68" s="306">
        <v>0</v>
      </c>
      <c r="AJ68" s="306">
        <v>0</v>
      </c>
      <c r="AK68" s="306">
        <v>0</v>
      </c>
      <c r="AL68" s="306">
        <v>0</v>
      </c>
      <c r="AM68" s="306">
        <v>0</v>
      </c>
      <c r="AN68" s="306">
        <v>0</v>
      </c>
      <c r="AO68" s="306">
        <v>0</v>
      </c>
      <c r="AP68" s="306">
        <v>0</v>
      </c>
      <c r="AQ68" s="306">
        <v>0</v>
      </c>
      <c r="AR68" s="306">
        <v>0</v>
      </c>
      <c r="AS68" s="306">
        <v>0</v>
      </c>
      <c r="AT68" s="306">
        <v>0</v>
      </c>
      <c r="AU68" s="306">
        <v>0</v>
      </c>
      <c r="AV68" s="135"/>
    </row>
    <row r="69" spans="1:48" s="29" customFormat="1" ht="15.75" x14ac:dyDescent="0.25">
      <c r="A69" s="165" t="str">
        <f t="shared" si="1"/>
        <v xml:space="preserve">   </v>
      </c>
      <c r="B69" s="108">
        <v>61</v>
      </c>
      <c r="C69" s="133" t="s">
        <v>149</v>
      </c>
      <c r="D69" s="134" t="s">
        <v>122</v>
      </c>
      <c r="E69" s="135" t="s">
        <v>123</v>
      </c>
      <c r="F69" s="135" t="s">
        <v>124</v>
      </c>
      <c r="G69" s="36">
        <v>21.81</v>
      </c>
      <c r="H69" s="173">
        <f>G69-I69</f>
        <v>1.8692551957755015</v>
      </c>
      <c r="I69" s="174">
        <v>19.940744804224497</v>
      </c>
      <c r="J69" s="108">
        <v>1</v>
      </c>
      <c r="K69" s="123">
        <v>0</v>
      </c>
      <c r="L69" s="123">
        <v>11.53</v>
      </c>
      <c r="M69" s="37">
        <v>0</v>
      </c>
      <c r="N69" s="37">
        <v>0</v>
      </c>
      <c r="O69" s="40">
        <v>6</v>
      </c>
      <c r="P69" s="193">
        <v>0</v>
      </c>
      <c r="Q69" s="38">
        <v>0</v>
      </c>
      <c r="R69" s="38">
        <v>0</v>
      </c>
      <c r="S69" s="38">
        <v>0</v>
      </c>
      <c r="T69" s="306">
        <v>0</v>
      </c>
      <c r="U69" s="306">
        <v>0</v>
      </c>
      <c r="V69" s="306">
        <v>0</v>
      </c>
      <c r="W69" s="306">
        <v>0</v>
      </c>
      <c r="X69" s="306">
        <v>0</v>
      </c>
      <c r="Y69" s="306">
        <v>0</v>
      </c>
      <c r="Z69" s="306">
        <v>0</v>
      </c>
      <c r="AA69" s="306">
        <v>0</v>
      </c>
      <c r="AB69" s="306">
        <v>0</v>
      </c>
      <c r="AC69" s="306">
        <v>0</v>
      </c>
      <c r="AD69" s="306">
        <v>0</v>
      </c>
      <c r="AE69" s="306">
        <v>0</v>
      </c>
      <c r="AF69" s="306">
        <v>0</v>
      </c>
      <c r="AG69" s="306">
        <v>0</v>
      </c>
      <c r="AH69" s="306">
        <v>0</v>
      </c>
      <c r="AI69" s="306">
        <v>0</v>
      </c>
      <c r="AJ69" s="306">
        <v>0</v>
      </c>
      <c r="AK69" s="306">
        <v>0</v>
      </c>
      <c r="AL69" s="306">
        <v>0</v>
      </c>
      <c r="AM69" s="306">
        <v>0</v>
      </c>
      <c r="AN69" s="306">
        <v>0</v>
      </c>
      <c r="AO69" s="306">
        <v>0</v>
      </c>
      <c r="AP69" s="306">
        <v>0</v>
      </c>
      <c r="AQ69" s="306">
        <v>0</v>
      </c>
      <c r="AR69" s="306">
        <v>0</v>
      </c>
      <c r="AS69" s="306">
        <v>0</v>
      </c>
      <c r="AT69" s="306">
        <v>0</v>
      </c>
      <c r="AU69" s="306">
        <v>0</v>
      </c>
      <c r="AV69" s="135"/>
    </row>
    <row r="70" spans="1:48" s="29" customFormat="1" ht="15.75" x14ac:dyDescent="0.25">
      <c r="A70" s="165" t="str">
        <f t="shared" si="1"/>
        <v xml:space="preserve">   </v>
      </c>
      <c r="B70" s="108">
        <v>62</v>
      </c>
      <c r="C70" s="133"/>
      <c r="D70" s="134" t="s">
        <v>125</v>
      </c>
      <c r="E70" s="135" t="s">
        <v>123</v>
      </c>
      <c r="F70" s="135" t="s">
        <v>124</v>
      </c>
      <c r="G70" s="141">
        <v>0</v>
      </c>
      <c r="H70" s="141">
        <v>0</v>
      </c>
      <c r="I70" s="141">
        <v>0</v>
      </c>
      <c r="J70" s="108">
        <v>1</v>
      </c>
      <c r="K70" s="123">
        <v>0</v>
      </c>
      <c r="L70" s="123">
        <v>10.039999999999999</v>
      </c>
      <c r="M70" s="37">
        <v>0</v>
      </c>
      <c r="N70" s="37">
        <v>0</v>
      </c>
      <c r="O70" s="40">
        <v>6</v>
      </c>
      <c r="P70" s="193">
        <v>0</v>
      </c>
      <c r="Q70" s="38">
        <v>0</v>
      </c>
      <c r="R70" s="38">
        <v>0</v>
      </c>
      <c r="S70" s="38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306">
        <v>0</v>
      </c>
      <c r="Z70" s="306">
        <v>0</v>
      </c>
      <c r="AA70" s="306">
        <v>0</v>
      </c>
      <c r="AB70" s="306">
        <v>0</v>
      </c>
      <c r="AC70" s="306">
        <v>0</v>
      </c>
      <c r="AD70" s="306">
        <v>0</v>
      </c>
      <c r="AE70" s="306">
        <v>0</v>
      </c>
      <c r="AF70" s="306">
        <v>0</v>
      </c>
      <c r="AG70" s="306">
        <v>0</v>
      </c>
      <c r="AH70" s="306">
        <v>0</v>
      </c>
      <c r="AI70" s="306">
        <v>0</v>
      </c>
      <c r="AJ70" s="306">
        <v>0</v>
      </c>
      <c r="AK70" s="306">
        <v>0</v>
      </c>
      <c r="AL70" s="306">
        <v>0</v>
      </c>
      <c r="AM70" s="306">
        <v>0</v>
      </c>
      <c r="AN70" s="306">
        <v>0</v>
      </c>
      <c r="AO70" s="306">
        <v>0</v>
      </c>
      <c r="AP70" s="306">
        <v>0</v>
      </c>
      <c r="AQ70" s="306">
        <v>0</v>
      </c>
      <c r="AR70" s="306">
        <v>0</v>
      </c>
      <c r="AS70" s="306">
        <v>0</v>
      </c>
      <c r="AT70" s="306">
        <v>0</v>
      </c>
      <c r="AU70" s="306">
        <v>0</v>
      </c>
      <c r="AV70" s="135"/>
    </row>
    <row r="71" spans="1:48" s="29" customFormat="1" ht="15.75" x14ac:dyDescent="0.25">
      <c r="A71" s="165" t="str">
        <f t="shared" si="1"/>
        <v xml:space="preserve">   </v>
      </c>
      <c r="B71" s="108">
        <v>63</v>
      </c>
      <c r="C71" s="133" t="s">
        <v>150</v>
      </c>
      <c r="D71" s="134" t="s">
        <v>122</v>
      </c>
      <c r="E71" s="135" t="s">
        <v>123</v>
      </c>
      <c r="F71" s="135" t="s">
        <v>124</v>
      </c>
      <c r="G71" s="36">
        <v>16.8</v>
      </c>
      <c r="H71" s="173">
        <f>G71-I71</f>
        <v>16.8</v>
      </c>
      <c r="I71" s="141">
        <v>0</v>
      </c>
      <c r="J71" s="108">
        <v>2</v>
      </c>
      <c r="K71" s="123">
        <v>5.94</v>
      </c>
      <c r="L71" s="123">
        <v>0</v>
      </c>
      <c r="M71" s="37">
        <v>0</v>
      </c>
      <c r="N71" s="37">
        <v>0</v>
      </c>
      <c r="O71" s="40">
        <v>0</v>
      </c>
      <c r="P71" s="194">
        <v>0</v>
      </c>
      <c r="Q71" s="38">
        <v>0</v>
      </c>
      <c r="R71" s="38">
        <v>0</v>
      </c>
      <c r="S71" s="38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306">
        <v>0</v>
      </c>
      <c r="Z71" s="306">
        <v>0</v>
      </c>
      <c r="AA71" s="306">
        <v>0</v>
      </c>
      <c r="AB71" s="306">
        <v>0</v>
      </c>
      <c r="AC71" s="306">
        <v>0</v>
      </c>
      <c r="AD71" s="306">
        <v>0</v>
      </c>
      <c r="AE71" s="306">
        <v>0</v>
      </c>
      <c r="AF71" s="306">
        <v>0</v>
      </c>
      <c r="AG71" s="306">
        <v>0</v>
      </c>
      <c r="AH71" s="306">
        <v>0</v>
      </c>
      <c r="AI71" s="306">
        <v>0</v>
      </c>
      <c r="AJ71" s="306">
        <v>0</v>
      </c>
      <c r="AK71" s="306">
        <v>0</v>
      </c>
      <c r="AL71" s="306">
        <v>0</v>
      </c>
      <c r="AM71" s="306">
        <v>0</v>
      </c>
      <c r="AN71" s="306">
        <v>0</v>
      </c>
      <c r="AO71" s="306">
        <v>0</v>
      </c>
      <c r="AP71" s="306">
        <v>0</v>
      </c>
      <c r="AQ71" s="306">
        <v>0</v>
      </c>
      <c r="AR71" s="306">
        <v>0</v>
      </c>
      <c r="AS71" s="306">
        <v>0</v>
      </c>
      <c r="AT71" s="306">
        <v>0</v>
      </c>
      <c r="AU71" s="306">
        <v>0</v>
      </c>
      <c r="AV71" s="135"/>
    </row>
    <row r="72" spans="1:48" s="29" customFormat="1" ht="15.75" x14ac:dyDescent="0.25">
      <c r="A72" s="176" t="str">
        <f t="shared" si="1"/>
        <v xml:space="preserve">   </v>
      </c>
      <c r="B72" s="177">
        <v>64</v>
      </c>
      <c r="C72" s="178"/>
      <c r="D72" s="179" t="s">
        <v>125</v>
      </c>
      <c r="E72" s="180" t="s">
        <v>123</v>
      </c>
      <c r="F72" s="180" t="s">
        <v>124</v>
      </c>
      <c r="G72" s="184">
        <v>0</v>
      </c>
      <c r="H72" s="184">
        <v>0</v>
      </c>
      <c r="I72" s="184">
        <v>0</v>
      </c>
      <c r="J72" s="177">
        <v>1</v>
      </c>
      <c r="K72" s="185">
        <v>3.84</v>
      </c>
      <c r="L72" s="185">
        <v>0</v>
      </c>
      <c r="M72" s="186">
        <v>0</v>
      </c>
      <c r="N72" s="186">
        <v>0</v>
      </c>
      <c r="O72" s="187">
        <v>10</v>
      </c>
      <c r="P72" s="195">
        <v>3.84</v>
      </c>
      <c r="Q72" s="188">
        <v>60</v>
      </c>
      <c r="R72" s="188">
        <v>2</v>
      </c>
      <c r="S72" s="188">
        <v>2</v>
      </c>
      <c r="T72" s="307">
        <v>3.84</v>
      </c>
      <c r="U72" s="309">
        <v>0</v>
      </c>
      <c r="V72" s="309">
        <v>0</v>
      </c>
      <c r="W72" s="309">
        <v>0</v>
      </c>
      <c r="X72" s="309">
        <v>0</v>
      </c>
      <c r="Y72" s="309">
        <v>0</v>
      </c>
      <c r="Z72" s="309">
        <v>0</v>
      </c>
      <c r="AA72" s="309">
        <v>0</v>
      </c>
      <c r="AB72" s="309">
        <v>0</v>
      </c>
      <c r="AC72" s="309">
        <v>0</v>
      </c>
      <c r="AD72" s="309">
        <v>0</v>
      </c>
      <c r="AE72" s="309">
        <v>0</v>
      </c>
      <c r="AF72" s="309">
        <v>0</v>
      </c>
      <c r="AG72" s="309">
        <v>0</v>
      </c>
      <c r="AH72" s="309">
        <v>0</v>
      </c>
      <c r="AI72" s="309">
        <v>0</v>
      </c>
      <c r="AJ72" s="309">
        <v>0</v>
      </c>
      <c r="AK72" s="309">
        <v>0</v>
      </c>
      <c r="AL72" s="309">
        <v>0</v>
      </c>
      <c r="AM72" s="309">
        <v>0</v>
      </c>
      <c r="AN72" s="309">
        <v>0</v>
      </c>
      <c r="AO72" s="309">
        <v>0</v>
      </c>
      <c r="AP72" s="309">
        <v>0</v>
      </c>
      <c r="AQ72" s="309">
        <v>0</v>
      </c>
      <c r="AR72" s="309">
        <v>0</v>
      </c>
      <c r="AS72" s="309">
        <v>0</v>
      </c>
      <c r="AT72" s="309">
        <v>0</v>
      </c>
      <c r="AU72" s="309">
        <v>0</v>
      </c>
      <c r="AV72" s="180" t="s">
        <v>265</v>
      </c>
    </row>
    <row r="73" spans="1:48" s="29" customFormat="1" ht="15.75" x14ac:dyDescent="0.25">
      <c r="A73" s="165" t="str">
        <f t="shared" si="1"/>
        <v xml:space="preserve">   </v>
      </c>
      <c r="B73" s="108">
        <v>65</v>
      </c>
      <c r="C73" s="133"/>
      <c r="D73" s="134" t="s">
        <v>126</v>
      </c>
      <c r="E73" s="135" t="s">
        <v>123</v>
      </c>
      <c r="F73" s="135" t="s">
        <v>124</v>
      </c>
      <c r="G73" s="141">
        <v>0</v>
      </c>
      <c r="H73" s="141">
        <v>0</v>
      </c>
      <c r="I73" s="141">
        <v>0</v>
      </c>
      <c r="J73" s="108">
        <v>2</v>
      </c>
      <c r="K73" s="123">
        <v>6.59</v>
      </c>
      <c r="L73" s="123">
        <v>0</v>
      </c>
      <c r="M73" s="37">
        <v>0</v>
      </c>
      <c r="N73" s="37">
        <v>0</v>
      </c>
      <c r="O73" s="40">
        <v>0</v>
      </c>
      <c r="P73" s="194">
        <v>0</v>
      </c>
      <c r="Q73" s="38">
        <v>0</v>
      </c>
      <c r="R73" s="38">
        <v>0</v>
      </c>
      <c r="S73" s="38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  <c r="AJ73" s="306">
        <v>0</v>
      </c>
      <c r="AK73" s="306">
        <v>0</v>
      </c>
      <c r="AL73" s="306">
        <v>0</v>
      </c>
      <c r="AM73" s="306">
        <v>0</v>
      </c>
      <c r="AN73" s="306">
        <v>0</v>
      </c>
      <c r="AO73" s="306">
        <v>0</v>
      </c>
      <c r="AP73" s="306">
        <v>0</v>
      </c>
      <c r="AQ73" s="306">
        <v>0</v>
      </c>
      <c r="AR73" s="306">
        <v>0</v>
      </c>
      <c r="AS73" s="306">
        <v>0</v>
      </c>
      <c r="AT73" s="306">
        <v>0</v>
      </c>
      <c r="AU73" s="306">
        <v>0</v>
      </c>
      <c r="AV73" s="135"/>
    </row>
    <row r="74" spans="1:48" s="29" customFormat="1" ht="15.75" x14ac:dyDescent="0.25">
      <c r="A74" s="165" t="str">
        <f t="shared" si="1"/>
        <v xml:space="preserve">   </v>
      </c>
      <c r="B74" s="108">
        <v>66</v>
      </c>
      <c r="C74" s="133" t="s">
        <v>151</v>
      </c>
      <c r="D74" s="134" t="s">
        <v>122</v>
      </c>
      <c r="E74" s="135" t="s">
        <v>123</v>
      </c>
      <c r="F74" s="135" t="s">
        <v>124</v>
      </c>
      <c r="G74" s="36">
        <v>35.840000000000003</v>
      </c>
      <c r="H74" s="36">
        <v>35.840000000000003</v>
      </c>
      <c r="I74" s="141">
        <v>0</v>
      </c>
      <c r="J74" s="108">
        <v>2</v>
      </c>
      <c r="K74" s="123">
        <v>7.42</v>
      </c>
      <c r="L74" s="123">
        <v>0</v>
      </c>
      <c r="M74" s="37">
        <v>0</v>
      </c>
      <c r="N74" s="37">
        <v>0</v>
      </c>
      <c r="O74" s="40">
        <v>0</v>
      </c>
      <c r="P74" s="194">
        <v>0</v>
      </c>
      <c r="Q74" s="38">
        <v>0</v>
      </c>
      <c r="R74" s="38">
        <v>0</v>
      </c>
      <c r="S74" s="38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  <c r="AJ74" s="306">
        <v>0</v>
      </c>
      <c r="AK74" s="306">
        <v>0</v>
      </c>
      <c r="AL74" s="306">
        <v>0</v>
      </c>
      <c r="AM74" s="306">
        <v>0</v>
      </c>
      <c r="AN74" s="306">
        <v>0</v>
      </c>
      <c r="AO74" s="306">
        <v>0</v>
      </c>
      <c r="AP74" s="306">
        <v>0</v>
      </c>
      <c r="AQ74" s="306">
        <v>0</v>
      </c>
      <c r="AR74" s="306">
        <v>0</v>
      </c>
      <c r="AS74" s="306">
        <v>0</v>
      </c>
      <c r="AT74" s="306">
        <v>0</v>
      </c>
      <c r="AU74" s="306">
        <v>0</v>
      </c>
      <c r="AV74" s="135"/>
    </row>
    <row r="75" spans="1:48" s="29" customFormat="1" ht="15.75" x14ac:dyDescent="0.25">
      <c r="A75" s="165" t="str">
        <f t="shared" si="1"/>
        <v xml:space="preserve">   </v>
      </c>
      <c r="B75" s="108">
        <v>67</v>
      </c>
      <c r="C75" s="133"/>
      <c r="D75" s="134" t="s">
        <v>125</v>
      </c>
      <c r="E75" s="135" t="s">
        <v>123</v>
      </c>
      <c r="F75" s="135" t="s">
        <v>124</v>
      </c>
      <c r="G75" s="141">
        <v>0</v>
      </c>
      <c r="H75" s="141">
        <v>0</v>
      </c>
      <c r="I75" s="141">
        <v>0</v>
      </c>
      <c r="J75" s="108">
        <v>2</v>
      </c>
      <c r="K75" s="123">
        <v>11.02</v>
      </c>
      <c r="L75" s="123">
        <v>0</v>
      </c>
      <c r="M75" s="37">
        <v>0</v>
      </c>
      <c r="N75" s="37">
        <v>0</v>
      </c>
      <c r="O75" s="40">
        <v>0</v>
      </c>
      <c r="P75" s="194">
        <v>0</v>
      </c>
      <c r="Q75" s="38">
        <v>0</v>
      </c>
      <c r="R75" s="38">
        <v>0</v>
      </c>
      <c r="S75" s="38">
        <v>0</v>
      </c>
      <c r="T75" s="306">
        <v>0</v>
      </c>
      <c r="U75" s="306">
        <v>0</v>
      </c>
      <c r="V75" s="306">
        <v>0</v>
      </c>
      <c r="W75" s="306">
        <v>0</v>
      </c>
      <c r="X75" s="306">
        <v>0</v>
      </c>
      <c r="Y75" s="306">
        <v>0</v>
      </c>
      <c r="Z75" s="306">
        <v>0</v>
      </c>
      <c r="AA75" s="306">
        <v>0</v>
      </c>
      <c r="AB75" s="306">
        <v>0</v>
      </c>
      <c r="AC75" s="306">
        <v>0</v>
      </c>
      <c r="AD75" s="306">
        <v>0</v>
      </c>
      <c r="AE75" s="306">
        <v>0</v>
      </c>
      <c r="AF75" s="306">
        <v>0</v>
      </c>
      <c r="AG75" s="306">
        <v>0</v>
      </c>
      <c r="AH75" s="306">
        <v>0</v>
      </c>
      <c r="AI75" s="306">
        <v>0</v>
      </c>
      <c r="AJ75" s="306">
        <v>0</v>
      </c>
      <c r="AK75" s="306">
        <v>0</v>
      </c>
      <c r="AL75" s="306">
        <v>0</v>
      </c>
      <c r="AM75" s="306">
        <v>0</v>
      </c>
      <c r="AN75" s="306">
        <v>0</v>
      </c>
      <c r="AO75" s="306">
        <v>0</v>
      </c>
      <c r="AP75" s="306">
        <v>0</v>
      </c>
      <c r="AQ75" s="306">
        <v>0</v>
      </c>
      <c r="AR75" s="306">
        <v>0</v>
      </c>
      <c r="AS75" s="306">
        <v>0</v>
      </c>
      <c r="AT75" s="306">
        <v>0</v>
      </c>
      <c r="AU75" s="306">
        <v>0</v>
      </c>
      <c r="AV75" s="135"/>
    </row>
    <row r="76" spans="1:48" s="29" customFormat="1" ht="15.75" x14ac:dyDescent="0.25">
      <c r="A76" s="165" t="str">
        <f t="shared" si="1"/>
        <v xml:space="preserve">   </v>
      </c>
      <c r="B76" s="108">
        <v>68</v>
      </c>
      <c r="C76" s="133"/>
      <c r="D76" s="134" t="s">
        <v>126</v>
      </c>
      <c r="E76" s="135" t="s">
        <v>123</v>
      </c>
      <c r="F76" s="135" t="s">
        <v>124</v>
      </c>
      <c r="G76" s="141">
        <v>0</v>
      </c>
      <c r="H76" s="141">
        <v>0</v>
      </c>
      <c r="I76" s="141">
        <v>0</v>
      </c>
      <c r="J76" s="108">
        <v>2</v>
      </c>
      <c r="K76" s="123">
        <v>3.48</v>
      </c>
      <c r="L76" s="123">
        <v>0</v>
      </c>
      <c r="M76" s="37">
        <v>0</v>
      </c>
      <c r="N76" s="37">
        <v>0</v>
      </c>
      <c r="O76" s="40">
        <v>0</v>
      </c>
      <c r="P76" s="194">
        <v>0</v>
      </c>
      <c r="Q76" s="38">
        <v>0</v>
      </c>
      <c r="R76" s="38">
        <v>0</v>
      </c>
      <c r="S76" s="38">
        <v>0</v>
      </c>
      <c r="T76" s="306">
        <v>0</v>
      </c>
      <c r="U76" s="306">
        <v>0</v>
      </c>
      <c r="V76" s="306">
        <v>0</v>
      </c>
      <c r="W76" s="306">
        <v>0</v>
      </c>
      <c r="X76" s="306">
        <v>0</v>
      </c>
      <c r="Y76" s="306">
        <v>0</v>
      </c>
      <c r="Z76" s="306">
        <v>0</v>
      </c>
      <c r="AA76" s="306">
        <v>0</v>
      </c>
      <c r="AB76" s="306">
        <v>0</v>
      </c>
      <c r="AC76" s="306">
        <v>0</v>
      </c>
      <c r="AD76" s="306">
        <v>0</v>
      </c>
      <c r="AE76" s="306">
        <v>0</v>
      </c>
      <c r="AF76" s="306">
        <v>0</v>
      </c>
      <c r="AG76" s="306">
        <v>0</v>
      </c>
      <c r="AH76" s="306">
        <v>0</v>
      </c>
      <c r="AI76" s="306">
        <v>0</v>
      </c>
      <c r="AJ76" s="306">
        <v>0</v>
      </c>
      <c r="AK76" s="306">
        <v>0</v>
      </c>
      <c r="AL76" s="306">
        <v>0</v>
      </c>
      <c r="AM76" s="306">
        <v>0</v>
      </c>
      <c r="AN76" s="306">
        <v>0</v>
      </c>
      <c r="AO76" s="306">
        <v>0</v>
      </c>
      <c r="AP76" s="306">
        <v>0</v>
      </c>
      <c r="AQ76" s="306">
        <v>0</v>
      </c>
      <c r="AR76" s="306">
        <v>0</v>
      </c>
      <c r="AS76" s="306">
        <v>0</v>
      </c>
      <c r="AT76" s="306">
        <v>0</v>
      </c>
      <c r="AU76" s="306">
        <v>0</v>
      </c>
      <c r="AV76" s="135"/>
    </row>
    <row r="77" spans="1:48" s="29" customFormat="1" ht="15.75" x14ac:dyDescent="0.25">
      <c r="A77" s="165" t="str">
        <f t="shared" si="1"/>
        <v xml:space="preserve">   </v>
      </c>
      <c r="B77" s="108">
        <v>69</v>
      </c>
      <c r="C77" s="133"/>
      <c r="D77" s="134" t="s">
        <v>130</v>
      </c>
      <c r="E77" s="135" t="s">
        <v>123</v>
      </c>
      <c r="F77" s="135" t="s">
        <v>124</v>
      </c>
      <c r="G77" s="141">
        <v>0</v>
      </c>
      <c r="H77" s="141">
        <v>0</v>
      </c>
      <c r="I77" s="141">
        <v>0</v>
      </c>
      <c r="J77" s="108">
        <v>2</v>
      </c>
      <c r="K77" s="123">
        <v>3.96</v>
      </c>
      <c r="L77" s="123">
        <v>0</v>
      </c>
      <c r="M77" s="37">
        <v>0</v>
      </c>
      <c r="N77" s="37">
        <v>0</v>
      </c>
      <c r="O77" s="40">
        <v>0</v>
      </c>
      <c r="P77" s="194">
        <v>0</v>
      </c>
      <c r="Q77" s="38">
        <v>0</v>
      </c>
      <c r="R77" s="38">
        <v>0</v>
      </c>
      <c r="S77" s="38">
        <v>0</v>
      </c>
      <c r="T77" s="306">
        <v>0</v>
      </c>
      <c r="U77" s="306">
        <v>0</v>
      </c>
      <c r="V77" s="306">
        <v>0</v>
      </c>
      <c r="W77" s="306">
        <v>0</v>
      </c>
      <c r="X77" s="306">
        <v>0</v>
      </c>
      <c r="Y77" s="306">
        <v>0</v>
      </c>
      <c r="Z77" s="306">
        <v>0</v>
      </c>
      <c r="AA77" s="306">
        <v>0</v>
      </c>
      <c r="AB77" s="306">
        <v>0</v>
      </c>
      <c r="AC77" s="306">
        <v>0</v>
      </c>
      <c r="AD77" s="306">
        <v>0</v>
      </c>
      <c r="AE77" s="306">
        <v>0</v>
      </c>
      <c r="AF77" s="306">
        <v>0</v>
      </c>
      <c r="AG77" s="306">
        <v>0</v>
      </c>
      <c r="AH77" s="306">
        <v>0</v>
      </c>
      <c r="AI77" s="306">
        <v>0</v>
      </c>
      <c r="AJ77" s="306">
        <v>0</v>
      </c>
      <c r="AK77" s="306">
        <v>0</v>
      </c>
      <c r="AL77" s="306">
        <v>0</v>
      </c>
      <c r="AM77" s="306">
        <v>0</v>
      </c>
      <c r="AN77" s="306">
        <v>0</v>
      </c>
      <c r="AO77" s="306">
        <v>0</v>
      </c>
      <c r="AP77" s="306">
        <v>0</v>
      </c>
      <c r="AQ77" s="306">
        <v>0</v>
      </c>
      <c r="AR77" s="306">
        <v>0</v>
      </c>
      <c r="AS77" s="306">
        <v>0</v>
      </c>
      <c r="AT77" s="306">
        <v>0</v>
      </c>
      <c r="AU77" s="306">
        <v>0</v>
      </c>
      <c r="AV77" s="135"/>
    </row>
    <row r="78" spans="1:48" s="29" customFormat="1" ht="15.75" x14ac:dyDescent="0.25">
      <c r="A78" s="165" t="str">
        <f t="shared" si="1"/>
        <v xml:space="preserve">   </v>
      </c>
      <c r="B78" s="108">
        <v>70</v>
      </c>
      <c r="C78" s="133"/>
      <c r="D78" s="134" t="s">
        <v>131</v>
      </c>
      <c r="E78" s="135" t="s">
        <v>123</v>
      </c>
      <c r="F78" s="135" t="s">
        <v>124</v>
      </c>
      <c r="G78" s="141">
        <v>0</v>
      </c>
      <c r="H78" s="141">
        <v>0</v>
      </c>
      <c r="I78" s="141">
        <v>0</v>
      </c>
      <c r="J78" s="108">
        <v>2</v>
      </c>
      <c r="K78" s="123">
        <v>8.5</v>
      </c>
      <c r="L78" s="123">
        <v>0</v>
      </c>
      <c r="M78" s="37">
        <v>0</v>
      </c>
      <c r="N78" s="37">
        <v>0</v>
      </c>
      <c r="O78" s="40">
        <v>0</v>
      </c>
      <c r="P78" s="194">
        <v>0</v>
      </c>
      <c r="Q78" s="38">
        <v>0</v>
      </c>
      <c r="R78" s="38">
        <v>0</v>
      </c>
      <c r="S78" s="38">
        <v>0</v>
      </c>
      <c r="T78" s="306">
        <v>0</v>
      </c>
      <c r="U78" s="306">
        <v>0</v>
      </c>
      <c r="V78" s="306">
        <v>0</v>
      </c>
      <c r="W78" s="306">
        <v>0</v>
      </c>
      <c r="X78" s="306">
        <v>0</v>
      </c>
      <c r="Y78" s="306">
        <v>0</v>
      </c>
      <c r="Z78" s="306">
        <v>0</v>
      </c>
      <c r="AA78" s="306">
        <v>0</v>
      </c>
      <c r="AB78" s="306">
        <v>0</v>
      </c>
      <c r="AC78" s="306">
        <v>0</v>
      </c>
      <c r="AD78" s="306">
        <v>0</v>
      </c>
      <c r="AE78" s="306">
        <v>0</v>
      </c>
      <c r="AF78" s="306">
        <v>0</v>
      </c>
      <c r="AG78" s="306">
        <v>0</v>
      </c>
      <c r="AH78" s="306">
        <v>0</v>
      </c>
      <c r="AI78" s="306">
        <v>0</v>
      </c>
      <c r="AJ78" s="306">
        <v>0</v>
      </c>
      <c r="AK78" s="306">
        <v>0</v>
      </c>
      <c r="AL78" s="306">
        <v>0</v>
      </c>
      <c r="AM78" s="306">
        <v>0</v>
      </c>
      <c r="AN78" s="306">
        <v>0</v>
      </c>
      <c r="AO78" s="306">
        <v>0</v>
      </c>
      <c r="AP78" s="306">
        <v>0</v>
      </c>
      <c r="AQ78" s="306">
        <v>0</v>
      </c>
      <c r="AR78" s="306">
        <v>0</v>
      </c>
      <c r="AS78" s="306">
        <v>0</v>
      </c>
      <c r="AT78" s="306">
        <v>0</v>
      </c>
      <c r="AU78" s="306">
        <v>0</v>
      </c>
      <c r="AV78" s="135"/>
    </row>
    <row r="79" spans="1:48" s="29" customFormat="1" ht="15.75" x14ac:dyDescent="0.25">
      <c r="A79" s="165" t="str">
        <f t="shared" si="1"/>
        <v xml:space="preserve">   </v>
      </c>
      <c r="B79" s="108">
        <v>71</v>
      </c>
      <c r="C79" s="133"/>
      <c r="D79" s="134" t="s">
        <v>132</v>
      </c>
      <c r="E79" s="135" t="s">
        <v>123</v>
      </c>
      <c r="F79" s="135" t="s">
        <v>124</v>
      </c>
      <c r="G79" s="141">
        <v>0</v>
      </c>
      <c r="H79" s="141">
        <v>0</v>
      </c>
      <c r="I79" s="141">
        <v>0</v>
      </c>
      <c r="J79" s="108">
        <v>2</v>
      </c>
      <c r="K79" s="123">
        <v>1.5</v>
      </c>
      <c r="L79" s="123">
        <v>0</v>
      </c>
      <c r="M79" s="37">
        <v>0</v>
      </c>
      <c r="N79" s="37">
        <v>0</v>
      </c>
      <c r="O79" s="40">
        <v>0</v>
      </c>
      <c r="P79" s="194">
        <v>0</v>
      </c>
      <c r="Q79" s="38">
        <v>0</v>
      </c>
      <c r="R79" s="38">
        <v>0</v>
      </c>
      <c r="S79" s="38">
        <v>0</v>
      </c>
      <c r="T79" s="306">
        <v>0</v>
      </c>
      <c r="U79" s="306">
        <v>0</v>
      </c>
      <c r="V79" s="306">
        <v>0</v>
      </c>
      <c r="W79" s="306">
        <v>0</v>
      </c>
      <c r="X79" s="306">
        <v>0</v>
      </c>
      <c r="Y79" s="306">
        <v>0</v>
      </c>
      <c r="Z79" s="306">
        <v>0</v>
      </c>
      <c r="AA79" s="306">
        <v>0</v>
      </c>
      <c r="AB79" s="306">
        <v>0</v>
      </c>
      <c r="AC79" s="306">
        <v>0</v>
      </c>
      <c r="AD79" s="306">
        <v>0</v>
      </c>
      <c r="AE79" s="306">
        <v>0</v>
      </c>
      <c r="AF79" s="306">
        <v>0</v>
      </c>
      <c r="AG79" s="306">
        <v>0</v>
      </c>
      <c r="AH79" s="306">
        <v>0</v>
      </c>
      <c r="AI79" s="306">
        <v>0</v>
      </c>
      <c r="AJ79" s="306">
        <v>0</v>
      </c>
      <c r="AK79" s="306">
        <v>0</v>
      </c>
      <c r="AL79" s="306">
        <v>0</v>
      </c>
      <c r="AM79" s="306">
        <v>0</v>
      </c>
      <c r="AN79" s="306">
        <v>0</v>
      </c>
      <c r="AO79" s="306">
        <v>0</v>
      </c>
      <c r="AP79" s="306">
        <v>0</v>
      </c>
      <c r="AQ79" s="306">
        <v>0</v>
      </c>
      <c r="AR79" s="306">
        <v>0</v>
      </c>
      <c r="AS79" s="306">
        <v>0</v>
      </c>
      <c r="AT79" s="306">
        <v>0</v>
      </c>
      <c r="AU79" s="306">
        <v>0</v>
      </c>
      <c r="AV79" s="135"/>
    </row>
    <row r="80" spans="1:48" s="29" customFormat="1" ht="15.75" x14ac:dyDescent="0.25">
      <c r="A80" s="176" t="str">
        <f t="shared" si="1"/>
        <v xml:space="preserve">   </v>
      </c>
      <c r="B80" s="177">
        <v>72</v>
      </c>
      <c r="C80" s="178" t="s">
        <v>152</v>
      </c>
      <c r="D80" s="179" t="s">
        <v>44</v>
      </c>
      <c r="E80" s="180" t="s">
        <v>123</v>
      </c>
      <c r="F80" s="180" t="s">
        <v>124</v>
      </c>
      <c r="G80" s="181">
        <v>49.59</v>
      </c>
      <c r="H80" s="182">
        <f>G80-I80</f>
        <v>48.36009827370242</v>
      </c>
      <c r="I80" s="183">
        <v>1.2299017262975851</v>
      </c>
      <c r="J80" s="177">
        <v>1</v>
      </c>
      <c r="K80" s="185">
        <v>49.59</v>
      </c>
      <c r="L80" s="185">
        <v>0</v>
      </c>
      <c r="M80" s="186">
        <v>0</v>
      </c>
      <c r="N80" s="186">
        <v>0</v>
      </c>
      <c r="O80" s="187">
        <v>10</v>
      </c>
      <c r="P80" s="195">
        <v>49.59</v>
      </c>
      <c r="Q80" s="187">
        <v>60</v>
      </c>
      <c r="R80" s="187">
        <v>2</v>
      </c>
      <c r="S80" s="187">
        <v>2</v>
      </c>
      <c r="T80" s="309">
        <v>49.59</v>
      </c>
      <c r="U80" s="309">
        <v>0</v>
      </c>
      <c r="V80" s="309">
        <v>0</v>
      </c>
      <c r="W80" s="309">
        <v>0</v>
      </c>
      <c r="X80" s="309">
        <v>0</v>
      </c>
      <c r="Y80" s="309">
        <v>0</v>
      </c>
      <c r="Z80" s="309">
        <v>0</v>
      </c>
      <c r="AA80" s="309">
        <v>0</v>
      </c>
      <c r="AB80" s="309">
        <v>0</v>
      </c>
      <c r="AC80" s="309">
        <v>0</v>
      </c>
      <c r="AD80" s="309">
        <v>0</v>
      </c>
      <c r="AE80" s="309">
        <v>0</v>
      </c>
      <c r="AF80" s="309">
        <v>0</v>
      </c>
      <c r="AG80" s="309">
        <v>0</v>
      </c>
      <c r="AH80" s="309">
        <v>0</v>
      </c>
      <c r="AI80" s="309">
        <v>0</v>
      </c>
      <c r="AJ80" s="309">
        <v>0</v>
      </c>
      <c r="AK80" s="309">
        <v>0</v>
      </c>
      <c r="AL80" s="309">
        <v>0</v>
      </c>
      <c r="AM80" s="309">
        <v>0</v>
      </c>
      <c r="AN80" s="309">
        <v>0</v>
      </c>
      <c r="AO80" s="309">
        <v>0</v>
      </c>
      <c r="AP80" s="309">
        <v>0</v>
      </c>
      <c r="AQ80" s="309">
        <v>0</v>
      </c>
      <c r="AR80" s="309">
        <v>0</v>
      </c>
      <c r="AS80" s="309">
        <v>0</v>
      </c>
      <c r="AT80" s="309">
        <v>0</v>
      </c>
      <c r="AU80" s="309">
        <v>0</v>
      </c>
      <c r="AV80" s="180" t="s">
        <v>265</v>
      </c>
    </row>
    <row r="81" spans="2:2" x14ac:dyDescent="0.25">
      <c r="B81" s="171"/>
    </row>
  </sheetData>
  <sheetProtection selectLockedCells="1"/>
  <mergeCells count="34">
    <mergeCell ref="C1:AP1"/>
    <mergeCell ref="B2:E4"/>
    <mergeCell ref="F2:L4"/>
    <mergeCell ref="AH2:AO2"/>
    <mergeCell ref="O5:O7"/>
    <mergeCell ref="P5:P7"/>
    <mergeCell ref="Q5:Q7"/>
    <mergeCell ref="R5:R7"/>
    <mergeCell ref="S5:S7"/>
    <mergeCell ref="L6:L7"/>
    <mergeCell ref="M6:M7"/>
    <mergeCell ref="N6:N7"/>
    <mergeCell ref="K5:N5"/>
    <mergeCell ref="K6:K7"/>
    <mergeCell ref="J5:J7"/>
    <mergeCell ref="T6:W6"/>
    <mergeCell ref="A5:A7"/>
    <mergeCell ref="A8:F8"/>
    <mergeCell ref="H6:I6"/>
    <mergeCell ref="G5:I5"/>
    <mergeCell ref="G6:G7"/>
    <mergeCell ref="B5:B7"/>
    <mergeCell ref="C5:C7"/>
    <mergeCell ref="D5:D7"/>
    <mergeCell ref="E5:E7"/>
    <mergeCell ref="F5:F7"/>
    <mergeCell ref="X6:AA6"/>
    <mergeCell ref="AB6:AE6"/>
    <mergeCell ref="T5:AU5"/>
    <mergeCell ref="AV5:AV7"/>
    <mergeCell ref="AR6:AU6"/>
    <mergeCell ref="AF6:AI6"/>
    <mergeCell ref="AJ6:AM6"/>
    <mergeCell ref="AN6:AQ6"/>
  </mergeCells>
  <dataValidations count="8">
    <dataValidation type="whole" allowBlank="1" showInputMessage="1" showErrorMessage="1" error="กรอกเฉพาะ 0 1 2 3" sqref="S5:S7 S26:S1048576 P9:S25 P26:R26">
      <formula1>0</formula1>
      <formula2>3</formula2>
    </dataValidation>
    <dataValidation type="whole" allowBlank="1" showInputMessage="1" showErrorMessage="1" error="กรอกเฉพาะ 0 1 2" sqref="R5:R7 S1:S4 R27:R1048576">
      <formula1>0</formula1>
      <formula2>2</formula2>
    </dataValidation>
    <dataValidation type="whole" allowBlank="1" showInputMessage="1" showErrorMessage="1" error="กรอกเฉพาะ 0 1 2 3 9" sqref="J42:J80 J9:J27 J5:J7">
      <formula1>0</formula1>
      <formula2>9</formula2>
    </dataValidation>
    <dataValidation type="whole" allowBlank="1" showInputMessage="1" showErrorMessage="1" error="กรอกเฉพาะจำนวนเต็ม" sqref="O9:O27 O42:O80 O5:O7">
      <formula1>0</formula1>
      <formula2>100</formula2>
    </dataValidation>
    <dataValidation type="whole" allowBlank="1" showInputMessage="1" showErrorMessage="1" error="กรอกจำนวนเต็ม" sqref="P1:P4 O28:O41">
      <formula1>0</formula1>
      <formula2>100</formula2>
    </dataValidation>
    <dataValidation type="whole" allowBlank="1" showInputMessage="1" showErrorMessage="1" errorTitle="ผิดพลาด" error="กรอกเฉพาะ 0 1 2 3 9" sqref="K1:K4 J28:J41">
      <formula1>0</formula1>
      <formula2>9</formula2>
    </dataValidation>
    <dataValidation type="textLength" operator="equal" allowBlank="1" showInputMessage="1" showErrorMessage="1" error="กรอกรหัสเกิน 9 หลัก" sqref="D1 C28:C41">
      <formula1>9</formula1>
    </dataValidation>
    <dataValidation type="textLength" operator="equal" allowBlank="1" showInputMessage="1" showErrorMessage="1" error="กรอกรหัสผิดพลาด" sqref="C42:C80 C9:C27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topLeftCell="E40" zoomScale="55" zoomScaleNormal="55" zoomScalePageLayoutView="40" workbookViewId="0">
      <selection activeCell="W14" sqref="W14"/>
    </sheetView>
  </sheetViews>
  <sheetFormatPr defaultColWidth="8.875" defaultRowHeight="15" x14ac:dyDescent="0.25"/>
  <cols>
    <col min="1" max="1" width="6.375" style="9" bestFit="1" customWidth="1"/>
    <col min="2" max="2" width="7.125" style="11" bestFit="1" customWidth="1"/>
    <col min="3" max="3" width="8.75" style="11" bestFit="1" customWidth="1"/>
    <col min="4" max="4" width="13.125" style="9" bestFit="1" customWidth="1"/>
    <col min="5" max="5" width="5.75" style="9" bestFit="1" customWidth="1"/>
    <col min="6" max="6" width="4.625" style="9" customWidth="1"/>
    <col min="7" max="7" width="9.625" style="9" bestFit="1" customWidth="1"/>
    <col min="8" max="8" width="7.375" style="9" customWidth="1"/>
    <col min="9" max="9" width="9.125" style="9" customWidth="1"/>
    <col min="10" max="10" width="5" style="9" customWidth="1"/>
    <col min="11" max="11" width="7.125" style="6" customWidth="1"/>
    <col min="12" max="12" width="7" style="6" bestFit="1" customWidth="1"/>
    <col min="13" max="13" width="7.875" style="6" customWidth="1"/>
    <col min="14" max="14" width="7.375" style="6" customWidth="1"/>
    <col min="15" max="15" width="7.125" style="11" customWidth="1"/>
    <col min="16" max="16" width="9.375" style="9" customWidth="1"/>
    <col min="17" max="17" width="6.75" style="9" customWidth="1"/>
    <col min="18" max="18" width="9.875" style="9" customWidth="1"/>
    <col min="19" max="19" width="8.625" style="9" customWidth="1"/>
    <col min="20" max="31" width="4.25" style="9" bestFit="1" customWidth="1"/>
    <col min="32" max="32" width="5" style="9" bestFit="1" customWidth="1"/>
    <col min="33" max="33" width="5.25" style="9" bestFit="1" customWidth="1"/>
    <col min="34" max="34" width="5.875" style="9" bestFit="1" customWidth="1"/>
    <col min="35" max="35" width="5.375" style="9" bestFit="1" customWidth="1"/>
    <col min="36" max="36" width="5" style="9" bestFit="1" customWidth="1"/>
    <col min="37" max="37" width="5.875" style="9" bestFit="1" customWidth="1"/>
    <col min="38" max="38" width="6" style="9" bestFit="1" customWidth="1"/>
    <col min="39" max="44" width="4.25" style="9" bestFit="1" customWidth="1"/>
    <col min="45" max="45" width="4.375" style="9" customWidth="1"/>
    <col min="46" max="47" width="4.25" style="9" bestFit="1" customWidth="1"/>
    <col min="48" max="48" width="5.125" style="9" bestFit="1" customWidth="1"/>
    <col min="49" max="49" width="6" style="9" bestFit="1" customWidth="1"/>
    <col min="50" max="50" width="7.375" style="9" bestFit="1" customWidth="1"/>
    <col min="51" max="51" width="5" style="9" bestFit="1" customWidth="1"/>
    <col min="52" max="52" width="6.75" style="9" bestFit="1" customWidth="1"/>
    <col min="53" max="16384" width="8.875" style="9"/>
  </cols>
  <sheetData>
    <row r="1" spans="1:52" s="1" customFormat="1" ht="28.5" x14ac:dyDescent="0.45">
      <c r="B1" s="285" t="s">
        <v>29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17"/>
      <c r="AW1" s="17"/>
      <c r="AX1" s="17"/>
      <c r="AY1" s="17"/>
    </row>
    <row r="2" spans="1:52" customFormat="1" ht="21" x14ac:dyDescent="0.35">
      <c r="B2" s="286" t="s">
        <v>1</v>
      </c>
      <c r="C2" s="286"/>
      <c r="D2" s="286"/>
      <c r="E2" s="286"/>
      <c r="F2" s="287" t="s">
        <v>153</v>
      </c>
      <c r="G2" s="287"/>
      <c r="H2" s="287"/>
      <c r="I2" s="287"/>
      <c r="J2" s="287"/>
      <c r="K2" s="287"/>
      <c r="L2" s="287"/>
      <c r="M2" s="42"/>
      <c r="N2" s="42"/>
      <c r="O2" s="43"/>
      <c r="P2" s="44"/>
      <c r="Q2" s="44"/>
      <c r="R2" s="45"/>
      <c r="S2" s="45"/>
      <c r="T2" s="46"/>
      <c r="U2" s="46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8"/>
      <c r="AL2" s="288" t="s">
        <v>2</v>
      </c>
      <c r="AM2" s="288"/>
      <c r="AN2" s="288"/>
      <c r="AO2" s="288"/>
      <c r="AP2" s="288"/>
      <c r="AQ2" s="288"/>
      <c r="AR2" s="288"/>
      <c r="AS2" s="288"/>
      <c r="AT2" s="289">
        <v>1099</v>
      </c>
      <c r="AU2" s="289"/>
      <c r="AV2" s="289"/>
      <c r="AW2" s="289"/>
      <c r="AX2" s="49"/>
      <c r="AY2" s="49"/>
    </row>
    <row r="3" spans="1:52" customFormat="1" ht="23.25" x14ac:dyDescent="0.35">
      <c r="B3" s="286"/>
      <c r="C3" s="286"/>
      <c r="D3" s="286"/>
      <c r="E3" s="286"/>
      <c r="F3" s="287"/>
      <c r="G3" s="287"/>
      <c r="H3" s="287"/>
      <c r="I3" s="287"/>
      <c r="J3" s="287"/>
      <c r="K3" s="287"/>
      <c r="L3" s="287"/>
      <c r="M3" s="42"/>
      <c r="N3" s="42"/>
      <c r="O3" s="50"/>
      <c r="P3" s="51"/>
      <c r="Q3" s="52"/>
      <c r="R3" s="2"/>
      <c r="S3" s="2"/>
      <c r="T3" s="35"/>
      <c r="U3" s="35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8"/>
      <c r="AL3" s="48"/>
      <c r="AM3" s="9"/>
      <c r="AN3" s="55"/>
      <c r="AO3" s="55"/>
      <c r="AP3" s="55"/>
      <c r="AQ3" s="55"/>
      <c r="AR3" s="55"/>
      <c r="AS3" s="56" t="s">
        <v>117</v>
      </c>
      <c r="AT3" s="290">
        <v>710.2</v>
      </c>
      <c r="AU3" s="290"/>
      <c r="AV3" s="290"/>
      <c r="AW3" s="290"/>
      <c r="AX3" s="239" t="s">
        <v>4</v>
      </c>
      <c r="AY3" s="239"/>
    </row>
    <row r="4" spans="1:52" customFormat="1" ht="23.25" x14ac:dyDescent="0.35">
      <c r="B4" s="286"/>
      <c r="C4" s="286"/>
      <c r="D4" s="286"/>
      <c r="E4" s="286"/>
      <c r="F4" s="287"/>
      <c r="G4" s="287"/>
      <c r="H4" s="287"/>
      <c r="I4" s="287"/>
      <c r="J4" s="287"/>
      <c r="K4" s="287"/>
      <c r="L4" s="287"/>
      <c r="M4" s="42"/>
      <c r="N4" s="42"/>
      <c r="O4" s="53"/>
      <c r="P4" s="54"/>
      <c r="Q4" s="52"/>
      <c r="R4" s="2"/>
      <c r="S4" s="2"/>
      <c r="T4" s="35"/>
      <c r="U4" s="35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9"/>
      <c r="AL4" s="55"/>
      <c r="AM4" s="55"/>
      <c r="AN4" s="55"/>
      <c r="AO4" s="55"/>
      <c r="AP4" s="55"/>
      <c r="AQ4" s="55"/>
      <c r="AR4" s="55"/>
      <c r="AS4" s="56" t="s">
        <v>118</v>
      </c>
      <c r="AT4" s="240">
        <v>325.77999999999997</v>
      </c>
      <c r="AU4" s="240"/>
      <c r="AV4" s="240"/>
      <c r="AW4" s="240"/>
      <c r="AX4" s="239" t="s">
        <v>4</v>
      </c>
      <c r="AY4" s="239"/>
    </row>
    <row r="5" spans="1:52" customFormat="1" ht="18.75" customHeight="1" x14ac:dyDescent="0.35">
      <c r="A5" s="28"/>
      <c r="B5" s="4"/>
      <c r="C5" s="4"/>
      <c r="G5" s="5"/>
      <c r="K5" s="6"/>
      <c r="L5" s="7"/>
      <c r="M5" s="7"/>
      <c r="N5" s="7"/>
      <c r="O5" s="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8"/>
      <c r="AE5" s="8"/>
      <c r="AF5" s="8"/>
      <c r="AG5" s="9"/>
      <c r="AH5" s="9"/>
      <c r="AI5" s="9"/>
      <c r="AJ5" s="9"/>
      <c r="AK5" s="9"/>
      <c r="AL5" s="8"/>
      <c r="AM5" s="8"/>
      <c r="AN5" s="8"/>
      <c r="AO5" s="8"/>
      <c r="AP5" s="8"/>
      <c r="AQ5" s="281" t="s">
        <v>6</v>
      </c>
      <c r="AR5" s="281"/>
      <c r="AS5" s="281"/>
      <c r="AT5" s="281"/>
      <c r="AU5" s="281"/>
      <c r="AV5" s="9"/>
      <c r="AW5" s="9"/>
      <c r="AX5" s="9"/>
      <c r="AY5" s="9"/>
      <c r="AZ5" s="9"/>
    </row>
    <row r="6" spans="1:52" ht="21" customHeight="1" x14ac:dyDescent="0.25">
      <c r="A6" s="256" t="s">
        <v>45</v>
      </c>
      <c r="B6" s="257" t="s">
        <v>7</v>
      </c>
      <c r="C6" s="257" t="s">
        <v>8</v>
      </c>
      <c r="D6" s="257" t="s">
        <v>9</v>
      </c>
      <c r="E6" s="257" t="s">
        <v>10</v>
      </c>
      <c r="F6" s="257" t="s">
        <v>11</v>
      </c>
      <c r="G6" s="278" t="s">
        <v>47</v>
      </c>
      <c r="H6" s="279"/>
      <c r="I6" s="280"/>
      <c r="J6" s="244" t="s">
        <v>12</v>
      </c>
      <c r="K6" s="243" t="s">
        <v>37</v>
      </c>
      <c r="L6" s="243"/>
      <c r="M6" s="243"/>
      <c r="N6" s="243"/>
      <c r="O6" s="244" t="s">
        <v>13</v>
      </c>
      <c r="P6" s="247" t="s">
        <v>5</v>
      </c>
      <c r="Q6" s="244" t="s">
        <v>31</v>
      </c>
      <c r="R6" s="250" t="s">
        <v>38</v>
      </c>
      <c r="S6" s="253" t="s">
        <v>39</v>
      </c>
      <c r="T6" s="282" t="s">
        <v>14</v>
      </c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4"/>
      <c r="AV6" s="266" t="s">
        <v>32</v>
      </c>
      <c r="AW6" s="267"/>
      <c r="AX6" s="267"/>
      <c r="AY6" s="268"/>
      <c r="AZ6" s="258" t="s">
        <v>48</v>
      </c>
    </row>
    <row r="7" spans="1:52" ht="18.75" customHeight="1" x14ac:dyDescent="0.25">
      <c r="A7" s="256"/>
      <c r="B7" s="257"/>
      <c r="C7" s="257"/>
      <c r="D7" s="257"/>
      <c r="E7" s="257"/>
      <c r="F7" s="257"/>
      <c r="G7" s="259" t="s">
        <v>3</v>
      </c>
      <c r="H7" s="260" t="s">
        <v>46</v>
      </c>
      <c r="I7" s="260"/>
      <c r="J7" s="245"/>
      <c r="K7" s="261" t="s">
        <v>40</v>
      </c>
      <c r="L7" s="262" t="s">
        <v>41</v>
      </c>
      <c r="M7" s="264" t="s">
        <v>42</v>
      </c>
      <c r="N7" s="265" t="s">
        <v>43</v>
      </c>
      <c r="O7" s="245"/>
      <c r="P7" s="248"/>
      <c r="Q7" s="245"/>
      <c r="R7" s="251"/>
      <c r="S7" s="254"/>
      <c r="T7" s="242" t="s">
        <v>15</v>
      </c>
      <c r="U7" s="242"/>
      <c r="V7" s="242"/>
      <c r="W7" s="242"/>
      <c r="X7" s="272" t="s">
        <v>16</v>
      </c>
      <c r="Y7" s="272"/>
      <c r="Z7" s="272"/>
      <c r="AA7" s="272"/>
      <c r="AB7" s="273" t="s">
        <v>17</v>
      </c>
      <c r="AC7" s="273"/>
      <c r="AD7" s="273"/>
      <c r="AE7" s="273"/>
      <c r="AF7" s="274" t="s">
        <v>18</v>
      </c>
      <c r="AG7" s="274"/>
      <c r="AH7" s="274"/>
      <c r="AI7" s="274"/>
      <c r="AJ7" s="275" t="s">
        <v>19</v>
      </c>
      <c r="AK7" s="275"/>
      <c r="AL7" s="275"/>
      <c r="AM7" s="275"/>
      <c r="AN7" s="276" t="s">
        <v>20</v>
      </c>
      <c r="AO7" s="276"/>
      <c r="AP7" s="276"/>
      <c r="AQ7" s="276"/>
      <c r="AR7" s="277" t="s">
        <v>21</v>
      </c>
      <c r="AS7" s="277"/>
      <c r="AT7" s="277"/>
      <c r="AU7" s="277"/>
      <c r="AV7" s="269"/>
      <c r="AW7" s="270"/>
      <c r="AX7" s="270"/>
      <c r="AY7" s="271"/>
      <c r="AZ7" s="258"/>
    </row>
    <row r="8" spans="1:52" ht="21.75" customHeight="1" x14ac:dyDescent="0.25">
      <c r="A8" s="256"/>
      <c r="B8" s="257"/>
      <c r="C8" s="257"/>
      <c r="D8" s="257"/>
      <c r="E8" s="257"/>
      <c r="F8" s="257"/>
      <c r="G8" s="259"/>
      <c r="H8" s="13" t="s">
        <v>22</v>
      </c>
      <c r="I8" s="14" t="s">
        <v>23</v>
      </c>
      <c r="J8" s="246"/>
      <c r="K8" s="261"/>
      <c r="L8" s="263"/>
      <c r="M8" s="264"/>
      <c r="N8" s="265"/>
      <c r="O8" s="246"/>
      <c r="P8" s="249"/>
      <c r="Q8" s="246"/>
      <c r="R8" s="252"/>
      <c r="S8" s="255"/>
      <c r="T8" s="21" t="s">
        <v>24</v>
      </c>
      <c r="U8" s="21" t="s">
        <v>25</v>
      </c>
      <c r="V8" s="21" t="s">
        <v>26</v>
      </c>
      <c r="W8" s="21" t="s">
        <v>27</v>
      </c>
      <c r="X8" s="22" t="s">
        <v>24</v>
      </c>
      <c r="Y8" s="22" t="s">
        <v>25</v>
      </c>
      <c r="Z8" s="22" t="s">
        <v>26</v>
      </c>
      <c r="AA8" s="22" t="s">
        <v>27</v>
      </c>
      <c r="AB8" s="23" t="s">
        <v>24</v>
      </c>
      <c r="AC8" s="23" t="s">
        <v>25</v>
      </c>
      <c r="AD8" s="23" t="s">
        <v>26</v>
      </c>
      <c r="AE8" s="23" t="s">
        <v>27</v>
      </c>
      <c r="AF8" s="24" t="s">
        <v>24</v>
      </c>
      <c r="AG8" s="24" t="s">
        <v>25</v>
      </c>
      <c r="AH8" s="24" t="s">
        <v>26</v>
      </c>
      <c r="AI8" s="24" t="s">
        <v>27</v>
      </c>
      <c r="AJ8" s="18" t="s">
        <v>24</v>
      </c>
      <c r="AK8" s="18" t="s">
        <v>25</v>
      </c>
      <c r="AL8" s="18" t="s">
        <v>26</v>
      </c>
      <c r="AM8" s="18" t="s">
        <v>27</v>
      </c>
      <c r="AN8" s="19" t="s">
        <v>24</v>
      </c>
      <c r="AO8" s="19" t="s">
        <v>25</v>
      </c>
      <c r="AP8" s="19" t="s">
        <v>26</v>
      </c>
      <c r="AQ8" s="19" t="s">
        <v>27</v>
      </c>
      <c r="AR8" s="20" t="s">
        <v>24</v>
      </c>
      <c r="AS8" s="20" t="s">
        <v>25</v>
      </c>
      <c r="AT8" s="20" t="s">
        <v>26</v>
      </c>
      <c r="AU8" s="20" t="s">
        <v>27</v>
      </c>
      <c r="AV8" s="10" t="s">
        <v>33</v>
      </c>
      <c r="AW8" s="27" t="s">
        <v>34</v>
      </c>
      <c r="AX8" s="25" t="s">
        <v>35</v>
      </c>
      <c r="AY8" s="26" t="s">
        <v>36</v>
      </c>
      <c r="AZ8" s="258"/>
    </row>
    <row r="9" spans="1:52" x14ac:dyDescent="0.25">
      <c r="A9" s="241" t="s">
        <v>28</v>
      </c>
      <c r="B9" s="241"/>
      <c r="C9" s="241"/>
      <c r="D9" s="241"/>
      <c r="E9" s="241"/>
      <c r="F9" s="241"/>
      <c r="G9" s="15">
        <f>SUM(G10:G515)</f>
        <v>710.19999999999993</v>
      </c>
      <c r="H9" s="15">
        <f>SUM(H10:H515)</f>
        <v>325.86986903936776</v>
      </c>
      <c r="I9" s="15">
        <f>SUM(I10:I515)</f>
        <v>384.34013096063239</v>
      </c>
      <c r="J9" s="15"/>
      <c r="K9" s="15">
        <f t="shared" ref="K9:P9" si="0">SUM(K10:K515)</f>
        <v>379.40713499999993</v>
      </c>
      <c r="L9" s="15">
        <f t="shared" si="0"/>
        <v>693.32766000000015</v>
      </c>
      <c r="M9" s="15">
        <f t="shared" si="0"/>
        <v>0</v>
      </c>
      <c r="N9" s="15">
        <f t="shared" si="0"/>
        <v>0</v>
      </c>
      <c r="O9" s="15">
        <f t="shared" si="0"/>
        <v>176</v>
      </c>
      <c r="P9" s="15">
        <f t="shared" si="0"/>
        <v>87.97</v>
      </c>
      <c r="Q9" s="15"/>
      <c r="R9" s="15"/>
      <c r="S9" s="15"/>
      <c r="T9" s="15">
        <f t="shared" ref="T9:AU9" si="1">SUM(T10:T515)</f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2.9849999999999999</v>
      </c>
      <c r="AG9" s="15">
        <f t="shared" si="1"/>
        <v>8.9849999999999994</v>
      </c>
      <c r="AH9" s="15">
        <f t="shared" si="1"/>
        <v>12.205</v>
      </c>
      <c r="AI9" s="15">
        <f t="shared" si="1"/>
        <v>8.2800000000000011</v>
      </c>
      <c r="AJ9" s="15">
        <f t="shared" si="1"/>
        <v>4.0049999999999999</v>
      </c>
      <c r="AK9" s="15">
        <f t="shared" si="1"/>
        <v>26.715000000000003</v>
      </c>
      <c r="AL9" s="15">
        <f t="shared" si="1"/>
        <v>24.795000000000002</v>
      </c>
      <c r="AM9" s="15">
        <f t="shared" si="1"/>
        <v>0</v>
      </c>
      <c r="AN9" s="15">
        <f t="shared" si="1"/>
        <v>0</v>
      </c>
      <c r="AO9" s="15">
        <f t="shared" si="1"/>
        <v>0</v>
      </c>
      <c r="AP9" s="15">
        <f t="shared" si="1"/>
        <v>0</v>
      </c>
      <c r="AQ9" s="15">
        <f t="shared" si="1"/>
        <v>0</v>
      </c>
      <c r="AR9" s="15">
        <f t="shared" si="1"/>
        <v>0</v>
      </c>
      <c r="AS9" s="15">
        <f t="shared" si="1"/>
        <v>0</v>
      </c>
      <c r="AT9" s="15">
        <f t="shared" si="1"/>
        <v>0</v>
      </c>
      <c r="AU9" s="15">
        <f t="shared" si="1"/>
        <v>0</v>
      </c>
      <c r="AV9" s="15"/>
      <c r="AW9" s="15"/>
      <c r="AX9" s="15"/>
      <c r="AY9" s="15"/>
      <c r="AZ9" s="16"/>
    </row>
    <row r="10" spans="1:52" s="79" customFormat="1" ht="18.75" x14ac:dyDescent="0.3">
      <c r="A10" s="1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08">
        <v>1</v>
      </c>
      <c r="C10" s="133" t="s">
        <v>121</v>
      </c>
      <c r="D10" s="134" t="s">
        <v>122</v>
      </c>
      <c r="E10" s="135" t="s">
        <v>123</v>
      </c>
      <c r="F10" s="135" t="s">
        <v>124</v>
      </c>
      <c r="G10" s="36">
        <v>206.96</v>
      </c>
      <c r="H10" s="141">
        <v>97.71</v>
      </c>
      <c r="I10" s="141">
        <v>109.25</v>
      </c>
      <c r="J10" s="108">
        <v>3</v>
      </c>
      <c r="K10" s="175">
        <v>19.282022000000001</v>
      </c>
      <c r="L10" s="141"/>
      <c r="M10" s="37">
        <v>0</v>
      </c>
      <c r="N10" s="37">
        <v>0</v>
      </c>
      <c r="O10" s="108"/>
      <c r="P10" s="192">
        <v>0</v>
      </c>
      <c r="Q10" s="38">
        <v>0</v>
      </c>
      <c r="R10" s="38">
        <v>0</v>
      </c>
      <c r="S10" s="38">
        <v>0</v>
      </c>
      <c r="T10" s="306">
        <v>0</v>
      </c>
      <c r="U10" s="306">
        <v>0</v>
      </c>
      <c r="V10" s="306">
        <v>0</v>
      </c>
      <c r="W10" s="306">
        <v>0</v>
      </c>
      <c r="X10" s="306">
        <v>0</v>
      </c>
      <c r="Y10" s="306">
        <v>0</v>
      </c>
      <c r="Z10" s="306">
        <v>0</v>
      </c>
      <c r="AA10" s="306">
        <v>0</v>
      </c>
      <c r="AB10" s="306">
        <v>0</v>
      </c>
      <c r="AC10" s="306">
        <v>0</v>
      </c>
      <c r="AD10" s="306">
        <v>0</v>
      </c>
      <c r="AE10" s="306">
        <v>0</v>
      </c>
      <c r="AF10" s="306">
        <v>0</v>
      </c>
      <c r="AG10" s="306">
        <v>0</v>
      </c>
      <c r="AH10" s="306">
        <v>0</v>
      </c>
      <c r="AI10" s="306">
        <v>0</v>
      </c>
      <c r="AJ10" s="306">
        <v>0</v>
      </c>
      <c r="AK10" s="306">
        <v>0</v>
      </c>
      <c r="AL10" s="306">
        <v>0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0</v>
      </c>
      <c r="AT10" s="306">
        <v>0</v>
      </c>
      <c r="AU10" s="306">
        <v>0</v>
      </c>
      <c r="AV10" s="108">
        <v>0</v>
      </c>
      <c r="AW10" s="108">
        <v>0</v>
      </c>
      <c r="AX10" s="108">
        <v>0</v>
      </c>
      <c r="AY10" s="108">
        <v>0</v>
      </c>
      <c r="AZ10" s="169"/>
    </row>
    <row r="11" spans="1:52" s="79" customFormat="1" ht="18.75" x14ac:dyDescent="0.3">
      <c r="A11" s="165"/>
      <c r="B11" s="108">
        <v>2</v>
      </c>
      <c r="C11" s="133"/>
      <c r="D11" s="134" t="s">
        <v>125</v>
      </c>
      <c r="E11" s="135" t="s">
        <v>123</v>
      </c>
      <c r="F11" s="135" t="s">
        <v>124</v>
      </c>
      <c r="G11" s="175">
        <v>0</v>
      </c>
      <c r="H11" s="175">
        <v>0</v>
      </c>
      <c r="I11" s="175">
        <v>0</v>
      </c>
      <c r="J11" s="108">
        <v>3</v>
      </c>
      <c r="K11" s="175">
        <v>8.5245049999999996</v>
      </c>
      <c r="L11" s="141"/>
      <c r="M11" s="37">
        <v>0</v>
      </c>
      <c r="N11" s="37">
        <v>0</v>
      </c>
      <c r="O11" s="108"/>
      <c r="P11" s="192">
        <v>0</v>
      </c>
      <c r="Q11" s="38">
        <v>0</v>
      </c>
      <c r="R11" s="38">
        <v>0</v>
      </c>
      <c r="S11" s="38">
        <v>0</v>
      </c>
      <c r="T11" s="306">
        <v>0</v>
      </c>
      <c r="U11" s="306">
        <v>0</v>
      </c>
      <c r="V11" s="306">
        <v>0</v>
      </c>
      <c r="W11" s="306">
        <v>0</v>
      </c>
      <c r="X11" s="306">
        <v>0</v>
      </c>
      <c r="Y11" s="306">
        <v>0</v>
      </c>
      <c r="Z11" s="306">
        <v>0</v>
      </c>
      <c r="AA11" s="306">
        <v>0</v>
      </c>
      <c r="AB11" s="306">
        <v>0</v>
      </c>
      <c r="AC11" s="306">
        <v>0</v>
      </c>
      <c r="AD11" s="306">
        <v>0</v>
      </c>
      <c r="AE11" s="306">
        <v>0</v>
      </c>
      <c r="AF11" s="306">
        <v>0</v>
      </c>
      <c r="AG11" s="306">
        <v>0</v>
      </c>
      <c r="AH11" s="306">
        <v>0</v>
      </c>
      <c r="AI11" s="306">
        <v>0</v>
      </c>
      <c r="AJ11" s="306">
        <v>0</v>
      </c>
      <c r="AK11" s="306">
        <v>0</v>
      </c>
      <c r="AL11" s="306">
        <v>0</v>
      </c>
      <c r="AM11" s="306">
        <v>0</v>
      </c>
      <c r="AN11" s="306">
        <v>0</v>
      </c>
      <c r="AO11" s="306">
        <v>0</v>
      </c>
      <c r="AP11" s="306">
        <v>0</v>
      </c>
      <c r="AQ11" s="306">
        <v>0</v>
      </c>
      <c r="AR11" s="306">
        <v>0</v>
      </c>
      <c r="AS11" s="306">
        <v>0</v>
      </c>
      <c r="AT11" s="306">
        <v>0</v>
      </c>
      <c r="AU11" s="306">
        <v>0</v>
      </c>
      <c r="AV11" s="108">
        <v>0</v>
      </c>
      <c r="AW11" s="108">
        <v>0</v>
      </c>
      <c r="AX11" s="108">
        <v>0</v>
      </c>
      <c r="AY11" s="108">
        <v>0</v>
      </c>
      <c r="AZ11" s="169"/>
    </row>
    <row r="12" spans="1:52" s="79" customFormat="1" ht="18.75" x14ac:dyDescent="0.3">
      <c r="A12" s="165"/>
      <c r="B12" s="108">
        <v>3</v>
      </c>
      <c r="C12" s="133"/>
      <c r="D12" s="134" t="s">
        <v>126</v>
      </c>
      <c r="E12" s="135" t="s">
        <v>123</v>
      </c>
      <c r="F12" s="135" t="s">
        <v>124</v>
      </c>
      <c r="G12" s="175">
        <v>0</v>
      </c>
      <c r="H12" s="175">
        <v>0</v>
      </c>
      <c r="I12" s="175">
        <v>0</v>
      </c>
      <c r="J12" s="108">
        <v>3</v>
      </c>
      <c r="K12" s="175">
        <v>28.074987</v>
      </c>
      <c r="L12" s="141"/>
      <c r="M12" s="37">
        <v>0</v>
      </c>
      <c r="N12" s="37">
        <v>0</v>
      </c>
      <c r="O12" s="108"/>
      <c r="P12" s="192">
        <v>0</v>
      </c>
      <c r="Q12" s="38">
        <v>0</v>
      </c>
      <c r="R12" s="38">
        <v>0</v>
      </c>
      <c r="S12" s="38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0</v>
      </c>
      <c r="Z12" s="306">
        <v>0</v>
      </c>
      <c r="AA12" s="306">
        <v>0</v>
      </c>
      <c r="AB12" s="306">
        <v>0</v>
      </c>
      <c r="AC12" s="306">
        <v>0</v>
      </c>
      <c r="AD12" s="306">
        <v>0</v>
      </c>
      <c r="AE12" s="306">
        <v>0</v>
      </c>
      <c r="AF12" s="306">
        <v>0</v>
      </c>
      <c r="AG12" s="306">
        <v>0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0</v>
      </c>
      <c r="AR12" s="306">
        <v>0</v>
      </c>
      <c r="AS12" s="306">
        <v>0</v>
      </c>
      <c r="AT12" s="306">
        <v>0</v>
      </c>
      <c r="AU12" s="306">
        <v>0</v>
      </c>
      <c r="AV12" s="108">
        <v>0</v>
      </c>
      <c r="AW12" s="108">
        <v>0</v>
      </c>
      <c r="AX12" s="108">
        <v>0</v>
      </c>
      <c r="AY12" s="108">
        <v>0</v>
      </c>
      <c r="AZ12" s="169"/>
    </row>
    <row r="13" spans="1:52" s="79" customFormat="1" ht="18.75" x14ac:dyDescent="0.3">
      <c r="A13" s="165"/>
      <c r="B13" s="108">
        <v>4</v>
      </c>
      <c r="C13" s="133"/>
      <c r="D13" s="134" t="s">
        <v>130</v>
      </c>
      <c r="E13" s="135" t="s">
        <v>123</v>
      </c>
      <c r="F13" s="135" t="s">
        <v>124</v>
      </c>
      <c r="G13" s="175">
        <v>0</v>
      </c>
      <c r="H13" s="175">
        <v>0</v>
      </c>
      <c r="I13" s="175">
        <v>0</v>
      </c>
      <c r="J13" s="108">
        <v>3</v>
      </c>
      <c r="K13" s="175">
        <v>3.2558310000000001</v>
      </c>
      <c r="L13" s="141"/>
      <c r="M13" s="37">
        <v>0</v>
      </c>
      <c r="N13" s="37">
        <v>0</v>
      </c>
      <c r="O13" s="108"/>
      <c r="P13" s="192">
        <v>0</v>
      </c>
      <c r="Q13" s="38">
        <v>0</v>
      </c>
      <c r="R13" s="38">
        <v>0</v>
      </c>
      <c r="S13" s="38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  <c r="AD13" s="306">
        <v>0</v>
      </c>
      <c r="AE13" s="306">
        <v>0</v>
      </c>
      <c r="AF13" s="306">
        <v>0</v>
      </c>
      <c r="AG13" s="306">
        <v>0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108">
        <v>0</v>
      </c>
      <c r="AW13" s="108">
        <v>0</v>
      </c>
      <c r="AX13" s="108">
        <v>0</v>
      </c>
      <c r="AY13" s="108">
        <v>0</v>
      </c>
      <c r="AZ13" s="169"/>
    </row>
    <row r="14" spans="1:52" s="79" customFormat="1" ht="18.75" x14ac:dyDescent="0.3">
      <c r="A14" s="165"/>
      <c r="B14" s="108">
        <v>5</v>
      </c>
      <c r="C14" s="133"/>
      <c r="D14" s="134" t="s">
        <v>131</v>
      </c>
      <c r="E14" s="135" t="s">
        <v>123</v>
      </c>
      <c r="F14" s="135" t="s">
        <v>124</v>
      </c>
      <c r="G14" s="175">
        <v>0</v>
      </c>
      <c r="H14" s="175">
        <v>0</v>
      </c>
      <c r="I14" s="175">
        <v>0</v>
      </c>
      <c r="J14" s="108">
        <v>3</v>
      </c>
      <c r="K14" s="141"/>
      <c r="L14" s="175">
        <v>11.387941</v>
      </c>
      <c r="M14" s="37">
        <v>0</v>
      </c>
      <c r="N14" s="37">
        <v>0</v>
      </c>
      <c r="O14" s="108"/>
      <c r="P14" s="192">
        <v>0</v>
      </c>
      <c r="Q14" s="38">
        <v>0</v>
      </c>
      <c r="R14" s="38">
        <v>0</v>
      </c>
      <c r="S14" s="38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0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0</v>
      </c>
      <c r="AT14" s="306">
        <v>0</v>
      </c>
      <c r="AU14" s="306">
        <v>0</v>
      </c>
      <c r="AV14" s="108">
        <v>0</v>
      </c>
      <c r="AW14" s="108">
        <v>0</v>
      </c>
      <c r="AX14" s="108">
        <v>0</v>
      </c>
      <c r="AY14" s="108">
        <v>0</v>
      </c>
      <c r="AZ14" s="169"/>
    </row>
    <row r="15" spans="1:52" s="79" customFormat="1" ht="18.75" x14ac:dyDescent="0.3">
      <c r="A15" s="165"/>
      <c r="B15" s="108">
        <v>6</v>
      </c>
      <c r="C15" s="133"/>
      <c r="D15" s="134" t="s">
        <v>132</v>
      </c>
      <c r="E15" s="135" t="s">
        <v>123</v>
      </c>
      <c r="F15" s="135" t="s">
        <v>124</v>
      </c>
      <c r="G15" s="175">
        <v>0</v>
      </c>
      <c r="H15" s="175">
        <v>0</v>
      </c>
      <c r="I15" s="175">
        <v>0</v>
      </c>
      <c r="J15" s="108">
        <v>1</v>
      </c>
      <c r="K15" s="141"/>
      <c r="L15" s="175">
        <v>7.2378239999999998</v>
      </c>
      <c r="M15" s="37">
        <v>0</v>
      </c>
      <c r="N15" s="37">
        <v>0</v>
      </c>
      <c r="O15" s="108">
        <v>6</v>
      </c>
      <c r="P15" s="192">
        <v>0</v>
      </c>
      <c r="Q15" s="38">
        <v>0</v>
      </c>
      <c r="R15" s="38">
        <v>0</v>
      </c>
      <c r="S15" s="38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0</v>
      </c>
      <c r="Z15" s="306">
        <v>0</v>
      </c>
      <c r="AA15" s="306">
        <v>0</v>
      </c>
      <c r="AB15" s="306">
        <v>0</v>
      </c>
      <c r="AC15" s="306">
        <v>0</v>
      </c>
      <c r="AD15" s="306">
        <v>0</v>
      </c>
      <c r="AE15" s="306">
        <v>0</v>
      </c>
      <c r="AF15" s="306">
        <v>0</v>
      </c>
      <c r="AG15" s="306">
        <v>0</v>
      </c>
      <c r="AH15" s="306">
        <v>0</v>
      </c>
      <c r="AI15" s="306">
        <v>0</v>
      </c>
      <c r="AJ15" s="306">
        <v>0</v>
      </c>
      <c r="AK15" s="306">
        <v>0</v>
      </c>
      <c r="AL15" s="306">
        <v>0</v>
      </c>
      <c r="AM15" s="306">
        <v>0</v>
      </c>
      <c r="AN15" s="306">
        <v>0</v>
      </c>
      <c r="AO15" s="306">
        <v>0</v>
      </c>
      <c r="AP15" s="306">
        <v>0</v>
      </c>
      <c r="AQ15" s="306">
        <v>0</v>
      </c>
      <c r="AR15" s="306">
        <v>0</v>
      </c>
      <c r="AS15" s="306">
        <v>0</v>
      </c>
      <c r="AT15" s="306">
        <v>0</v>
      </c>
      <c r="AU15" s="306">
        <v>0</v>
      </c>
      <c r="AV15" s="108">
        <v>0</v>
      </c>
      <c r="AW15" s="108">
        <v>0</v>
      </c>
      <c r="AX15" s="108">
        <v>0</v>
      </c>
      <c r="AY15" s="108">
        <v>0</v>
      </c>
      <c r="AZ15" s="169"/>
    </row>
    <row r="16" spans="1:52" s="79" customFormat="1" ht="18.75" x14ac:dyDescent="0.3">
      <c r="A16" s="165"/>
      <c r="B16" s="108">
        <v>7</v>
      </c>
      <c r="C16" s="133"/>
      <c r="D16" s="134" t="s">
        <v>147</v>
      </c>
      <c r="E16" s="135" t="s">
        <v>123</v>
      </c>
      <c r="F16" s="135" t="s">
        <v>124</v>
      </c>
      <c r="G16" s="175">
        <v>0</v>
      </c>
      <c r="H16" s="175">
        <v>0</v>
      </c>
      <c r="I16" s="175">
        <v>0</v>
      </c>
      <c r="J16" s="108">
        <v>3</v>
      </c>
      <c r="K16" s="175">
        <v>5.5137850000000004</v>
      </c>
      <c r="L16" s="141"/>
      <c r="M16" s="37">
        <v>0</v>
      </c>
      <c r="N16" s="37">
        <v>0</v>
      </c>
      <c r="O16" s="108"/>
      <c r="P16" s="192">
        <v>0</v>
      </c>
      <c r="Q16" s="38">
        <v>0</v>
      </c>
      <c r="R16" s="38">
        <v>0</v>
      </c>
      <c r="S16" s="38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0</v>
      </c>
      <c r="AB16" s="306">
        <v>0</v>
      </c>
      <c r="AC16" s="306">
        <v>0</v>
      </c>
      <c r="AD16" s="306">
        <v>0</v>
      </c>
      <c r="AE16" s="306">
        <v>0</v>
      </c>
      <c r="AF16" s="306">
        <v>0</v>
      </c>
      <c r="AG16" s="306">
        <v>0</v>
      </c>
      <c r="AH16" s="306">
        <v>0</v>
      </c>
      <c r="AI16" s="306">
        <v>0</v>
      </c>
      <c r="AJ16" s="306">
        <v>0</v>
      </c>
      <c r="AK16" s="306">
        <v>0</v>
      </c>
      <c r="AL16" s="306">
        <v>0</v>
      </c>
      <c r="AM16" s="306">
        <v>0</v>
      </c>
      <c r="AN16" s="306">
        <v>0</v>
      </c>
      <c r="AO16" s="306">
        <v>0</v>
      </c>
      <c r="AP16" s="306">
        <v>0</v>
      </c>
      <c r="AQ16" s="306">
        <v>0</v>
      </c>
      <c r="AR16" s="306">
        <v>0</v>
      </c>
      <c r="AS16" s="306">
        <v>0</v>
      </c>
      <c r="AT16" s="306">
        <v>0</v>
      </c>
      <c r="AU16" s="306">
        <v>0</v>
      </c>
      <c r="AV16" s="108">
        <v>0</v>
      </c>
      <c r="AW16" s="108">
        <v>0</v>
      </c>
      <c r="AX16" s="108">
        <v>0</v>
      </c>
      <c r="AY16" s="108">
        <v>0</v>
      </c>
      <c r="AZ16" s="169"/>
    </row>
    <row r="17" spans="1:53" s="79" customFormat="1" ht="18.75" x14ac:dyDescent="0.3">
      <c r="A17" s="165"/>
      <c r="B17" s="108">
        <v>8</v>
      </c>
      <c r="C17" s="133"/>
      <c r="D17" s="134" t="s">
        <v>176</v>
      </c>
      <c r="E17" s="135" t="s">
        <v>123</v>
      </c>
      <c r="F17" s="135" t="s">
        <v>124</v>
      </c>
      <c r="G17" s="175">
        <v>0</v>
      </c>
      <c r="H17" s="175">
        <v>0</v>
      </c>
      <c r="I17" s="175">
        <v>0</v>
      </c>
      <c r="J17" s="108">
        <v>3</v>
      </c>
      <c r="K17" s="141"/>
      <c r="L17" s="175">
        <v>5.5090899999999996</v>
      </c>
      <c r="M17" s="37">
        <v>0</v>
      </c>
      <c r="N17" s="37">
        <v>0</v>
      </c>
      <c r="O17" s="108"/>
      <c r="P17" s="192">
        <v>0</v>
      </c>
      <c r="Q17" s="38">
        <v>0</v>
      </c>
      <c r="R17" s="38">
        <v>0</v>
      </c>
      <c r="S17" s="38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  <c r="AE17" s="306">
        <v>0</v>
      </c>
      <c r="AF17" s="306">
        <v>0</v>
      </c>
      <c r="AG17" s="306">
        <v>0</v>
      </c>
      <c r="AH17" s="306">
        <v>0</v>
      </c>
      <c r="AI17" s="306">
        <v>0</v>
      </c>
      <c r="AJ17" s="306">
        <v>0</v>
      </c>
      <c r="AK17" s="306">
        <v>0</v>
      </c>
      <c r="AL17" s="306">
        <v>0</v>
      </c>
      <c r="AM17" s="306">
        <v>0</v>
      </c>
      <c r="AN17" s="306">
        <v>0</v>
      </c>
      <c r="AO17" s="306">
        <v>0</v>
      </c>
      <c r="AP17" s="306">
        <v>0</v>
      </c>
      <c r="AQ17" s="306">
        <v>0</v>
      </c>
      <c r="AR17" s="306">
        <v>0</v>
      </c>
      <c r="AS17" s="306">
        <v>0</v>
      </c>
      <c r="AT17" s="306">
        <v>0</v>
      </c>
      <c r="AU17" s="306">
        <v>0</v>
      </c>
      <c r="AV17" s="108">
        <v>0</v>
      </c>
      <c r="AW17" s="108">
        <v>0</v>
      </c>
      <c r="AX17" s="108">
        <v>0</v>
      </c>
      <c r="AY17" s="108">
        <v>0</v>
      </c>
      <c r="AZ17" s="169"/>
    </row>
    <row r="18" spans="1:53" s="79" customFormat="1" ht="18.75" x14ac:dyDescent="0.3">
      <c r="A18" s="165"/>
      <c r="B18" s="108">
        <v>9</v>
      </c>
      <c r="C18" s="133"/>
      <c r="D18" s="134" t="s">
        <v>177</v>
      </c>
      <c r="E18" s="135" t="s">
        <v>123</v>
      </c>
      <c r="F18" s="135" t="s">
        <v>124</v>
      </c>
      <c r="G18" s="175">
        <v>0</v>
      </c>
      <c r="H18" s="175">
        <v>0</v>
      </c>
      <c r="I18" s="175">
        <v>0</v>
      </c>
      <c r="J18" s="108">
        <v>3</v>
      </c>
      <c r="K18" s="175"/>
      <c r="L18" s="175">
        <v>2.1370749999999998</v>
      </c>
      <c r="M18" s="37">
        <v>0</v>
      </c>
      <c r="N18" s="37">
        <v>0</v>
      </c>
      <c r="O18" s="108"/>
      <c r="P18" s="192">
        <v>0</v>
      </c>
      <c r="Q18" s="38">
        <v>0</v>
      </c>
      <c r="R18" s="38">
        <v>0</v>
      </c>
      <c r="S18" s="38">
        <v>0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0</v>
      </c>
      <c r="Z18" s="306">
        <v>0</v>
      </c>
      <c r="AA18" s="306">
        <v>0</v>
      </c>
      <c r="AB18" s="306">
        <v>0</v>
      </c>
      <c r="AC18" s="306">
        <v>0</v>
      </c>
      <c r="AD18" s="306">
        <v>0</v>
      </c>
      <c r="AE18" s="306">
        <v>0</v>
      </c>
      <c r="AF18" s="306">
        <v>0</v>
      </c>
      <c r="AG18" s="306">
        <v>0</v>
      </c>
      <c r="AH18" s="306">
        <v>0</v>
      </c>
      <c r="AI18" s="306">
        <v>0</v>
      </c>
      <c r="AJ18" s="306">
        <v>0</v>
      </c>
      <c r="AK18" s="306">
        <v>0</v>
      </c>
      <c r="AL18" s="306">
        <v>0</v>
      </c>
      <c r="AM18" s="306">
        <v>0</v>
      </c>
      <c r="AN18" s="306">
        <v>0</v>
      </c>
      <c r="AO18" s="306">
        <v>0</v>
      </c>
      <c r="AP18" s="306">
        <v>0</v>
      </c>
      <c r="AQ18" s="306">
        <v>0</v>
      </c>
      <c r="AR18" s="306">
        <v>0</v>
      </c>
      <c r="AS18" s="306">
        <v>0</v>
      </c>
      <c r="AT18" s="306">
        <v>0</v>
      </c>
      <c r="AU18" s="306">
        <v>0</v>
      </c>
      <c r="AV18" s="108">
        <v>0</v>
      </c>
      <c r="AW18" s="108">
        <v>0</v>
      </c>
      <c r="AX18" s="108">
        <v>0</v>
      </c>
      <c r="AY18" s="108">
        <v>0</v>
      </c>
      <c r="AZ18" s="169"/>
    </row>
    <row r="19" spans="1:53" s="79" customFormat="1" ht="18.75" x14ac:dyDescent="0.3">
      <c r="A19" s="165"/>
      <c r="B19" s="108">
        <v>10</v>
      </c>
      <c r="C19" s="133"/>
      <c r="D19" s="134" t="s">
        <v>178</v>
      </c>
      <c r="E19" s="135" t="s">
        <v>123</v>
      </c>
      <c r="F19" s="135" t="s">
        <v>124</v>
      </c>
      <c r="G19" s="175">
        <v>0</v>
      </c>
      <c r="H19" s="175">
        <v>0</v>
      </c>
      <c r="I19" s="175">
        <v>0</v>
      </c>
      <c r="J19" s="108">
        <v>1</v>
      </c>
      <c r="K19" s="141"/>
      <c r="L19" s="175">
        <v>16.059619000000001</v>
      </c>
      <c r="M19" s="37">
        <v>0</v>
      </c>
      <c r="N19" s="37">
        <v>0</v>
      </c>
      <c r="O19" s="108">
        <v>6</v>
      </c>
      <c r="P19" s="192">
        <v>0</v>
      </c>
      <c r="Q19" s="38">
        <v>0</v>
      </c>
      <c r="R19" s="38">
        <v>0</v>
      </c>
      <c r="S19" s="38">
        <v>0</v>
      </c>
      <c r="T19" s="306">
        <v>0</v>
      </c>
      <c r="U19" s="306">
        <v>0</v>
      </c>
      <c r="V19" s="306">
        <v>0</v>
      </c>
      <c r="W19" s="306">
        <v>0</v>
      </c>
      <c r="X19" s="306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  <c r="AJ19" s="306">
        <v>0</v>
      </c>
      <c r="AK19" s="306">
        <v>0</v>
      </c>
      <c r="AL19" s="306">
        <v>0</v>
      </c>
      <c r="AM19" s="306">
        <v>0</v>
      </c>
      <c r="AN19" s="306">
        <v>0</v>
      </c>
      <c r="AO19" s="306">
        <v>0</v>
      </c>
      <c r="AP19" s="306">
        <v>0</v>
      </c>
      <c r="AQ19" s="306">
        <v>0</v>
      </c>
      <c r="AR19" s="306">
        <v>0</v>
      </c>
      <c r="AS19" s="306">
        <v>0</v>
      </c>
      <c r="AT19" s="306">
        <v>0</v>
      </c>
      <c r="AU19" s="306">
        <v>0</v>
      </c>
      <c r="AV19" s="108">
        <v>0</v>
      </c>
      <c r="AW19" s="108">
        <v>0</v>
      </c>
      <c r="AX19" s="108">
        <v>0</v>
      </c>
      <c r="AY19" s="108">
        <v>0</v>
      </c>
      <c r="AZ19" s="169"/>
    </row>
    <row r="20" spans="1:53" s="79" customFormat="1" ht="18.75" x14ac:dyDescent="0.3">
      <c r="A20" s="165"/>
      <c r="B20" s="108">
        <v>11</v>
      </c>
      <c r="C20" s="133"/>
      <c r="D20" s="134" t="s">
        <v>179</v>
      </c>
      <c r="E20" s="135" t="s">
        <v>123</v>
      </c>
      <c r="F20" s="135" t="s">
        <v>124</v>
      </c>
      <c r="G20" s="175">
        <v>0</v>
      </c>
      <c r="H20" s="175">
        <v>0</v>
      </c>
      <c r="I20" s="175">
        <v>0</v>
      </c>
      <c r="J20" s="108">
        <v>3</v>
      </c>
      <c r="K20" s="141"/>
      <c r="L20" s="175">
        <v>9.0321210000000001</v>
      </c>
      <c r="M20" s="37">
        <v>0</v>
      </c>
      <c r="N20" s="37">
        <v>0</v>
      </c>
      <c r="O20" s="108"/>
      <c r="P20" s="192">
        <v>0</v>
      </c>
      <c r="Q20" s="38">
        <v>0</v>
      </c>
      <c r="R20" s="38">
        <v>0</v>
      </c>
      <c r="S20" s="38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0</v>
      </c>
      <c r="AN20" s="306">
        <v>0</v>
      </c>
      <c r="AO20" s="306">
        <v>0</v>
      </c>
      <c r="AP20" s="306">
        <v>0</v>
      </c>
      <c r="AQ20" s="306">
        <v>0</v>
      </c>
      <c r="AR20" s="306">
        <v>0</v>
      </c>
      <c r="AS20" s="306">
        <v>0</v>
      </c>
      <c r="AT20" s="306">
        <v>0</v>
      </c>
      <c r="AU20" s="306">
        <v>0</v>
      </c>
      <c r="AV20" s="108">
        <v>0</v>
      </c>
      <c r="AW20" s="108">
        <v>0</v>
      </c>
      <c r="AX20" s="108">
        <v>0</v>
      </c>
      <c r="AY20" s="108">
        <v>0</v>
      </c>
      <c r="AZ20" s="169"/>
    </row>
    <row r="21" spans="1:53" s="79" customFormat="1" ht="18.75" x14ac:dyDescent="0.3">
      <c r="A21" s="165"/>
      <c r="B21" s="108">
        <v>12</v>
      </c>
      <c r="C21" s="133"/>
      <c r="D21" s="134" t="s">
        <v>180</v>
      </c>
      <c r="E21" s="135" t="s">
        <v>123</v>
      </c>
      <c r="F21" s="135" t="s">
        <v>124</v>
      </c>
      <c r="G21" s="175">
        <v>0</v>
      </c>
      <c r="H21" s="175">
        <v>0</v>
      </c>
      <c r="I21" s="175">
        <v>0</v>
      </c>
      <c r="J21" s="108">
        <v>3</v>
      </c>
      <c r="K21" s="141"/>
      <c r="L21" s="175">
        <v>14.133972999999999</v>
      </c>
      <c r="M21" s="37">
        <v>0</v>
      </c>
      <c r="N21" s="37">
        <v>0</v>
      </c>
      <c r="O21" s="108"/>
      <c r="P21" s="192">
        <v>0</v>
      </c>
      <c r="Q21" s="38">
        <v>0</v>
      </c>
      <c r="R21" s="38">
        <v>0</v>
      </c>
      <c r="S21" s="38">
        <v>0</v>
      </c>
      <c r="T21" s="306">
        <v>0</v>
      </c>
      <c r="U21" s="306">
        <v>0</v>
      </c>
      <c r="V21" s="306">
        <v>0</v>
      </c>
      <c r="W21" s="306">
        <v>0</v>
      </c>
      <c r="X21" s="306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  <c r="AJ21" s="306">
        <v>0</v>
      </c>
      <c r="AK21" s="306">
        <v>0</v>
      </c>
      <c r="AL21" s="306">
        <v>0</v>
      </c>
      <c r="AM21" s="306">
        <v>0</v>
      </c>
      <c r="AN21" s="306">
        <v>0</v>
      </c>
      <c r="AO21" s="306">
        <v>0</v>
      </c>
      <c r="AP21" s="306">
        <v>0</v>
      </c>
      <c r="AQ21" s="306">
        <v>0</v>
      </c>
      <c r="AR21" s="306">
        <v>0</v>
      </c>
      <c r="AS21" s="306">
        <v>0</v>
      </c>
      <c r="AT21" s="306">
        <v>0</v>
      </c>
      <c r="AU21" s="306">
        <v>0</v>
      </c>
      <c r="AV21" s="108">
        <v>0</v>
      </c>
      <c r="AW21" s="108">
        <v>0</v>
      </c>
      <c r="AX21" s="108">
        <v>0</v>
      </c>
      <c r="AY21" s="108">
        <v>0</v>
      </c>
      <c r="AZ21" s="169"/>
    </row>
    <row r="22" spans="1:53" s="79" customFormat="1" ht="18.75" x14ac:dyDescent="0.3">
      <c r="A22" s="165"/>
      <c r="B22" s="108">
        <v>13</v>
      </c>
      <c r="C22" s="133"/>
      <c r="D22" s="134" t="s">
        <v>181</v>
      </c>
      <c r="E22" s="135" t="s">
        <v>123</v>
      </c>
      <c r="F22" s="135" t="s">
        <v>124</v>
      </c>
      <c r="G22" s="175">
        <v>0</v>
      </c>
      <c r="H22" s="175">
        <v>0</v>
      </c>
      <c r="I22" s="175">
        <v>0</v>
      </c>
      <c r="J22" s="108">
        <v>1</v>
      </c>
      <c r="K22" s="141"/>
      <c r="L22" s="175">
        <v>11.734799000000001</v>
      </c>
      <c r="M22" s="37">
        <v>0</v>
      </c>
      <c r="N22" s="37">
        <v>0</v>
      </c>
      <c r="O22" s="108">
        <v>6</v>
      </c>
      <c r="P22" s="192">
        <v>0</v>
      </c>
      <c r="Q22" s="38">
        <v>0</v>
      </c>
      <c r="R22" s="38">
        <v>0</v>
      </c>
      <c r="S22" s="38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  <c r="AJ22" s="306">
        <v>0</v>
      </c>
      <c r="AK22" s="306">
        <v>0</v>
      </c>
      <c r="AL22" s="306">
        <v>0</v>
      </c>
      <c r="AM22" s="306">
        <v>0</v>
      </c>
      <c r="AN22" s="306">
        <v>0</v>
      </c>
      <c r="AO22" s="306">
        <v>0</v>
      </c>
      <c r="AP22" s="306">
        <v>0</v>
      </c>
      <c r="AQ22" s="306">
        <v>0</v>
      </c>
      <c r="AR22" s="306">
        <v>0</v>
      </c>
      <c r="AS22" s="306">
        <v>0</v>
      </c>
      <c r="AT22" s="306">
        <v>0</v>
      </c>
      <c r="AU22" s="306">
        <v>0</v>
      </c>
      <c r="AV22" s="108">
        <v>0</v>
      </c>
      <c r="AW22" s="108">
        <v>0</v>
      </c>
      <c r="AX22" s="108">
        <v>0</v>
      </c>
      <c r="AY22" s="108">
        <v>0</v>
      </c>
      <c r="AZ22" s="169"/>
    </row>
    <row r="23" spans="1:53" s="79" customFormat="1" ht="18.75" x14ac:dyDescent="0.3">
      <c r="A23" s="165"/>
      <c r="B23" s="108">
        <v>14</v>
      </c>
      <c r="C23" s="133"/>
      <c r="D23" s="134" t="s">
        <v>182</v>
      </c>
      <c r="E23" s="135" t="s">
        <v>123</v>
      </c>
      <c r="F23" s="135" t="s">
        <v>124</v>
      </c>
      <c r="G23" s="175">
        <v>0</v>
      </c>
      <c r="H23" s="175">
        <v>0</v>
      </c>
      <c r="I23" s="175">
        <v>0</v>
      </c>
      <c r="J23" s="108">
        <v>3</v>
      </c>
      <c r="K23" s="141"/>
      <c r="L23" s="175">
        <v>4.846565</v>
      </c>
      <c r="M23" s="37">
        <v>0</v>
      </c>
      <c r="N23" s="37">
        <v>0</v>
      </c>
      <c r="O23" s="108"/>
      <c r="P23" s="192">
        <v>0</v>
      </c>
      <c r="Q23" s="38">
        <v>0</v>
      </c>
      <c r="R23" s="38">
        <v>0</v>
      </c>
      <c r="S23" s="38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  <c r="AJ23" s="306">
        <v>0</v>
      </c>
      <c r="AK23" s="306">
        <v>0</v>
      </c>
      <c r="AL23" s="306">
        <v>0</v>
      </c>
      <c r="AM23" s="306">
        <v>0</v>
      </c>
      <c r="AN23" s="306">
        <v>0</v>
      </c>
      <c r="AO23" s="306">
        <v>0</v>
      </c>
      <c r="AP23" s="306">
        <v>0</v>
      </c>
      <c r="AQ23" s="306">
        <v>0</v>
      </c>
      <c r="AR23" s="306">
        <v>0</v>
      </c>
      <c r="AS23" s="306">
        <v>0</v>
      </c>
      <c r="AT23" s="306">
        <v>0</v>
      </c>
      <c r="AU23" s="306">
        <v>0</v>
      </c>
      <c r="AV23" s="108">
        <v>0</v>
      </c>
      <c r="AW23" s="108">
        <v>0</v>
      </c>
      <c r="AX23" s="108">
        <v>0</v>
      </c>
      <c r="AY23" s="108">
        <v>0</v>
      </c>
      <c r="AZ23" s="169"/>
    </row>
    <row r="24" spans="1:53" s="79" customFormat="1" ht="18.75" x14ac:dyDescent="0.3">
      <c r="A24" s="165"/>
      <c r="B24" s="108">
        <v>15</v>
      </c>
      <c r="C24" s="133"/>
      <c r="D24" s="134" t="s">
        <v>183</v>
      </c>
      <c r="E24" s="135" t="s">
        <v>123</v>
      </c>
      <c r="F24" s="135" t="s">
        <v>124</v>
      </c>
      <c r="G24" s="175">
        <v>0</v>
      </c>
      <c r="H24" s="175">
        <v>0</v>
      </c>
      <c r="I24" s="175">
        <v>0</v>
      </c>
      <c r="J24" s="108">
        <v>3</v>
      </c>
      <c r="K24" s="141"/>
      <c r="L24" s="175">
        <v>2.6073529999999998</v>
      </c>
      <c r="M24" s="37">
        <v>0</v>
      </c>
      <c r="N24" s="37">
        <v>0</v>
      </c>
      <c r="O24" s="108"/>
      <c r="P24" s="192">
        <v>0</v>
      </c>
      <c r="Q24" s="38">
        <v>0</v>
      </c>
      <c r="R24" s="38">
        <v>0</v>
      </c>
      <c r="S24" s="38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  <c r="AJ24" s="306">
        <v>0</v>
      </c>
      <c r="AK24" s="306">
        <v>0</v>
      </c>
      <c r="AL24" s="306">
        <v>0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0</v>
      </c>
      <c r="AT24" s="306">
        <v>0</v>
      </c>
      <c r="AU24" s="306">
        <v>0</v>
      </c>
      <c r="AV24" s="108">
        <v>0</v>
      </c>
      <c r="AW24" s="108">
        <v>0</v>
      </c>
      <c r="AX24" s="108">
        <v>0</v>
      </c>
      <c r="AY24" s="108">
        <v>0</v>
      </c>
      <c r="AZ24" s="169"/>
    </row>
    <row r="25" spans="1:53" s="79" customFormat="1" ht="18.75" x14ac:dyDescent="0.3">
      <c r="A25" s="165"/>
      <c r="B25" s="108">
        <v>16</v>
      </c>
      <c r="C25" s="133"/>
      <c r="D25" s="134" t="s">
        <v>184</v>
      </c>
      <c r="E25" s="135" t="s">
        <v>123</v>
      </c>
      <c r="F25" s="135" t="s">
        <v>124</v>
      </c>
      <c r="G25" s="175">
        <v>0</v>
      </c>
      <c r="H25" s="175">
        <v>0</v>
      </c>
      <c r="I25" s="175">
        <v>0</v>
      </c>
      <c r="J25" s="108">
        <v>3</v>
      </c>
      <c r="K25" s="141"/>
      <c r="L25" s="175">
        <v>1.718558</v>
      </c>
      <c r="M25" s="37">
        <v>0</v>
      </c>
      <c r="N25" s="37">
        <v>0</v>
      </c>
      <c r="O25" s="108"/>
      <c r="P25" s="192">
        <v>0</v>
      </c>
      <c r="Q25" s="38">
        <v>0</v>
      </c>
      <c r="R25" s="38">
        <v>0</v>
      </c>
      <c r="S25" s="38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  <c r="AJ25" s="306">
        <v>0</v>
      </c>
      <c r="AK25" s="306">
        <v>0</v>
      </c>
      <c r="AL25" s="306">
        <v>0</v>
      </c>
      <c r="AM25" s="306">
        <v>0</v>
      </c>
      <c r="AN25" s="306">
        <v>0</v>
      </c>
      <c r="AO25" s="306">
        <v>0</v>
      </c>
      <c r="AP25" s="306">
        <v>0</v>
      </c>
      <c r="AQ25" s="306">
        <v>0</v>
      </c>
      <c r="AR25" s="306">
        <v>0</v>
      </c>
      <c r="AS25" s="306">
        <v>0</v>
      </c>
      <c r="AT25" s="306">
        <v>0</v>
      </c>
      <c r="AU25" s="306">
        <v>0</v>
      </c>
      <c r="AV25" s="108">
        <v>0</v>
      </c>
      <c r="AW25" s="108">
        <v>0</v>
      </c>
      <c r="AX25" s="108">
        <v>0</v>
      </c>
      <c r="AY25" s="108">
        <v>0</v>
      </c>
      <c r="AZ25" s="169"/>
    </row>
    <row r="26" spans="1:53" s="79" customFormat="1" ht="18.75" x14ac:dyDescent="0.3">
      <c r="A26" s="165"/>
      <c r="B26" s="108">
        <v>17</v>
      </c>
      <c r="C26" s="133"/>
      <c r="D26" s="134" t="s">
        <v>185</v>
      </c>
      <c r="E26" s="135" t="s">
        <v>123</v>
      </c>
      <c r="F26" s="135" t="s">
        <v>124</v>
      </c>
      <c r="G26" s="175">
        <v>0</v>
      </c>
      <c r="H26" s="175">
        <v>0</v>
      </c>
      <c r="I26" s="175">
        <v>0</v>
      </c>
      <c r="J26" s="108">
        <v>1</v>
      </c>
      <c r="K26" s="141"/>
      <c r="L26" s="175">
        <v>30.418911999999999</v>
      </c>
      <c r="M26" s="37">
        <v>0</v>
      </c>
      <c r="N26" s="37">
        <v>0</v>
      </c>
      <c r="O26" s="108">
        <v>6</v>
      </c>
      <c r="P26" s="192">
        <v>0</v>
      </c>
      <c r="Q26" s="38">
        <v>0</v>
      </c>
      <c r="R26" s="38">
        <v>0</v>
      </c>
      <c r="S26" s="38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  <c r="AJ26" s="306">
        <v>0</v>
      </c>
      <c r="AK26" s="306">
        <v>0</v>
      </c>
      <c r="AL26" s="306">
        <v>0</v>
      </c>
      <c r="AM26" s="306">
        <v>0</v>
      </c>
      <c r="AN26" s="306">
        <v>0</v>
      </c>
      <c r="AO26" s="306">
        <v>0</v>
      </c>
      <c r="AP26" s="306">
        <v>0</v>
      </c>
      <c r="AQ26" s="306">
        <v>0</v>
      </c>
      <c r="AR26" s="306">
        <v>0</v>
      </c>
      <c r="AS26" s="306">
        <v>0</v>
      </c>
      <c r="AT26" s="306">
        <v>0</v>
      </c>
      <c r="AU26" s="306">
        <v>0</v>
      </c>
      <c r="AV26" s="108">
        <v>0</v>
      </c>
      <c r="AW26" s="108">
        <v>0</v>
      </c>
      <c r="AX26" s="108">
        <v>0</v>
      </c>
      <c r="AY26" s="108">
        <v>0</v>
      </c>
      <c r="AZ26" s="169"/>
    </row>
    <row r="27" spans="1:53" s="79" customFormat="1" ht="18.75" x14ac:dyDescent="0.3">
      <c r="A27" s="165"/>
      <c r="B27" s="108">
        <v>18</v>
      </c>
      <c r="C27" s="133"/>
      <c r="D27" s="134" t="s">
        <v>186</v>
      </c>
      <c r="E27" s="135" t="s">
        <v>123</v>
      </c>
      <c r="F27" s="135" t="s">
        <v>124</v>
      </c>
      <c r="G27" s="175">
        <v>0</v>
      </c>
      <c r="H27" s="175">
        <v>0</v>
      </c>
      <c r="I27" s="175">
        <v>0</v>
      </c>
      <c r="J27" s="108">
        <v>3</v>
      </c>
      <c r="K27" s="175">
        <v>25.486004999999999</v>
      </c>
      <c r="L27" s="141"/>
      <c r="M27" s="37">
        <v>0</v>
      </c>
      <c r="N27" s="37">
        <v>0</v>
      </c>
      <c r="O27" s="108"/>
      <c r="P27" s="192">
        <v>0</v>
      </c>
      <c r="Q27" s="38">
        <v>0</v>
      </c>
      <c r="R27" s="38">
        <v>0</v>
      </c>
      <c r="S27" s="38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  <c r="AJ27" s="306">
        <v>0</v>
      </c>
      <c r="AK27" s="306">
        <v>0</v>
      </c>
      <c r="AL27" s="306">
        <v>0</v>
      </c>
      <c r="AM27" s="306">
        <v>0</v>
      </c>
      <c r="AN27" s="306">
        <v>0</v>
      </c>
      <c r="AO27" s="306">
        <v>0</v>
      </c>
      <c r="AP27" s="306">
        <v>0</v>
      </c>
      <c r="AQ27" s="306">
        <v>0</v>
      </c>
      <c r="AR27" s="306">
        <v>0</v>
      </c>
      <c r="AS27" s="306">
        <v>0</v>
      </c>
      <c r="AT27" s="306">
        <v>0</v>
      </c>
      <c r="AU27" s="306">
        <v>0</v>
      </c>
      <c r="AV27" s="108">
        <v>0</v>
      </c>
      <c r="AW27" s="108">
        <v>0</v>
      </c>
      <c r="AX27" s="108">
        <v>0</v>
      </c>
      <c r="AY27" s="108">
        <v>0</v>
      </c>
      <c r="AZ27" s="169"/>
    </row>
    <row r="28" spans="1:53" s="29" customFormat="1" ht="18.75" x14ac:dyDescent="0.3">
      <c r="A28" s="140" t="str">
        <f t="shared" ref="A28:A56" si="2">IF(J28=1,IF(K28&gt;0,IF(L28&gt;0,IF(N28&gt;0,11,11),IF(N28&gt;0,11,"")),IF(L28&gt;0,IF(N28&gt;0,11,""),IF(N28=0,22,""))),IF(L28&gt;0,IF(N28&gt;0,IF(P28&gt;0,66,""),IF(P28&gt;0,66,"")),IF(P28&gt;0,66,"")))&amp;" "&amp;IF(J28=1,IF(K28=0,IF(L28&gt;0,IF(N28&gt;0,IF(P28&gt;0,66,""),IF(P28&gt;0,66,"")),IF(P28&gt;0,66,"")),""),IF(P28&gt;0,66,""))&amp;" "&amp;IF(J28=1,IF(K28&gt;0,IF(P28&gt;0,IF(O28&lt;=7,IF(Q28=100,"","33"),IF(O28&lt;=25,IF(Q28&gt;0,IF(Q28&lt;100,"",33),IF(Q28=0,"","33")),IF(Q28=0,"",33))),IF(O28&gt;25,"",33)),""),IF(J28&gt;1,IF(P28&gt;0,"55",""),IF(J28=0,IF(P28&gt;0,"55","00"))))&amp;" "&amp;IF(P28&gt;0,IF(R28&gt;0,IF(S28&gt;0,"",88),77),"")&amp;" "&amp;IF(J28=1,IF(P28&gt;0,IF(AV28+AW28+AX28+AY28=0,99,""),""),"")</f>
        <v xml:space="preserve">    </v>
      </c>
      <c r="B28" s="108">
        <v>19</v>
      </c>
      <c r="C28" s="133" t="s">
        <v>127</v>
      </c>
      <c r="D28" s="134" t="s">
        <v>44</v>
      </c>
      <c r="E28" s="135" t="s">
        <v>123</v>
      </c>
      <c r="F28" s="135" t="s">
        <v>124</v>
      </c>
      <c r="G28" s="36">
        <v>8.41</v>
      </c>
      <c r="H28" s="141">
        <v>0.19</v>
      </c>
      <c r="I28" s="141">
        <v>8.23</v>
      </c>
      <c r="J28" s="108">
        <v>1</v>
      </c>
      <c r="K28" s="123">
        <v>0</v>
      </c>
      <c r="L28" s="123">
        <v>8.35</v>
      </c>
      <c r="M28" s="37">
        <v>0</v>
      </c>
      <c r="N28" s="37">
        <v>0</v>
      </c>
      <c r="O28" s="108">
        <v>6</v>
      </c>
      <c r="P28" s="193">
        <v>0</v>
      </c>
      <c r="Q28" s="38">
        <v>0</v>
      </c>
      <c r="R28" s="38">
        <v>0</v>
      </c>
      <c r="S28" s="38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>
        <v>0</v>
      </c>
      <c r="AK28" s="310">
        <v>0</v>
      </c>
      <c r="AL28" s="310">
        <v>0</v>
      </c>
      <c r="AM28" s="310">
        <v>0</v>
      </c>
      <c r="AN28" s="310">
        <v>0</v>
      </c>
      <c r="AO28" s="310">
        <v>0</v>
      </c>
      <c r="AP28" s="310">
        <v>0</v>
      </c>
      <c r="AQ28" s="310">
        <v>0</v>
      </c>
      <c r="AR28" s="310">
        <v>0</v>
      </c>
      <c r="AS28" s="310">
        <v>0</v>
      </c>
      <c r="AT28" s="310">
        <v>0</v>
      </c>
      <c r="AU28" s="310">
        <v>0</v>
      </c>
      <c r="AV28" s="41">
        <v>0</v>
      </c>
      <c r="AW28" s="41">
        <v>0</v>
      </c>
      <c r="AX28" s="41">
        <v>0</v>
      </c>
      <c r="AY28" s="41">
        <v>0</v>
      </c>
      <c r="AZ28" s="139"/>
      <c r="BA28" s="301"/>
    </row>
    <row r="29" spans="1:53" s="29" customFormat="1" ht="18.75" x14ac:dyDescent="0.3">
      <c r="A29" s="140" t="str">
        <f t="shared" si="2"/>
        <v xml:space="preserve">    </v>
      </c>
      <c r="B29" s="108">
        <v>20</v>
      </c>
      <c r="C29" s="133" t="s">
        <v>128</v>
      </c>
      <c r="D29" s="134" t="s">
        <v>44</v>
      </c>
      <c r="E29" s="135" t="s">
        <v>123</v>
      </c>
      <c r="F29" s="135" t="s">
        <v>124</v>
      </c>
      <c r="G29" s="36">
        <v>9.94</v>
      </c>
      <c r="H29" s="141">
        <v>9.94</v>
      </c>
      <c r="I29" s="141">
        <v>0</v>
      </c>
      <c r="J29" s="108">
        <v>2</v>
      </c>
      <c r="K29" s="123">
        <v>9.9700000000000006</v>
      </c>
      <c r="L29" s="123">
        <v>0</v>
      </c>
      <c r="M29" s="37">
        <v>0</v>
      </c>
      <c r="N29" s="37">
        <v>0</v>
      </c>
      <c r="O29" s="108">
        <v>0</v>
      </c>
      <c r="P29" s="193">
        <v>0</v>
      </c>
      <c r="Q29" s="38">
        <v>0</v>
      </c>
      <c r="R29" s="38">
        <v>0</v>
      </c>
      <c r="S29" s="38">
        <v>0</v>
      </c>
      <c r="T29" s="310">
        <v>0</v>
      </c>
      <c r="U29" s="310">
        <v>0</v>
      </c>
      <c r="V29" s="310">
        <v>0</v>
      </c>
      <c r="W29" s="310">
        <v>0</v>
      </c>
      <c r="X29" s="311">
        <v>0</v>
      </c>
      <c r="Y29" s="310"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1">
        <v>0</v>
      </c>
      <c r="AG29" s="310">
        <v>0</v>
      </c>
      <c r="AH29" s="310">
        <v>0</v>
      </c>
      <c r="AI29" s="310">
        <v>0</v>
      </c>
      <c r="AJ29" s="310">
        <v>0</v>
      </c>
      <c r="AK29" s="310">
        <v>0</v>
      </c>
      <c r="AL29" s="310">
        <v>0</v>
      </c>
      <c r="AM29" s="310">
        <v>0</v>
      </c>
      <c r="AN29" s="310">
        <v>0</v>
      </c>
      <c r="AO29" s="310">
        <v>0</v>
      </c>
      <c r="AP29" s="310">
        <v>0</v>
      </c>
      <c r="AQ29" s="310">
        <v>0</v>
      </c>
      <c r="AR29" s="310">
        <v>0</v>
      </c>
      <c r="AS29" s="310">
        <v>0</v>
      </c>
      <c r="AT29" s="310">
        <v>0</v>
      </c>
      <c r="AU29" s="310">
        <v>0</v>
      </c>
      <c r="AV29" s="41">
        <v>0</v>
      </c>
      <c r="AW29" s="41">
        <v>0</v>
      </c>
      <c r="AX29" s="41">
        <v>0</v>
      </c>
      <c r="AY29" s="41">
        <v>0</v>
      </c>
      <c r="AZ29" s="139"/>
    </row>
    <row r="30" spans="1:53" s="29" customFormat="1" ht="18.75" x14ac:dyDescent="0.3">
      <c r="A30" s="140" t="str">
        <f t="shared" si="2"/>
        <v xml:space="preserve">    </v>
      </c>
      <c r="B30" s="108">
        <v>21</v>
      </c>
      <c r="C30" s="133" t="s">
        <v>129</v>
      </c>
      <c r="D30" s="134" t="s">
        <v>44</v>
      </c>
      <c r="E30" s="135" t="s">
        <v>123</v>
      </c>
      <c r="F30" s="135" t="s">
        <v>124</v>
      </c>
      <c r="G30" s="141">
        <v>83.87</v>
      </c>
      <c r="H30" s="141">
        <v>8.07</v>
      </c>
      <c r="I30" s="141">
        <v>75.8</v>
      </c>
      <c r="J30" s="108">
        <v>2</v>
      </c>
      <c r="K30" s="123">
        <v>83.64</v>
      </c>
      <c r="L30" s="123">
        <v>0</v>
      </c>
      <c r="M30" s="37">
        <v>0</v>
      </c>
      <c r="N30" s="37">
        <v>0</v>
      </c>
      <c r="O30" s="108">
        <v>0</v>
      </c>
      <c r="P30" s="194">
        <v>0</v>
      </c>
      <c r="Q30" s="38">
        <v>0</v>
      </c>
      <c r="R30" s="38">
        <v>0</v>
      </c>
      <c r="S30" s="38">
        <v>0</v>
      </c>
      <c r="T30" s="308">
        <v>0</v>
      </c>
      <c r="U30" s="308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  <c r="AJ30" s="306">
        <v>0</v>
      </c>
      <c r="AK30" s="306">
        <v>0</v>
      </c>
      <c r="AL30" s="306">
        <v>0</v>
      </c>
      <c r="AM30" s="306">
        <v>0</v>
      </c>
      <c r="AN30" s="306">
        <v>0</v>
      </c>
      <c r="AO30" s="306">
        <v>0</v>
      </c>
      <c r="AP30" s="306">
        <v>0</v>
      </c>
      <c r="AQ30" s="306">
        <v>0</v>
      </c>
      <c r="AR30" s="306">
        <v>0</v>
      </c>
      <c r="AS30" s="306">
        <v>0</v>
      </c>
      <c r="AT30" s="306">
        <v>0</v>
      </c>
      <c r="AU30" s="306">
        <v>0</v>
      </c>
      <c r="AV30" s="135">
        <v>0</v>
      </c>
      <c r="AW30" s="135">
        <v>0</v>
      </c>
      <c r="AX30" s="135">
        <v>0</v>
      </c>
      <c r="AY30" s="139">
        <v>0</v>
      </c>
      <c r="AZ30" s="139"/>
    </row>
    <row r="31" spans="1:53" ht="18.75" x14ac:dyDescent="0.3">
      <c r="A31" s="34" t="str">
        <f t="shared" si="2"/>
        <v xml:space="preserve">    </v>
      </c>
      <c r="B31" s="108">
        <v>22</v>
      </c>
      <c r="C31" s="133" t="s">
        <v>133</v>
      </c>
      <c r="D31" s="134" t="s">
        <v>122</v>
      </c>
      <c r="E31" s="135" t="s">
        <v>123</v>
      </c>
      <c r="F31" s="135" t="s">
        <v>124</v>
      </c>
      <c r="G31" s="141">
        <v>13.4</v>
      </c>
      <c r="H31" s="141">
        <v>13.4</v>
      </c>
      <c r="I31" s="141">
        <v>0</v>
      </c>
      <c r="J31" s="108">
        <v>2</v>
      </c>
      <c r="K31" s="123">
        <v>1.77</v>
      </c>
      <c r="L31" s="123">
        <v>0</v>
      </c>
      <c r="M31" s="37">
        <v>0</v>
      </c>
      <c r="N31" s="37">
        <v>0</v>
      </c>
      <c r="O31" s="108">
        <v>0</v>
      </c>
      <c r="P31" s="194">
        <v>0</v>
      </c>
      <c r="Q31" s="38">
        <v>0</v>
      </c>
      <c r="R31" s="38">
        <v>0</v>
      </c>
      <c r="S31" s="38">
        <v>0</v>
      </c>
      <c r="T31" s="314">
        <v>0</v>
      </c>
      <c r="U31" s="314">
        <v>0</v>
      </c>
      <c r="V31" s="314">
        <v>0</v>
      </c>
      <c r="W31" s="314">
        <v>0</v>
      </c>
      <c r="X31" s="310">
        <v>0</v>
      </c>
      <c r="Y31" s="310"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>
        <v>0</v>
      </c>
      <c r="AK31" s="310">
        <v>0</v>
      </c>
      <c r="AL31" s="310">
        <v>0</v>
      </c>
      <c r="AM31" s="310">
        <v>0</v>
      </c>
      <c r="AN31" s="310">
        <v>0</v>
      </c>
      <c r="AO31" s="310">
        <v>0</v>
      </c>
      <c r="AP31" s="310">
        <v>0</v>
      </c>
      <c r="AQ31" s="315">
        <v>0</v>
      </c>
      <c r="AR31" s="315">
        <v>0</v>
      </c>
      <c r="AS31" s="315">
        <v>0</v>
      </c>
      <c r="AT31" s="315">
        <v>0</v>
      </c>
      <c r="AU31" s="315">
        <v>0</v>
      </c>
      <c r="AV31" s="39">
        <v>0</v>
      </c>
      <c r="AW31" s="39">
        <v>0</v>
      </c>
      <c r="AX31" s="39">
        <v>0</v>
      </c>
      <c r="AY31" s="39">
        <v>0</v>
      </c>
      <c r="AZ31" s="12"/>
    </row>
    <row r="32" spans="1:53" ht="18.75" x14ac:dyDescent="0.3">
      <c r="A32" s="34" t="str">
        <f t="shared" si="2"/>
        <v xml:space="preserve">    </v>
      </c>
      <c r="B32" s="108">
        <v>23</v>
      </c>
      <c r="C32" s="133"/>
      <c r="D32" s="134" t="s">
        <v>125</v>
      </c>
      <c r="E32" s="135" t="s">
        <v>123</v>
      </c>
      <c r="F32" s="135" t="s">
        <v>124</v>
      </c>
      <c r="G32" s="141">
        <v>0</v>
      </c>
      <c r="H32" s="141">
        <v>0</v>
      </c>
      <c r="I32" s="141">
        <v>0</v>
      </c>
      <c r="J32" s="108">
        <v>2</v>
      </c>
      <c r="K32" s="123">
        <v>0.6</v>
      </c>
      <c r="L32" s="123">
        <v>0</v>
      </c>
      <c r="M32" s="37">
        <v>0</v>
      </c>
      <c r="N32" s="37">
        <v>0</v>
      </c>
      <c r="O32" s="108">
        <v>0</v>
      </c>
      <c r="P32" s="194">
        <v>0</v>
      </c>
      <c r="Q32" s="38">
        <v>0</v>
      </c>
      <c r="R32" s="38">
        <v>0</v>
      </c>
      <c r="S32" s="38">
        <v>0</v>
      </c>
      <c r="T32" s="314">
        <v>0</v>
      </c>
      <c r="U32" s="314">
        <v>0</v>
      </c>
      <c r="V32" s="314">
        <v>0</v>
      </c>
      <c r="W32" s="314">
        <v>0</v>
      </c>
      <c r="X32" s="310">
        <v>0</v>
      </c>
      <c r="Y32" s="310"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>
        <v>0</v>
      </c>
      <c r="AK32" s="310">
        <v>0</v>
      </c>
      <c r="AL32" s="310">
        <v>0</v>
      </c>
      <c r="AM32" s="310">
        <v>0</v>
      </c>
      <c r="AN32" s="310">
        <v>0</v>
      </c>
      <c r="AO32" s="310">
        <v>0</v>
      </c>
      <c r="AP32" s="310">
        <v>0</v>
      </c>
      <c r="AQ32" s="315">
        <v>0</v>
      </c>
      <c r="AR32" s="315">
        <v>0</v>
      </c>
      <c r="AS32" s="315">
        <v>0</v>
      </c>
      <c r="AT32" s="315">
        <v>0</v>
      </c>
      <c r="AU32" s="315">
        <v>0</v>
      </c>
      <c r="AV32" s="39">
        <v>0</v>
      </c>
      <c r="AW32" s="39">
        <v>0</v>
      </c>
      <c r="AX32" s="39">
        <v>0</v>
      </c>
      <c r="AY32" s="39">
        <v>0</v>
      </c>
      <c r="AZ32" s="12"/>
    </row>
    <row r="33" spans="1:52" ht="18.75" x14ac:dyDescent="0.3">
      <c r="A33" s="34" t="str">
        <f t="shared" si="2"/>
        <v xml:space="preserve">    </v>
      </c>
      <c r="B33" s="108">
        <v>24</v>
      </c>
      <c r="C33" s="133"/>
      <c r="D33" s="134" t="s">
        <v>126</v>
      </c>
      <c r="E33" s="135" t="s">
        <v>123</v>
      </c>
      <c r="F33" s="135" t="s">
        <v>124</v>
      </c>
      <c r="G33" s="141">
        <v>0</v>
      </c>
      <c r="H33" s="141">
        <v>0</v>
      </c>
      <c r="I33" s="141">
        <v>0</v>
      </c>
      <c r="J33" s="108">
        <v>2</v>
      </c>
      <c r="K33" s="123">
        <v>0.54</v>
      </c>
      <c r="L33" s="123">
        <v>0</v>
      </c>
      <c r="M33" s="37">
        <v>0</v>
      </c>
      <c r="N33" s="37">
        <v>0</v>
      </c>
      <c r="O33" s="40">
        <v>0</v>
      </c>
      <c r="P33" s="194">
        <v>0</v>
      </c>
      <c r="Q33" s="38">
        <v>0</v>
      </c>
      <c r="R33" s="38">
        <v>0</v>
      </c>
      <c r="S33" s="38">
        <v>0</v>
      </c>
      <c r="T33" s="314">
        <v>0</v>
      </c>
      <c r="U33" s="314">
        <v>0</v>
      </c>
      <c r="V33" s="314">
        <v>0</v>
      </c>
      <c r="W33" s="314">
        <v>0</v>
      </c>
      <c r="X33" s="310">
        <v>0</v>
      </c>
      <c r="Y33" s="310">
        <v>0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>
        <v>0</v>
      </c>
      <c r="AK33" s="310">
        <v>0</v>
      </c>
      <c r="AL33" s="310">
        <v>0</v>
      </c>
      <c r="AM33" s="310">
        <v>0</v>
      </c>
      <c r="AN33" s="310">
        <v>0</v>
      </c>
      <c r="AO33" s="310">
        <v>0</v>
      </c>
      <c r="AP33" s="310">
        <v>0</v>
      </c>
      <c r="AQ33" s="315">
        <v>0</v>
      </c>
      <c r="AR33" s="315">
        <v>0</v>
      </c>
      <c r="AS33" s="315">
        <v>0</v>
      </c>
      <c r="AT33" s="315">
        <v>0</v>
      </c>
      <c r="AU33" s="315">
        <v>0</v>
      </c>
      <c r="AV33" s="39">
        <v>0</v>
      </c>
      <c r="AW33" s="39">
        <v>0</v>
      </c>
      <c r="AX33" s="39">
        <v>0</v>
      </c>
      <c r="AY33" s="39">
        <v>0</v>
      </c>
      <c r="AZ33" s="12"/>
    </row>
    <row r="34" spans="1:52" ht="18.75" x14ac:dyDescent="0.3">
      <c r="A34" s="34" t="str">
        <f t="shared" si="2"/>
        <v xml:space="preserve">    </v>
      </c>
      <c r="B34" s="108">
        <v>25</v>
      </c>
      <c r="C34" s="133"/>
      <c r="D34" s="134" t="s">
        <v>130</v>
      </c>
      <c r="E34" s="135" t="s">
        <v>123</v>
      </c>
      <c r="F34" s="135" t="s">
        <v>124</v>
      </c>
      <c r="G34" s="141">
        <v>0</v>
      </c>
      <c r="H34" s="141">
        <v>0</v>
      </c>
      <c r="I34" s="141">
        <v>0</v>
      </c>
      <c r="J34" s="108">
        <v>2</v>
      </c>
      <c r="K34" s="123">
        <v>0.91</v>
      </c>
      <c r="L34" s="123">
        <v>0</v>
      </c>
      <c r="M34" s="37">
        <v>0</v>
      </c>
      <c r="N34" s="37">
        <v>0</v>
      </c>
      <c r="O34" s="40">
        <v>0</v>
      </c>
      <c r="P34" s="194">
        <v>0</v>
      </c>
      <c r="Q34" s="38">
        <v>0</v>
      </c>
      <c r="R34" s="38">
        <v>0</v>
      </c>
      <c r="S34" s="38">
        <v>0</v>
      </c>
      <c r="T34" s="314">
        <v>0</v>
      </c>
      <c r="U34" s="314">
        <v>0</v>
      </c>
      <c r="V34" s="314">
        <v>0</v>
      </c>
      <c r="W34" s="314">
        <v>0</v>
      </c>
      <c r="X34" s="310">
        <v>0</v>
      </c>
      <c r="Y34" s="310"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>
        <v>0</v>
      </c>
      <c r="AK34" s="310">
        <v>0</v>
      </c>
      <c r="AL34" s="310">
        <v>0</v>
      </c>
      <c r="AM34" s="310">
        <v>0</v>
      </c>
      <c r="AN34" s="310">
        <v>0</v>
      </c>
      <c r="AO34" s="310">
        <v>0</v>
      </c>
      <c r="AP34" s="310">
        <v>0</v>
      </c>
      <c r="AQ34" s="315">
        <v>0</v>
      </c>
      <c r="AR34" s="315">
        <v>0</v>
      </c>
      <c r="AS34" s="315">
        <v>0</v>
      </c>
      <c r="AT34" s="315">
        <v>0</v>
      </c>
      <c r="AU34" s="315">
        <v>0</v>
      </c>
      <c r="AV34" s="39">
        <v>0</v>
      </c>
      <c r="AW34" s="39">
        <v>0</v>
      </c>
      <c r="AX34" s="39">
        <v>0</v>
      </c>
      <c r="AY34" s="39">
        <v>0</v>
      </c>
      <c r="AZ34" s="12"/>
    </row>
    <row r="35" spans="1:52" ht="18.75" x14ac:dyDescent="0.3">
      <c r="A35" s="34" t="str">
        <f t="shared" si="2"/>
        <v xml:space="preserve">    </v>
      </c>
      <c r="B35" s="108">
        <v>26</v>
      </c>
      <c r="C35" s="133"/>
      <c r="D35" s="134" t="s">
        <v>131</v>
      </c>
      <c r="E35" s="135" t="s">
        <v>123</v>
      </c>
      <c r="F35" s="135" t="s">
        <v>124</v>
      </c>
      <c r="G35" s="141">
        <v>0</v>
      </c>
      <c r="H35" s="141">
        <v>0</v>
      </c>
      <c r="I35" s="141">
        <v>0</v>
      </c>
      <c r="J35" s="108">
        <v>2</v>
      </c>
      <c r="K35" s="123">
        <v>7.58</v>
      </c>
      <c r="L35" s="123">
        <v>0</v>
      </c>
      <c r="M35" s="37">
        <v>0</v>
      </c>
      <c r="N35" s="37">
        <v>0</v>
      </c>
      <c r="O35" s="108">
        <v>0</v>
      </c>
      <c r="P35" s="194">
        <v>0</v>
      </c>
      <c r="Q35" s="38">
        <v>0</v>
      </c>
      <c r="R35" s="38">
        <v>0</v>
      </c>
      <c r="S35" s="38">
        <v>0</v>
      </c>
      <c r="T35" s="314">
        <v>0</v>
      </c>
      <c r="U35" s="314">
        <v>0</v>
      </c>
      <c r="V35" s="314">
        <v>0</v>
      </c>
      <c r="W35" s="314">
        <v>0</v>
      </c>
      <c r="X35" s="310">
        <v>0</v>
      </c>
      <c r="Y35" s="310"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>
        <v>0</v>
      </c>
      <c r="AK35" s="310">
        <v>0</v>
      </c>
      <c r="AL35" s="310">
        <v>0</v>
      </c>
      <c r="AM35" s="310">
        <v>0</v>
      </c>
      <c r="AN35" s="310">
        <v>0</v>
      </c>
      <c r="AO35" s="310">
        <v>0</v>
      </c>
      <c r="AP35" s="310">
        <v>0</v>
      </c>
      <c r="AQ35" s="315">
        <v>0</v>
      </c>
      <c r="AR35" s="315">
        <v>0</v>
      </c>
      <c r="AS35" s="315">
        <v>0</v>
      </c>
      <c r="AT35" s="315">
        <v>0</v>
      </c>
      <c r="AU35" s="315">
        <v>0</v>
      </c>
      <c r="AV35" s="39">
        <v>0</v>
      </c>
      <c r="AW35" s="39">
        <v>0</v>
      </c>
      <c r="AX35" s="39">
        <v>0</v>
      </c>
      <c r="AY35" s="39">
        <v>0</v>
      </c>
      <c r="AZ35" s="12"/>
    </row>
    <row r="36" spans="1:52" ht="18.75" x14ac:dyDescent="0.3">
      <c r="A36" s="34" t="str">
        <f t="shared" si="2"/>
        <v xml:space="preserve">    </v>
      </c>
      <c r="B36" s="108">
        <v>27</v>
      </c>
      <c r="C36" s="133"/>
      <c r="D36" s="134" t="s">
        <v>132</v>
      </c>
      <c r="E36" s="135" t="s">
        <v>123</v>
      </c>
      <c r="F36" s="135" t="s">
        <v>124</v>
      </c>
      <c r="G36" s="141">
        <v>0</v>
      </c>
      <c r="H36" s="141">
        <v>0</v>
      </c>
      <c r="I36" s="141">
        <v>0</v>
      </c>
      <c r="J36" s="108">
        <v>2</v>
      </c>
      <c r="K36" s="123">
        <v>46</v>
      </c>
      <c r="L36" s="123">
        <v>0</v>
      </c>
      <c r="M36" s="37">
        <v>0</v>
      </c>
      <c r="N36" s="37">
        <v>0</v>
      </c>
      <c r="O36" s="40">
        <v>0</v>
      </c>
      <c r="P36" s="193">
        <v>0</v>
      </c>
      <c r="Q36" s="40">
        <v>0</v>
      </c>
      <c r="R36" s="38">
        <v>0</v>
      </c>
      <c r="S36" s="38">
        <v>0</v>
      </c>
      <c r="T36" s="314">
        <v>0</v>
      </c>
      <c r="U36" s="314">
        <v>0</v>
      </c>
      <c r="V36" s="314">
        <v>0</v>
      </c>
      <c r="W36" s="314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5">
        <v>0</v>
      </c>
      <c r="AR36" s="315">
        <v>0</v>
      </c>
      <c r="AS36" s="315">
        <v>0</v>
      </c>
      <c r="AT36" s="315">
        <v>0</v>
      </c>
      <c r="AU36" s="315">
        <v>0</v>
      </c>
      <c r="AV36" s="39">
        <v>0</v>
      </c>
      <c r="AW36" s="39">
        <v>0</v>
      </c>
      <c r="AX36" s="39">
        <v>0</v>
      </c>
      <c r="AY36" s="39">
        <v>0</v>
      </c>
      <c r="AZ36" s="12"/>
    </row>
    <row r="37" spans="1:52" ht="18.75" x14ac:dyDescent="0.3">
      <c r="A37" s="34" t="str">
        <f t="shared" si="2"/>
        <v xml:space="preserve">    </v>
      </c>
      <c r="B37" s="108">
        <v>28</v>
      </c>
      <c r="C37" s="133" t="s">
        <v>134</v>
      </c>
      <c r="D37" s="134" t="s">
        <v>44</v>
      </c>
      <c r="E37" s="135" t="s">
        <v>123</v>
      </c>
      <c r="F37" s="135" t="s">
        <v>124</v>
      </c>
      <c r="G37" s="36">
        <v>46</v>
      </c>
      <c r="H37" s="141">
        <v>41.65</v>
      </c>
      <c r="I37" s="36">
        <v>4.3499999999999996</v>
      </c>
      <c r="J37" s="108">
        <v>1</v>
      </c>
      <c r="K37" s="123">
        <v>0</v>
      </c>
      <c r="L37" s="123">
        <v>18.760000000000002</v>
      </c>
      <c r="M37" s="37">
        <v>0</v>
      </c>
      <c r="N37" s="37">
        <v>0</v>
      </c>
      <c r="O37" s="40">
        <v>8</v>
      </c>
      <c r="P37" s="193">
        <v>0</v>
      </c>
      <c r="Q37" s="40">
        <v>0</v>
      </c>
      <c r="R37" s="38">
        <v>0</v>
      </c>
      <c r="S37" s="38">
        <v>0</v>
      </c>
      <c r="T37" s="314">
        <v>0</v>
      </c>
      <c r="U37" s="314">
        <v>0</v>
      </c>
      <c r="V37" s="314">
        <v>0</v>
      </c>
      <c r="W37" s="314">
        <v>0</v>
      </c>
      <c r="X37" s="314">
        <v>0</v>
      </c>
      <c r="Y37" s="314">
        <v>0</v>
      </c>
      <c r="Z37" s="314">
        <v>0</v>
      </c>
      <c r="AA37" s="314">
        <v>0</v>
      </c>
      <c r="AB37" s="314">
        <v>0</v>
      </c>
      <c r="AC37" s="314">
        <v>0</v>
      </c>
      <c r="AD37" s="314">
        <v>0</v>
      </c>
      <c r="AE37" s="314">
        <v>0</v>
      </c>
      <c r="AF37" s="310">
        <v>0</v>
      </c>
      <c r="AG37" s="310">
        <v>0</v>
      </c>
      <c r="AH37" s="310">
        <v>0</v>
      </c>
      <c r="AI37" s="310">
        <v>0</v>
      </c>
      <c r="AJ37" s="310">
        <v>0</v>
      </c>
      <c r="AK37" s="310">
        <v>0</v>
      </c>
      <c r="AL37" s="310">
        <v>0</v>
      </c>
      <c r="AM37" s="310">
        <v>0</v>
      </c>
      <c r="AN37" s="310">
        <v>0</v>
      </c>
      <c r="AO37" s="310">
        <v>0</v>
      </c>
      <c r="AP37" s="310">
        <v>0</v>
      </c>
      <c r="AQ37" s="315">
        <v>0</v>
      </c>
      <c r="AR37" s="315">
        <v>0</v>
      </c>
      <c r="AS37" s="315">
        <v>0</v>
      </c>
      <c r="AT37" s="315">
        <v>0</v>
      </c>
      <c r="AU37" s="315">
        <v>0</v>
      </c>
      <c r="AV37" s="39">
        <v>0</v>
      </c>
      <c r="AW37" s="39">
        <v>0</v>
      </c>
      <c r="AX37" s="39">
        <v>0</v>
      </c>
      <c r="AY37" s="39">
        <v>0</v>
      </c>
      <c r="AZ37" s="12"/>
    </row>
    <row r="38" spans="1:52" ht="18.75" x14ac:dyDescent="0.3">
      <c r="A38" s="34" t="str">
        <f t="shared" si="2"/>
        <v xml:space="preserve">    </v>
      </c>
      <c r="B38" s="108">
        <v>29</v>
      </c>
      <c r="C38" s="133" t="s">
        <v>135</v>
      </c>
      <c r="D38" s="134" t="s">
        <v>44</v>
      </c>
      <c r="E38" s="135" t="s">
        <v>123</v>
      </c>
      <c r="F38" s="135" t="s">
        <v>124</v>
      </c>
      <c r="G38" s="36">
        <v>6.05</v>
      </c>
      <c r="H38" s="173">
        <f>G38-I38</f>
        <v>0.16639535796758675</v>
      </c>
      <c r="I38" s="174">
        <v>5.8836046420324131</v>
      </c>
      <c r="J38" s="108">
        <v>2</v>
      </c>
      <c r="K38" s="123">
        <v>0</v>
      </c>
      <c r="L38" s="123">
        <v>6.04</v>
      </c>
      <c r="M38" s="37">
        <v>0</v>
      </c>
      <c r="N38" s="37">
        <v>0</v>
      </c>
      <c r="O38" s="40">
        <v>0</v>
      </c>
      <c r="P38" s="193">
        <v>0</v>
      </c>
      <c r="Q38" s="40">
        <v>0</v>
      </c>
      <c r="R38" s="38">
        <v>0</v>
      </c>
      <c r="S38" s="38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14">
        <v>0</v>
      </c>
      <c r="AA38" s="314">
        <v>0</v>
      </c>
      <c r="AB38" s="314">
        <v>0</v>
      </c>
      <c r="AC38" s="314">
        <v>0</v>
      </c>
      <c r="AD38" s="314">
        <v>0</v>
      </c>
      <c r="AE38" s="314">
        <v>0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310">
        <v>0</v>
      </c>
      <c r="AQ38" s="315">
        <v>0</v>
      </c>
      <c r="AR38" s="315">
        <v>0</v>
      </c>
      <c r="AS38" s="315">
        <v>0</v>
      </c>
      <c r="AT38" s="315">
        <v>0</v>
      </c>
      <c r="AU38" s="315">
        <v>0</v>
      </c>
      <c r="AV38" s="39">
        <v>0</v>
      </c>
      <c r="AW38" s="39">
        <v>0</v>
      </c>
      <c r="AX38" s="39">
        <v>0</v>
      </c>
      <c r="AY38" s="39">
        <v>0</v>
      </c>
      <c r="AZ38" s="12"/>
    </row>
    <row r="39" spans="1:52" s="29" customFormat="1" ht="18.75" x14ac:dyDescent="0.3">
      <c r="A39" s="140" t="str">
        <f t="shared" si="2"/>
        <v xml:space="preserve">    </v>
      </c>
      <c r="B39" s="177">
        <v>30</v>
      </c>
      <c r="C39" s="178" t="s">
        <v>136</v>
      </c>
      <c r="D39" s="179" t="s">
        <v>122</v>
      </c>
      <c r="E39" s="180" t="s">
        <v>123</v>
      </c>
      <c r="F39" s="180" t="s">
        <v>124</v>
      </c>
      <c r="G39" s="181">
        <v>7.83</v>
      </c>
      <c r="H39" s="181">
        <v>7.83</v>
      </c>
      <c r="I39" s="184">
        <v>0</v>
      </c>
      <c r="J39" s="177">
        <v>1</v>
      </c>
      <c r="K39" s="185">
        <v>5.97</v>
      </c>
      <c r="L39" s="185">
        <v>0</v>
      </c>
      <c r="M39" s="186">
        <v>0</v>
      </c>
      <c r="N39" s="186">
        <v>0</v>
      </c>
      <c r="O39" s="187">
        <v>10</v>
      </c>
      <c r="P39" s="195">
        <v>5.97</v>
      </c>
      <c r="Q39" s="188">
        <v>60</v>
      </c>
      <c r="R39" s="188">
        <v>2</v>
      </c>
      <c r="S39" s="188">
        <v>2</v>
      </c>
      <c r="T39" s="312">
        <v>0</v>
      </c>
      <c r="U39" s="312">
        <v>0</v>
      </c>
      <c r="V39" s="312">
        <v>0</v>
      </c>
      <c r="W39" s="312">
        <v>0</v>
      </c>
      <c r="X39" s="312">
        <v>0</v>
      </c>
      <c r="Y39" s="312">
        <v>0</v>
      </c>
      <c r="Z39" s="312">
        <v>0</v>
      </c>
      <c r="AA39" s="312">
        <v>0</v>
      </c>
      <c r="AB39" s="312">
        <v>0</v>
      </c>
      <c r="AC39" s="312">
        <v>0</v>
      </c>
      <c r="AD39" s="312">
        <v>0</v>
      </c>
      <c r="AE39" s="312">
        <v>0</v>
      </c>
      <c r="AF39" s="312">
        <v>2.9849999999999999</v>
      </c>
      <c r="AG39" s="312">
        <v>2.9849999999999999</v>
      </c>
      <c r="AH39" s="312">
        <v>0</v>
      </c>
      <c r="AI39" s="312">
        <v>0</v>
      </c>
      <c r="AJ39" s="312">
        <v>0</v>
      </c>
      <c r="AK39" s="312">
        <v>0</v>
      </c>
      <c r="AL39" s="312">
        <v>0</v>
      </c>
      <c r="AM39" s="312">
        <v>0</v>
      </c>
      <c r="AN39" s="312">
        <v>0</v>
      </c>
      <c r="AO39" s="312">
        <v>0</v>
      </c>
      <c r="AP39" s="312">
        <v>0</v>
      </c>
      <c r="AQ39" s="312">
        <v>0</v>
      </c>
      <c r="AR39" s="312">
        <v>0</v>
      </c>
      <c r="AS39" s="312">
        <v>0</v>
      </c>
      <c r="AT39" s="312">
        <v>0</v>
      </c>
      <c r="AU39" s="312">
        <v>0</v>
      </c>
      <c r="AV39" s="302">
        <v>5</v>
      </c>
      <c r="AW39" s="302">
        <v>10</v>
      </c>
      <c r="AX39" s="302">
        <v>10</v>
      </c>
      <c r="AY39" s="302">
        <v>10</v>
      </c>
      <c r="AZ39" s="180" t="s">
        <v>265</v>
      </c>
    </row>
    <row r="40" spans="1:52" s="29" customFormat="1" ht="18.75" x14ac:dyDescent="0.3">
      <c r="A40" s="140" t="str">
        <f t="shared" si="2"/>
        <v xml:space="preserve">    </v>
      </c>
      <c r="B40" s="108">
        <v>31</v>
      </c>
      <c r="C40" s="133"/>
      <c r="D40" s="134" t="s">
        <v>125</v>
      </c>
      <c r="E40" s="135" t="s">
        <v>123</v>
      </c>
      <c r="F40" s="135" t="s">
        <v>124</v>
      </c>
      <c r="G40" s="141">
        <v>0</v>
      </c>
      <c r="H40" s="141">
        <v>0</v>
      </c>
      <c r="I40" s="141">
        <v>0</v>
      </c>
      <c r="J40" s="108">
        <v>2</v>
      </c>
      <c r="K40" s="123">
        <v>1.88</v>
      </c>
      <c r="L40" s="123">
        <v>0</v>
      </c>
      <c r="M40" s="37">
        <v>0</v>
      </c>
      <c r="N40" s="37">
        <v>0</v>
      </c>
      <c r="O40" s="40">
        <v>0</v>
      </c>
      <c r="P40" s="194">
        <v>0</v>
      </c>
      <c r="Q40" s="38">
        <v>0</v>
      </c>
      <c r="R40" s="38">
        <v>0</v>
      </c>
      <c r="S40" s="38">
        <v>0</v>
      </c>
      <c r="T40" s="310">
        <v>0</v>
      </c>
      <c r="U40" s="310">
        <v>0</v>
      </c>
      <c r="V40" s="310">
        <v>0</v>
      </c>
      <c r="W40" s="310">
        <v>0</v>
      </c>
      <c r="X40" s="310">
        <v>0</v>
      </c>
      <c r="Y40" s="310">
        <v>0</v>
      </c>
      <c r="Z40" s="310">
        <v>0</v>
      </c>
      <c r="AA40" s="310">
        <v>0</v>
      </c>
      <c r="AB40" s="310">
        <v>0</v>
      </c>
      <c r="AC40" s="310">
        <v>0</v>
      </c>
      <c r="AD40" s="310">
        <v>0</v>
      </c>
      <c r="AE40" s="310">
        <v>0</v>
      </c>
      <c r="AF40" s="310">
        <v>0</v>
      </c>
      <c r="AG40" s="310">
        <v>0</v>
      </c>
      <c r="AH40" s="310">
        <v>0</v>
      </c>
      <c r="AI40" s="310">
        <v>0</v>
      </c>
      <c r="AJ40" s="310">
        <v>0</v>
      </c>
      <c r="AK40" s="310">
        <v>0</v>
      </c>
      <c r="AL40" s="310">
        <v>0</v>
      </c>
      <c r="AM40" s="310">
        <v>0</v>
      </c>
      <c r="AN40" s="310">
        <v>0</v>
      </c>
      <c r="AO40" s="310">
        <v>0</v>
      </c>
      <c r="AP40" s="310">
        <v>0</v>
      </c>
      <c r="AQ40" s="310">
        <v>0</v>
      </c>
      <c r="AR40" s="310">
        <v>0</v>
      </c>
      <c r="AS40" s="310">
        <v>0</v>
      </c>
      <c r="AT40" s="310">
        <v>0</v>
      </c>
      <c r="AU40" s="310">
        <v>0</v>
      </c>
      <c r="AV40" s="41">
        <v>0</v>
      </c>
      <c r="AW40" s="41">
        <v>0</v>
      </c>
      <c r="AX40" s="41">
        <v>0</v>
      </c>
      <c r="AY40" s="41">
        <v>0</v>
      </c>
      <c r="AZ40" s="139"/>
    </row>
    <row r="41" spans="1:52" s="29" customFormat="1" ht="18.75" x14ac:dyDescent="0.3">
      <c r="A41" s="140" t="str">
        <f t="shared" si="2"/>
        <v xml:space="preserve">    </v>
      </c>
      <c r="B41" s="177">
        <v>32</v>
      </c>
      <c r="C41" s="178" t="s">
        <v>137</v>
      </c>
      <c r="D41" s="179" t="s">
        <v>44</v>
      </c>
      <c r="E41" s="180" t="s">
        <v>123</v>
      </c>
      <c r="F41" s="180" t="s">
        <v>124</v>
      </c>
      <c r="G41" s="181">
        <v>12</v>
      </c>
      <c r="H41" s="184">
        <v>12</v>
      </c>
      <c r="I41" s="184">
        <v>0</v>
      </c>
      <c r="J41" s="177">
        <v>1</v>
      </c>
      <c r="K41" s="185">
        <v>12.01</v>
      </c>
      <c r="L41" s="185">
        <v>0</v>
      </c>
      <c r="M41" s="186">
        <v>0</v>
      </c>
      <c r="N41" s="186">
        <v>0</v>
      </c>
      <c r="O41" s="187">
        <v>10</v>
      </c>
      <c r="P41" s="195">
        <v>12.01</v>
      </c>
      <c r="Q41" s="188">
        <v>60</v>
      </c>
      <c r="R41" s="188">
        <v>2</v>
      </c>
      <c r="S41" s="188">
        <v>2</v>
      </c>
      <c r="T41" s="312">
        <v>0</v>
      </c>
      <c r="U41" s="312">
        <v>0</v>
      </c>
      <c r="V41" s="312">
        <v>0</v>
      </c>
      <c r="W41" s="312">
        <v>0</v>
      </c>
      <c r="X41" s="312">
        <v>0</v>
      </c>
      <c r="Y41" s="313">
        <v>0</v>
      </c>
      <c r="Z41" s="312">
        <v>0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v>0</v>
      </c>
      <c r="AG41" s="313">
        <v>6</v>
      </c>
      <c r="AH41" s="312">
        <v>6.01</v>
      </c>
      <c r="AI41" s="312">
        <v>0</v>
      </c>
      <c r="AJ41" s="312">
        <v>0</v>
      </c>
      <c r="AK41" s="312">
        <v>0</v>
      </c>
      <c r="AL41" s="312">
        <v>0</v>
      </c>
      <c r="AM41" s="312">
        <v>0</v>
      </c>
      <c r="AN41" s="312">
        <v>0</v>
      </c>
      <c r="AO41" s="312">
        <v>0</v>
      </c>
      <c r="AP41" s="312">
        <v>0</v>
      </c>
      <c r="AQ41" s="312">
        <v>0</v>
      </c>
      <c r="AR41" s="312">
        <v>0</v>
      </c>
      <c r="AS41" s="312">
        <v>0</v>
      </c>
      <c r="AT41" s="312">
        <v>0</v>
      </c>
      <c r="AU41" s="312">
        <v>0</v>
      </c>
      <c r="AV41" s="302">
        <v>5</v>
      </c>
      <c r="AW41" s="302">
        <v>10</v>
      </c>
      <c r="AX41" s="302">
        <v>10</v>
      </c>
      <c r="AY41" s="302">
        <v>10</v>
      </c>
      <c r="AZ41" s="180" t="s">
        <v>265</v>
      </c>
    </row>
    <row r="42" spans="1:52" s="29" customFormat="1" ht="18.75" x14ac:dyDescent="0.3">
      <c r="A42" s="140" t="str">
        <f t="shared" si="2"/>
        <v xml:space="preserve">    </v>
      </c>
      <c r="B42" s="177">
        <v>33</v>
      </c>
      <c r="C42" s="178" t="s">
        <v>138</v>
      </c>
      <c r="D42" s="179" t="s">
        <v>44</v>
      </c>
      <c r="E42" s="180" t="s">
        <v>123</v>
      </c>
      <c r="F42" s="180" t="s">
        <v>124</v>
      </c>
      <c r="G42" s="181">
        <v>12.4</v>
      </c>
      <c r="H42" s="181">
        <v>12.4</v>
      </c>
      <c r="I42" s="184">
        <v>0</v>
      </c>
      <c r="J42" s="177">
        <v>1</v>
      </c>
      <c r="K42" s="185">
        <v>12.39</v>
      </c>
      <c r="L42" s="185">
        <v>0</v>
      </c>
      <c r="M42" s="186">
        <v>0</v>
      </c>
      <c r="N42" s="186">
        <v>0</v>
      </c>
      <c r="O42" s="187">
        <v>10</v>
      </c>
      <c r="P42" s="195">
        <v>12.39</v>
      </c>
      <c r="Q42" s="188">
        <v>60</v>
      </c>
      <c r="R42" s="188">
        <v>2</v>
      </c>
      <c r="S42" s="188">
        <v>2</v>
      </c>
      <c r="T42" s="312">
        <v>0</v>
      </c>
      <c r="U42" s="312">
        <v>0</v>
      </c>
      <c r="V42" s="312">
        <v>0</v>
      </c>
      <c r="W42" s="312">
        <v>0</v>
      </c>
      <c r="X42" s="312">
        <v>0</v>
      </c>
      <c r="Y42" s="312">
        <v>0</v>
      </c>
      <c r="Z42" s="313">
        <v>0</v>
      </c>
      <c r="AA42" s="312">
        <v>0</v>
      </c>
      <c r="AB42" s="312">
        <v>0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313">
        <v>6.1950000000000003</v>
      </c>
      <c r="AI42" s="312">
        <v>6.1950000000000003</v>
      </c>
      <c r="AJ42" s="312">
        <v>0</v>
      </c>
      <c r="AK42" s="312">
        <v>0</v>
      </c>
      <c r="AL42" s="312">
        <v>0</v>
      </c>
      <c r="AM42" s="312">
        <v>0</v>
      </c>
      <c r="AN42" s="312">
        <v>0</v>
      </c>
      <c r="AO42" s="312">
        <v>0</v>
      </c>
      <c r="AP42" s="312">
        <v>0</v>
      </c>
      <c r="AQ42" s="312">
        <v>0</v>
      </c>
      <c r="AR42" s="312">
        <v>0</v>
      </c>
      <c r="AS42" s="312">
        <v>0</v>
      </c>
      <c r="AT42" s="312">
        <v>0</v>
      </c>
      <c r="AU42" s="312">
        <v>0</v>
      </c>
      <c r="AV42" s="302">
        <v>5</v>
      </c>
      <c r="AW42" s="302">
        <v>10</v>
      </c>
      <c r="AX42" s="302">
        <v>10</v>
      </c>
      <c r="AY42" s="302">
        <v>10</v>
      </c>
      <c r="AZ42" s="180" t="s">
        <v>265</v>
      </c>
    </row>
    <row r="43" spans="1:52" s="29" customFormat="1" ht="18.75" x14ac:dyDescent="0.3">
      <c r="A43" s="140" t="str">
        <f t="shared" si="2"/>
        <v xml:space="preserve">    </v>
      </c>
      <c r="B43" s="108">
        <v>34</v>
      </c>
      <c r="C43" s="133" t="s">
        <v>139</v>
      </c>
      <c r="D43" s="134" t="s">
        <v>44</v>
      </c>
      <c r="E43" s="135" t="s">
        <v>123</v>
      </c>
      <c r="F43" s="135" t="s">
        <v>124</v>
      </c>
      <c r="G43" s="36">
        <v>5.62</v>
      </c>
      <c r="H43" s="173">
        <f>G43-I43</f>
        <v>2.2553157591054878</v>
      </c>
      <c r="I43" s="174">
        <v>3.3646842408945123</v>
      </c>
      <c r="J43" s="108">
        <v>2</v>
      </c>
      <c r="K43" s="123">
        <v>0</v>
      </c>
      <c r="L43" s="123">
        <v>5.62</v>
      </c>
      <c r="M43" s="37">
        <v>0</v>
      </c>
      <c r="N43" s="37">
        <v>0</v>
      </c>
      <c r="O43" s="40">
        <v>0</v>
      </c>
      <c r="P43" s="193">
        <v>0</v>
      </c>
      <c r="Q43" s="40">
        <v>0</v>
      </c>
      <c r="R43" s="38">
        <v>0</v>
      </c>
      <c r="S43" s="38">
        <v>0</v>
      </c>
      <c r="T43" s="310">
        <v>0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310">
        <v>0</v>
      </c>
      <c r="AA43" s="310">
        <v>0</v>
      </c>
      <c r="AB43" s="310">
        <v>0</v>
      </c>
      <c r="AC43" s="310">
        <v>0</v>
      </c>
      <c r="AD43" s="310">
        <v>0</v>
      </c>
      <c r="AE43" s="310">
        <v>0</v>
      </c>
      <c r="AF43" s="310">
        <v>0</v>
      </c>
      <c r="AG43" s="310">
        <v>0</v>
      </c>
      <c r="AH43" s="310">
        <v>0</v>
      </c>
      <c r="AI43" s="310">
        <v>0</v>
      </c>
      <c r="AJ43" s="310">
        <v>0</v>
      </c>
      <c r="AK43" s="310">
        <v>0</v>
      </c>
      <c r="AL43" s="310">
        <v>0</v>
      </c>
      <c r="AM43" s="310">
        <v>0</v>
      </c>
      <c r="AN43" s="310">
        <v>0</v>
      </c>
      <c r="AO43" s="310">
        <v>0</v>
      </c>
      <c r="AP43" s="310">
        <v>0</v>
      </c>
      <c r="AQ43" s="310">
        <v>0</v>
      </c>
      <c r="AR43" s="310">
        <v>0</v>
      </c>
      <c r="AS43" s="310">
        <v>0</v>
      </c>
      <c r="AT43" s="310">
        <v>0</v>
      </c>
      <c r="AU43" s="310">
        <v>0</v>
      </c>
      <c r="AV43" s="41">
        <v>0</v>
      </c>
      <c r="AW43" s="41">
        <v>0</v>
      </c>
      <c r="AX43" s="41">
        <v>0</v>
      </c>
      <c r="AY43" s="41">
        <v>0</v>
      </c>
      <c r="AZ43" s="139"/>
    </row>
    <row r="44" spans="1:52" s="29" customFormat="1" ht="18.75" x14ac:dyDescent="0.3">
      <c r="A44" s="140" t="str">
        <f t="shared" si="2"/>
        <v xml:space="preserve">    </v>
      </c>
      <c r="B44" s="108">
        <v>35</v>
      </c>
      <c r="C44" s="133" t="s">
        <v>140</v>
      </c>
      <c r="D44" s="134" t="s">
        <v>44</v>
      </c>
      <c r="E44" s="135" t="s">
        <v>123</v>
      </c>
      <c r="F44" s="135" t="s">
        <v>124</v>
      </c>
      <c r="G44" s="36">
        <v>46.31</v>
      </c>
      <c r="H44" s="173">
        <f>G44-I44</f>
        <v>2.1715777140098922</v>
      </c>
      <c r="I44" s="174">
        <v>44.13842228599011</v>
      </c>
      <c r="J44" s="108">
        <v>2</v>
      </c>
      <c r="K44" s="123">
        <v>0</v>
      </c>
      <c r="L44" s="123">
        <v>46.31</v>
      </c>
      <c r="M44" s="37">
        <v>0</v>
      </c>
      <c r="N44" s="37">
        <v>0</v>
      </c>
      <c r="O44" s="40">
        <v>0</v>
      </c>
      <c r="P44" s="193">
        <v>0</v>
      </c>
      <c r="Q44" s="40">
        <v>0</v>
      </c>
      <c r="R44" s="38">
        <v>0</v>
      </c>
      <c r="S44" s="38">
        <v>0</v>
      </c>
      <c r="T44" s="310">
        <v>0</v>
      </c>
      <c r="U44" s="310">
        <v>0</v>
      </c>
      <c r="V44" s="310">
        <v>0</v>
      </c>
      <c r="W44" s="310">
        <v>0</v>
      </c>
      <c r="X44" s="310">
        <v>0</v>
      </c>
      <c r="Y44" s="310">
        <v>0</v>
      </c>
      <c r="Z44" s="310">
        <v>0</v>
      </c>
      <c r="AA44" s="310">
        <v>0</v>
      </c>
      <c r="AB44" s="310">
        <v>0</v>
      </c>
      <c r="AC44" s="310">
        <v>0</v>
      </c>
      <c r="AD44" s="310">
        <v>0</v>
      </c>
      <c r="AE44" s="310">
        <v>0</v>
      </c>
      <c r="AF44" s="310">
        <v>0</v>
      </c>
      <c r="AG44" s="310">
        <v>0</v>
      </c>
      <c r="AH44" s="310">
        <v>0</v>
      </c>
      <c r="AI44" s="310">
        <v>0</v>
      </c>
      <c r="AJ44" s="310">
        <v>0</v>
      </c>
      <c r="AK44" s="310">
        <v>0</v>
      </c>
      <c r="AL44" s="310">
        <v>0</v>
      </c>
      <c r="AM44" s="310">
        <v>0</v>
      </c>
      <c r="AN44" s="310">
        <v>0</v>
      </c>
      <c r="AO44" s="310">
        <v>0</v>
      </c>
      <c r="AP44" s="310">
        <v>0</v>
      </c>
      <c r="AQ44" s="310">
        <v>0</v>
      </c>
      <c r="AR44" s="310">
        <v>0</v>
      </c>
      <c r="AS44" s="310">
        <v>0</v>
      </c>
      <c r="AT44" s="310">
        <v>0</v>
      </c>
      <c r="AU44" s="310">
        <v>0</v>
      </c>
      <c r="AV44" s="41">
        <v>0</v>
      </c>
      <c r="AW44" s="41">
        <v>0</v>
      </c>
      <c r="AX44" s="41">
        <v>0</v>
      </c>
      <c r="AY44" s="41">
        <v>0</v>
      </c>
      <c r="AZ44" s="139"/>
    </row>
    <row r="45" spans="1:52" s="29" customFormat="1" ht="18.75" x14ac:dyDescent="0.3">
      <c r="A45" s="140" t="str">
        <f t="shared" si="2"/>
        <v xml:space="preserve">    </v>
      </c>
      <c r="B45" s="108">
        <v>36</v>
      </c>
      <c r="C45" s="133" t="s">
        <v>141</v>
      </c>
      <c r="D45" s="134" t="s">
        <v>44</v>
      </c>
      <c r="E45" s="135" t="s">
        <v>123</v>
      </c>
      <c r="F45" s="135" t="s">
        <v>124</v>
      </c>
      <c r="G45" s="36">
        <v>18.989999999999998</v>
      </c>
      <c r="H45" s="173">
        <f>G45-I45</f>
        <v>0.28236251791646083</v>
      </c>
      <c r="I45" s="174">
        <v>18.707637482083538</v>
      </c>
      <c r="J45" s="108">
        <v>2</v>
      </c>
      <c r="K45" s="123">
        <v>0</v>
      </c>
      <c r="L45" s="123">
        <v>18.989999999999998</v>
      </c>
      <c r="M45" s="37">
        <v>0</v>
      </c>
      <c r="N45" s="37">
        <v>0</v>
      </c>
      <c r="O45" s="40">
        <v>0</v>
      </c>
      <c r="P45" s="194">
        <v>0</v>
      </c>
      <c r="Q45" s="38">
        <v>0</v>
      </c>
      <c r="R45" s="38">
        <v>0</v>
      </c>
      <c r="S45" s="38">
        <v>0</v>
      </c>
      <c r="T45" s="310">
        <v>0</v>
      </c>
      <c r="U45" s="310">
        <v>0</v>
      </c>
      <c r="V45" s="310">
        <v>0</v>
      </c>
      <c r="W45" s="310">
        <v>0</v>
      </c>
      <c r="X45" s="310">
        <v>0</v>
      </c>
      <c r="Y45" s="310">
        <v>0</v>
      </c>
      <c r="Z45" s="310">
        <v>0</v>
      </c>
      <c r="AA45" s="310">
        <v>0</v>
      </c>
      <c r="AB45" s="310">
        <v>0</v>
      </c>
      <c r="AC45" s="310">
        <v>0</v>
      </c>
      <c r="AD45" s="310">
        <v>0</v>
      </c>
      <c r="AE45" s="310">
        <v>0</v>
      </c>
      <c r="AF45" s="310">
        <v>0</v>
      </c>
      <c r="AG45" s="310">
        <v>0</v>
      </c>
      <c r="AH45" s="310">
        <v>0</v>
      </c>
      <c r="AI45" s="310">
        <v>0</v>
      </c>
      <c r="AJ45" s="310">
        <v>0</v>
      </c>
      <c r="AK45" s="310">
        <v>0</v>
      </c>
      <c r="AL45" s="310">
        <v>0</v>
      </c>
      <c r="AM45" s="310">
        <v>0</v>
      </c>
      <c r="AN45" s="310">
        <v>0</v>
      </c>
      <c r="AO45" s="310">
        <v>0</v>
      </c>
      <c r="AP45" s="310">
        <v>0</v>
      </c>
      <c r="AQ45" s="310">
        <v>0</v>
      </c>
      <c r="AR45" s="310">
        <v>0</v>
      </c>
      <c r="AS45" s="310">
        <v>0</v>
      </c>
      <c r="AT45" s="310">
        <v>0</v>
      </c>
      <c r="AU45" s="310">
        <v>0</v>
      </c>
      <c r="AV45" s="41">
        <v>0</v>
      </c>
      <c r="AW45" s="41">
        <v>0</v>
      </c>
      <c r="AX45" s="41">
        <v>0</v>
      </c>
      <c r="AY45" s="41">
        <v>0</v>
      </c>
      <c r="AZ45" s="139"/>
    </row>
    <row r="46" spans="1:52" s="29" customFormat="1" ht="18.75" x14ac:dyDescent="0.3">
      <c r="A46" s="140" t="str">
        <f t="shared" si="2"/>
        <v xml:space="preserve">    </v>
      </c>
      <c r="B46" s="108">
        <v>37</v>
      </c>
      <c r="C46" s="133" t="s">
        <v>142</v>
      </c>
      <c r="D46" s="134" t="s">
        <v>122</v>
      </c>
      <c r="E46" s="135" t="s">
        <v>123</v>
      </c>
      <c r="F46" s="135" t="s">
        <v>124</v>
      </c>
      <c r="G46" s="36">
        <v>7.9</v>
      </c>
      <c r="H46" s="173">
        <f>G46-I46</f>
        <v>0.64369606416661007</v>
      </c>
      <c r="I46" s="174">
        <v>7.2563039358333903</v>
      </c>
      <c r="J46" s="108">
        <v>2</v>
      </c>
      <c r="K46" s="123">
        <v>0</v>
      </c>
      <c r="L46" s="123">
        <v>5.41</v>
      </c>
      <c r="M46" s="37">
        <v>0</v>
      </c>
      <c r="N46" s="37">
        <v>0</v>
      </c>
      <c r="O46" s="40">
        <v>0</v>
      </c>
      <c r="P46" s="194">
        <v>0</v>
      </c>
      <c r="Q46" s="38">
        <v>0</v>
      </c>
      <c r="R46" s="38">
        <v>0</v>
      </c>
      <c r="S46" s="38">
        <v>0</v>
      </c>
      <c r="T46" s="310">
        <v>0</v>
      </c>
      <c r="U46" s="310">
        <v>0</v>
      </c>
      <c r="V46" s="310">
        <v>0</v>
      </c>
      <c r="W46" s="310">
        <v>0</v>
      </c>
      <c r="X46" s="310">
        <v>0</v>
      </c>
      <c r="Y46" s="310">
        <v>0</v>
      </c>
      <c r="Z46" s="310">
        <v>0</v>
      </c>
      <c r="AA46" s="310">
        <v>0</v>
      </c>
      <c r="AB46" s="310">
        <v>0</v>
      </c>
      <c r="AC46" s="310">
        <v>0</v>
      </c>
      <c r="AD46" s="310">
        <v>0</v>
      </c>
      <c r="AE46" s="310">
        <v>0</v>
      </c>
      <c r="AF46" s="310">
        <v>0</v>
      </c>
      <c r="AG46" s="310">
        <v>0</v>
      </c>
      <c r="AH46" s="310">
        <v>0</v>
      </c>
      <c r="AI46" s="310">
        <v>0</v>
      </c>
      <c r="AJ46" s="310">
        <v>0</v>
      </c>
      <c r="AK46" s="310">
        <v>0</v>
      </c>
      <c r="AL46" s="310">
        <v>0</v>
      </c>
      <c r="AM46" s="310">
        <v>0</v>
      </c>
      <c r="AN46" s="310">
        <v>0</v>
      </c>
      <c r="AO46" s="310">
        <v>0</v>
      </c>
      <c r="AP46" s="310">
        <v>0</v>
      </c>
      <c r="AQ46" s="310">
        <v>0</v>
      </c>
      <c r="AR46" s="310">
        <v>0</v>
      </c>
      <c r="AS46" s="310">
        <v>0</v>
      </c>
      <c r="AT46" s="310">
        <v>0</v>
      </c>
      <c r="AU46" s="310">
        <v>0</v>
      </c>
      <c r="AV46" s="41">
        <v>0</v>
      </c>
      <c r="AW46" s="41">
        <v>0</v>
      </c>
      <c r="AX46" s="41">
        <v>0</v>
      </c>
      <c r="AY46" s="41">
        <v>0</v>
      </c>
      <c r="AZ46" s="139"/>
    </row>
    <row r="47" spans="1:52" s="29" customFormat="1" ht="18.75" x14ac:dyDescent="0.3">
      <c r="A47" s="140" t="str">
        <f t="shared" si="2"/>
        <v xml:space="preserve">    </v>
      </c>
      <c r="B47" s="108">
        <v>38</v>
      </c>
      <c r="C47" s="133"/>
      <c r="D47" s="134" t="s">
        <v>125</v>
      </c>
      <c r="E47" s="135" t="s">
        <v>123</v>
      </c>
      <c r="F47" s="135" t="s">
        <v>124</v>
      </c>
      <c r="G47" s="141">
        <v>0</v>
      </c>
      <c r="H47" s="141">
        <v>0</v>
      </c>
      <c r="I47" s="141">
        <v>0</v>
      </c>
      <c r="J47" s="108">
        <v>2</v>
      </c>
      <c r="K47" s="123">
        <v>0</v>
      </c>
      <c r="L47" s="123">
        <v>2.4700000000000002</v>
      </c>
      <c r="M47" s="37">
        <v>0</v>
      </c>
      <c r="N47" s="37">
        <v>0</v>
      </c>
      <c r="O47" s="40">
        <v>0</v>
      </c>
      <c r="P47" s="194">
        <v>0</v>
      </c>
      <c r="Q47" s="38">
        <v>0</v>
      </c>
      <c r="R47" s="38">
        <v>0</v>
      </c>
      <c r="S47" s="38">
        <v>0</v>
      </c>
      <c r="T47" s="310">
        <v>0</v>
      </c>
      <c r="U47" s="310">
        <v>0</v>
      </c>
      <c r="V47" s="310">
        <v>0</v>
      </c>
      <c r="W47" s="310">
        <v>0</v>
      </c>
      <c r="X47" s="310">
        <v>0</v>
      </c>
      <c r="Y47" s="310">
        <v>0</v>
      </c>
      <c r="Z47" s="310">
        <v>0</v>
      </c>
      <c r="AA47" s="310">
        <v>0</v>
      </c>
      <c r="AB47" s="310">
        <v>0</v>
      </c>
      <c r="AC47" s="310">
        <v>0</v>
      </c>
      <c r="AD47" s="310">
        <v>0</v>
      </c>
      <c r="AE47" s="310">
        <v>0</v>
      </c>
      <c r="AF47" s="310">
        <v>0</v>
      </c>
      <c r="AG47" s="310">
        <v>0</v>
      </c>
      <c r="AH47" s="310">
        <v>0</v>
      </c>
      <c r="AI47" s="310">
        <v>0</v>
      </c>
      <c r="AJ47" s="310">
        <v>0</v>
      </c>
      <c r="AK47" s="310">
        <v>0</v>
      </c>
      <c r="AL47" s="310">
        <v>0</v>
      </c>
      <c r="AM47" s="310">
        <v>0</v>
      </c>
      <c r="AN47" s="310">
        <v>0</v>
      </c>
      <c r="AO47" s="310">
        <v>0</v>
      </c>
      <c r="AP47" s="310">
        <v>0</v>
      </c>
      <c r="AQ47" s="310">
        <v>0</v>
      </c>
      <c r="AR47" s="310">
        <v>0</v>
      </c>
      <c r="AS47" s="310">
        <v>0</v>
      </c>
      <c r="AT47" s="310">
        <v>0</v>
      </c>
      <c r="AU47" s="310">
        <v>0</v>
      </c>
      <c r="AV47" s="41">
        <v>0</v>
      </c>
      <c r="AW47" s="41">
        <v>0</v>
      </c>
      <c r="AX47" s="41">
        <v>0</v>
      </c>
      <c r="AY47" s="41">
        <v>0</v>
      </c>
      <c r="AZ47" s="139"/>
    </row>
    <row r="48" spans="1:52" s="29" customFormat="1" ht="18.75" x14ac:dyDescent="0.3">
      <c r="A48" s="140" t="str">
        <f t="shared" si="2"/>
        <v xml:space="preserve">    </v>
      </c>
      <c r="B48" s="108">
        <v>39</v>
      </c>
      <c r="C48" s="133" t="s">
        <v>143</v>
      </c>
      <c r="D48" s="134" t="s">
        <v>122</v>
      </c>
      <c r="E48" s="135" t="s">
        <v>123</v>
      </c>
      <c r="F48" s="135" t="s">
        <v>124</v>
      </c>
      <c r="G48" s="36">
        <v>17.600000000000001</v>
      </c>
      <c r="H48" s="173">
        <f>G48-I48</f>
        <v>0.77151195068164924</v>
      </c>
      <c r="I48" s="174">
        <v>16.828488049318352</v>
      </c>
      <c r="J48" s="108">
        <v>2</v>
      </c>
      <c r="K48" s="123">
        <v>0</v>
      </c>
      <c r="L48" s="123">
        <v>2.99</v>
      </c>
      <c r="M48" s="37">
        <v>0</v>
      </c>
      <c r="N48" s="37">
        <v>0</v>
      </c>
      <c r="O48" s="40">
        <v>0</v>
      </c>
      <c r="P48" s="194">
        <v>0</v>
      </c>
      <c r="Q48" s="38">
        <v>0</v>
      </c>
      <c r="R48" s="38">
        <v>0</v>
      </c>
      <c r="S48" s="38">
        <v>0</v>
      </c>
      <c r="T48" s="310">
        <v>0</v>
      </c>
      <c r="U48" s="310">
        <v>0</v>
      </c>
      <c r="V48" s="310">
        <v>0</v>
      </c>
      <c r="W48" s="310">
        <v>0</v>
      </c>
      <c r="X48" s="310">
        <v>0</v>
      </c>
      <c r="Y48" s="310">
        <v>0</v>
      </c>
      <c r="Z48" s="310">
        <v>0</v>
      </c>
      <c r="AA48" s="310">
        <v>0</v>
      </c>
      <c r="AB48" s="310">
        <v>0</v>
      </c>
      <c r="AC48" s="310">
        <v>0</v>
      </c>
      <c r="AD48" s="310">
        <v>0</v>
      </c>
      <c r="AE48" s="310">
        <v>0</v>
      </c>
      <c r="AF48" s="310">
        <v>0</v>
      </c>
      <c r="AG48" s="310">
        <v>0</v>
      </c>
      <c r="AH48" s="310">
        <v>0</v>
      </c>
      <c r="AI48" s="310">
        <v>0</v>
      </c>
      <c r="AJ48" s="310">
        <v>0</v>
      </c>
      <c r="AK48" s="310">
        <v>0</v>
      </c>
      <c r="AL48" s="310">
        <v>0</v>
      </c>
      <c r="AM48" s="310">
        <v>0</v>
      </c>
      <c r="AN48" s="310">
        <v>0</v>
      </c>
      <c r="AO48" s="310">
        <v>0</v>
      </c>
      <c r="AP48" s="310">
        <v>0</v>
      </c>
      <c r="AQ48" s="310">
        <v>0</v>
      </c>
      <c r="AR48" s="310">
        <v>0</v>
      </c>
      <c r="AS48" s="310">
        <v>0</v>
      </c>
      <c r="AT48" s="310">
        <v>0</v>
      </c>
      <c r="AU48" s="310">
        <v>0</v>
      </c>
      <c r="AV48" s="41">
        <v>0</v>
      </c>
      <c r="AW48" s="41">
        <v>0</v>
      </c>
      <c r="AX48" s="41">
        <v>0</v>
      </c>
      <c r="AY48" s="41">
        <v>0</v>
      </c>
      <c r="AZ48" s="139"/>
    </row>
    <row r="49" spans="1:52" s="29" customFormat="1" ht="18.75" x14ac:dyDescent="0.3">
      <c r="A49" s="140" t="str">
        <f t="shared" si="2"/>
        <v xml:space="preserve">    </v>
      </c>
      <c r="B49" s="108">
        <v>40</v>
      </c>
      <c r="C49" s="133"/>
      <c r="D49" s="134" t="s">
        <v>125</v>
      </c>
      <c r="E49" s="135" t="s">
        <v>123</v>
      </c>
      <c r="F49" s="135" t="s">
        <v>124</v>
      </c>
      <c r="G49" s="141">
        <v>0</v>
      </c>
      <c r="H49" s="141">
        <v>0</v>
      </c>
      <c r="I49" s="141">
        <v>0</v>
      </c>
      <c r="J49" s="108">
        <v>2</v>
      </c>
      <c r="K49" s="123">
        <v>0</v>
      </c>
      <c r="L49" s="123">
        <v>3.91</v>
      </c>
      <c r="M49" s="37">
        <v>0</v>
      </c>
      <c r="N49" s="37">
        <v>0</v>
      </c>
      <c r="O49" s="40">
        <v>0</v>
      </c>
      <c r="P49" s="194">
        <v>0</v>
      </c>
      <c r="Q49" s="38"/>
      <c r="R49" s="38">
        <v>0</v>
      </c>
      <c r="S49" s="38">
        <v>0</v>
      </c>
      <c r="T49" s="310">
        <v>0</v>
      </c>
      <c r="U49" s="310">
        <v>0</v>
      </c>
      <c r="V49" s="310">
        <v>0</v>
      </c>
      <c r="W49" s="310">
        <v>0</v>
      </c>
      <c r="X49" s="310">
        <v>0</v>
      </c>
      <c r="Y49" s="310">
        <v>0</v>
      </c>
      <c r="Z49" s="310">
        <v>0</v>
      </c>
      <c r="AA49" s="310">
        <v>0</v>
      </c>
      <c r="AB49" s="310">
        <v>0</v>
      </c>
      <c r="AC49" s="310">
        <v>0</v>
      </c>
      <c r="AD49" s="310">
        <v>0</v>
      </c>
      <c r="AE49" s="310">
        <v>0</v>
      </c>
      <c r="AF49" s="310">
        <v>0</v>
      </c>
      <c r="AG49" s="310">
        <v>0</v>
      </c>
      <c r="AH49" s="310">
        <v>0</v>
      </c>
      <c r="AI49" s="310">
        <v>0</v>
      </c>
      <c r="AJ49" s="310">
        <v>0</v>
      </c>
      <c r="AK49" s="310">
        <v>0</v>
      </c>
      <c r="AL49" s="310">
        <v>0</v>
      </c>
      <c r="AM49" s="310">
        <v>0</v>
      </c>
      <c r="AN49" s="310">
        <v>0</v>
      </c>
      <c r="AO49" s="310">
        <v>0</v>
      </c>
      <c r="AP49" s="310">
        <v>0</v>
      </c>
      <c r="AQ49" s="310">
        <v>0</v>
      </c>
      <c r="AR49" s="310">
        <v>0</v>
      </c>
      <c r="AS49" s="310">
        <v>0</v>
      </c>
      <c r="AT49" s="310">
        <v>0</v>
      </c>
      <c r="AU49" s="310">
        <v>0</v>
      </c>
      <c r="AV49" s="41">
        <v>0</v>
      </c>
      <c r="AW49" s="41">
        <v>0</v>
      </c>
      <c r="AX49" s="41">
        <v>0</v>
      </c>
      <c r="AY49" s="41">
        <v>0</v>
      </c>
      <c r="AZ49" s="139"/>
    </row>
    <row r="50" spans="1:52" s="29" customFormat="1" ht="18.75" x14ac:dyDescent="0.3">
      <c r="A50" s="140" t="str">
        <f t="shared" si="2"/>
        <v xml:space="preserve">    </v>
      </c>
      <c r="B50" s="108">
        <v>41</v>
      </c>
      <c r="C50" s="133"/>
      <c r="D50" s="134" t="s">
        <v>126</v>
      </c>
      <c r="E50" s="135" t="s">
        <v>123</v>
      </c>
      <c r="F50" s="135" t="s">
        <v>124</v>
      </c>
      <c r="G50" s="141">
        <v>0</v>
      </c>
      <c r="H50" s="141">
        <v>0</v>
      </c>
      <c r="I50" s="141">
        <v>0</v>
      </c>
      <c r="J50" s="108">
        <v>2</v>
      </c>
      <c r="K50" s="123">
        <v>0</v>
      </c>
      <c r="L50" s="123">
        <v>2.41</v>
      </c>
      <c r="M50" s="37">
        <v>0</v>
      </c>
      <c r="N50" s="37">
        <v>0</v>
      </c>
      <c r="O50" s="40">
        <v>0</v>
      </c>
      <c r="P50" s="194">
        <v>0</v>
      </c>
      <c r="Q50" s="38">
        <v>0</v>
      </c>
      <c r="R50" s="38">
        <v>0</v>
      </c>
      <c r="S50" s="38">
        <v>0</v>
      </c>
      <c r="T50" s="310">
        <v>0</v>
      </c>
      <c r="U50" s="310">
        <v>0</v>
      </c>
      <c r="V50" s="310">
        <v>0</v>
      </c>
      <c r="W50" s="310">
        <v>0</v>
      </c>
      <c r="X50" s="310">
        <v>0</v>
      </c>
      <c r="Y50" s="310">
        <v>0</v>
      </c>
      <c r="Z50" s="310">
        <v>0</v>
      </c>
      <c r="AA50" s="310">
        <v>0</v>
      </c>
      <c r="AB50" s="310">
        <v>0</v>
      </c>
      <c r="AC50" s="310">
        <v>0</v>
      </c>
      <c r="AD50" s="310">
        <v>0</v>
      </c>
      <c r="AE50" s="310">
        <v>0</v>
      </c>
      <c r="AF50" s="310">
        <v>0</v>
      </c>
      <c r="AG50" s="310">
        <v>0</v>
      </c>
      <c r="AH50" s="310">
        <v>0</v>
      </c>
      <c r="AI50" s="310">
        <v>0</v>
      </c>
      <c r="AJ50" s="310">
        <v>0</v>
      </c>
      <c r="AK50" s="310">
        <v>0</v>
      </c>
      <c r="AL50" s="310">
        <v>0</v>
      </c>
      <c r="AM50" s="310">
        <v>0</v>
      </c>
      <c r="AN50" s="310">
        <v>0</v>
      </c>
      <c r="AO50" s="310">
        <v>0</v>
      </c>
      <c r="AP50" s="310">
        <v>0</v>
      </c>
      <c r="AQ50" s="310">
        <v>0</v>
      </c>
      <c r="AR50" s="310">
        <v>0</v>
      </c>
      <c r="AS50" s="310">
        <v>0</v>
      </c>
      <c r="AT50" s="310">
        <v>0</v>
      </c>
      <c r="AU50" s="310">
        <v>0</v>
      </c>
      <c r="AV50" s="41">
        <v>0</v>
      </c>
      <c r="AW50" s="41">
        <v>0</v>
      </c>
      <c r="AX50" s="41">
        <v>0</v>
      </c>
      <c r="AY50" s="41">
        <v>0</v>
      </c>
      <c r="AZ50" s="139"/>
    </row>
    <row r="51" spans="1:52" s="29" customFormat="1" ht="18.75" x14ac:dyDescent="0.3">
      <c r="A51" s="140" t="str">
        <f t="shared" si="2"/>
        <v xml:space="preserve">    </v>
      </c>
      <c r="B51" s="108">
        <v>42</v>
      </c>
      <c r="C51" s="133"/>
      <c r="D51" s="134" t="s">
        <v>130</v>
      </c>
      <c r="E51" s="135" t="s">
        <v>123</v>
      </c>
      <c r="F51" s="135" t="s">
        <v>124</v>
      </c>
      <c r="G51" s="141">
        <v>0</v>
      </c>
      <c r="H51" s="141">
        <v>0</v>
      </c>
      <c r="I51" s="141">
        <v>0</v>
      </c>
      <c r="J51" s="108">
        <v>2</v>
      </c>
      <c r="K51" s="123">
        <v>0</v>
      </c>
      <c r="L51" s="123">
        <v>8.27</v>
      </c>
      <c r="M51" s="37">
        <v>0</v>
      </c>
      <c r="N51" s="37">
        <v>0</v>
      </c>
      <c r="O51" s="40">
        <v>0</v>
      </c>
      <c r="P51" s="194">
        <v>0</v>
      </c>
      <c r="Q51" s="38">
        <v>0</v>
      </c>
      <c r="R51" s="38">
        <v>0</v>
      </c>
      <c r="S51" s="38">
        <v>0</v>
      </c>
      <c r="T51" s="310">
        <v>0</v>
      </c>
      <c r="U51" s="310">
        <v>0</v>
      </c>
      <c r="V51" s="310">
        <v>0</v>
      </c>
      <c r="W51" s="310">
        <v>0</v>
      </c>
      <c r="X51" s="310">
        <v>0</v>
      </c>
      <c r="Y51" s="310">
        <v>0</v>
      </c>
      <c r="Z51" s="310">
        <v>0</v>
      </c>
      <c r="AA51" s="310">
        <v>0</v>
      </c>
      <c r="AB51" s="310">
        <v>0</v>
      </c>
      <c r="AC51" s="310">
        <v>0</v>
      </c>
      <c r="AD51" s="310">
        <v>0</v>
      </c>
      <c r="AE51" s="310">
        <v>0</v>
      </c>
      <c r="AF51" s="310">
        <v>0</v>
      </c>
      <c r="AG51" s="310">
        <v>0</v>
      </c>
      <c r="AH51" s="310">
        <v>0</v>
      </c>
      <c r="AI51" s="310">
        <v>0</v>
      </c>
      <c r="AJ51" s="310">
        <v>0</v>
      </c>
      <c r="AK51" s="310">
        <v>0</v>
      </c>
      <c r="AL51" s="310">
        <v>0</v>
      </c>
      <c r="AM51" s="310">
        <v>0</v>
      </c>
      <c r="AN51" s="310">
        <v>0</v>
      </c>
      <c r="AO51" s="310">
        <v>0</v>
      </c>
      <c r="AP51" s="310">
        <v>0</v>
      </c>
      <c r="AQ51" s="310">
        <v>0</v>
      </c>
      <c r="AR51" s="310">
        <v>0</v>
      </c>
      <c r="AS51" s="310">
        <v>0</v>
      </c>
      <c r="AT51" s="310">
        <v>0</v>
      </c>
      <c r="AU51" s="310">
        <v>0</v>
      </c>
      <c r="AV51" s="41">
        <v>0</v>
      </c>
      <c r="AW51" s="41">
        <v>0</v>
      </c>
      <c r="AX51" s="41">
        <v>0</v>
      </c>
      <c r="AY51" s="41">
        <v>0</v>
      </c>
      <c r="AZ51" s="139"/>
    </row>
    <row r="52" spans="1:52" s="29" customFormat="1" ht="18.75" x14ac:dyDescent="0.3">
      <c r="A52" s="140" t="str">
        <f t="shared" si="2"/>
        <v xml:space="preserve">    </v>
      </c>
      <c r="B52" s="108">
        <v>43</v>
      </c>
      <c r="C52" s="133" t="s">
        <v>144</v>
      </c>
      <c r="D52" s="134" t="s">
        <v>44</v>
      </c>
      <c r="E52" s="135" t="s">
        <v>123</v>
      </c>
      <c r="F52" s="135" t="s">
        <v>124</v>
      </c>
      <c r="G52" s="36">
        <v>11.62</v>
      </c>
      <c r="H52" s="173">
        <f>G52-I52</f>
        <v>0.87705876973604369</v>
      </c>
      <c r="I52" s="174">
        <v>10.742941230263956</v>
      </c>
      <c r="J52" s="108">
        <v>2</v>
      </c>
      <c r="K52" s="123">
        <v>0</v>
      </c>
      <c r="L52" s="123">
        <v>11.6</v>
      </c>
      <c r="M52" s="37">
        <v>0</v>
      </c>
      <c r="N52" s="37">
        <v>0</v>
      </c>
      <c r="O52" s="40">
        <v>0</v>
      </c>
      <c r="P52" s="194">
        <v>0</v>
      </c>
      <c r="Q52" s="38">
        <v>0</v>
      </c>
      <c r="R52" s="38">
        <v>0</v>
      </c>
      <c r="S52" s="38">
        <v>0</v>
      </c>
      <c r="T52" s="310">
        <v>0</v>
      </c>
      <c r="U52" s="310">
        <v>0</v>
      </c>
      <c r="V52" s="310">
        <v>0</v>
      </c>
      <c r="W52" s="310">
        <v>0</v>
      </c>
      <c r="X52" s="310">
        <v>0</v>
      </c>
      <c r="Y52" s="310">
        <v>0</v>
      </c>
      <c r="Z52" s="310">
        <v>0</v>
      </c>
      <c r="AA52" s="310">
        <v>0</v>
      </c>
      <c r="AB52" s="310">
        <v>0</v>
      </c>
      <c r="AC52" s="310"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  <c r="AI52" s="310">
        <v>0</v>
      </c>
      <c r="AJ52" s="310">
        <v>0</v>
      </c>
      <c r="AK52" s="310">
        <v>0</v>
      </c>
      <c r="AL52" s="310">
        <v>0</v>
      </c>
      <c r="AM52" s="310">
        <v>0</v>
      </c>
      <c r="AN52" s="310">
        <v>0</v>
      </c>
      <c r="AO52" s="310">
        <v>0</v>
      </c>
      <c r="AP52" s="310">
        <v>0</v>
      </c>
      <c r="AQ52" s="310">
        <v>0</v>
      </c>
      <c r="AR52" s="310">
        <v>0</v>
      </c>
      <c r="AS52" s="310">
        <v>0</v>
      </c>
      <c r="AT52" s="310">
        <v>0</v>
      </c>
      <c r="AU52" s="310">
        <v>0</v>
      </c>
      <c r="AV52" s="41">
        <v>0</v>
      </c>
      <c r="AW52" s="41">
        <v>0</v>
      </c>
      <c r="AX52" s="41">
        <v>0</v>
      </c>
      <c r="AY52" s="41">
        <v>0</v>
      </c>
      <c r="AZ52" s="139"/>
    </row>
    <row r="53" spans="1:52" s="29" customFormat="1" ht="18.75" x14ac:dyDescent="0.3">
      <c r="A53" s="140" t="str">
        <f t="shared" si="2"/>
        <v xml:space="preserve">    </v>
      </c>
      <c r="B53" s="108">
        <v>44</v>
      </c>
      <c r="C53" s="133" t="s">
        <v>145</v>
      </c>
      <c r="D53" s="134" t="s">
        <v>122</v>
      </c>
      <c r="E53" s="135" t="s">
        <v>123</v>
      </c>
      <c r="F53" s="135" t="s">
        <v>124</v>
      </c>
      <c r="G53" s="36">
        <v>14.12</v>
      </c>
      <c r="H53" s="173">
        <f>G53-I53</f>
        <v>4.2469408907347397</v>
      </c>
      <c r="I53" s="174">
        <v>9.8730591092652595</v>
      </c>
      <c r="J53" s="108">
        <v>2</v>
      </c>
      <c r="K53" s="123">
        <v>0</v>
      </c>
      <c r="L53" s="123">
        <v>5.64</v>
      </c>
      <c r="M53" s="37">
        <v>0</v>
      </c>
      <c r="N53" s="37">
        <v>0</v>
      </c>
      <c r="O53" s="40">
        <v>0</v>
      </c>
      <c r="P53" s="194">
        <v>0</v>
      </c>
      <c r="Q53" s="38">
        <v>0</v>
      </c>
      <c r="R53" s="38">
        <v>0</v>
      </c>
      <c r="S53" s="38">
        <v>0</v>
      </c>
      <c r="T53" s="310">
        <v>0</v>
      </c>
      <c r="U53" s="310">
        <v>0</v>
      </c>
      <c r="V53" s="310">
        <v>0</v>
      </c>
      <c r="W53" s="310">
        <v>0</v>
      </c>
      <c r="X53" s="310">
        <v>0</v>
      </c>
      <c r="Y53" s="310">
        <v>0</v>
      </c>
      <c r="Z53" s="310">
        <v>0</v>
      </c>
      <c r="AA53" s="310">
        <v>0</v>
      </c>
      <c r="AB53" s="310">
        <v>0</v>
      </c>
      <c r="AC53" s="310">
        <v>0</v>
      </c>
      <c r="AD53" s="310">
        <v>0</v>
      </c>
      <c r="AE53" s="310">
        <v>0</v>
      </c>
      <c r="AF53" s="310">
        <v>0</v>
      </c>
      <c r="AG53" s="310">
        <v>0</v>
      </c>
      <c r="AH53" s="310">
        <v>0</v>
      </c>
      <c r="AI53" s="310">
        <v>0</v>
      </c>
      <c r="AJ53" s="310">
        <v>0</v>
      </c>
      <c r="AK53" s="310">
        <v>0</v>
      </c>
      <c r="AL53" s="310">
        <v>0</v>
      </c>
      <c r="AM53" s="310">
        <v>0</v>
      </c>
      <c r="AN53" s="310">
        <v>0</v>
      </c>
      <c r="AO53" s="310">
        <v>0</v>
      </c>
      <c r="AP53" s="310">
        <v>0</v>
      </c>
      <c r="AQ53" s="310">
        <v>0</v>
      </c>
      <c r="AR53" s="310">
        <v>0</v>
      </c>
      <c r="AS53" s="310">
        <v>0</v>
      </c>
      <c r="AT53" s="310">
        <v>0</v>
      </c>
      <c r="AU53" s="310">
        <v>0</v>
      </c>
      <c r="AV53" s="41">
        <v>0</v>
      </c>
      <c r="AW53" s="41">
        <v>0</v>
      </c>
      <c r="AX53" s="41">
        <v>0</v>
      </c>
      <c r="AY53" s="41">
        <v>0</v>
      </c>
      <c r="AZ53" s="139"/>
    </row>
    <row r="54" spans="1:52" s="29" customFormat="1" ht="18.75" x14ac:dyDescent="0.3">
      <c r="A54" s="140" t="str">
        <f t="shared" si="2"/>
        <v xml:space="preserve">    </v>
      </c>
      <c r="B54" s="108">
        <v>45</v>
      </c>
      <c r="C54" s="133"/>
      <c r="D54" s="134" t="s">
        <v>125</v>
      </c>
      <c r="E54" s="135" t="s">
        <v>123</v>
      </c>
      <c r="F54" s="135" t="s">
        <v>124</v>
      </c>
      <c r="G54" s="141">
        <v>0</v>
      </c>
      <c r="H54" s="141">
        <v>0</v>
      </c>
      <c r="I54" s="141">
        <v>0</v>
      </c>
      <c r="J54" s="108">
        <v>2</v>
      </c>
      <c r="K54" s="123">
        <v>0</v>
      </c>
      <c r="L54" s="123">
        <v>5.16</v>
      </c>
      <c r="M54" s="37">
        <v>0</v>
      </c>
      <c r="N54" s="37">
        <v>0</v>
      </c>
      <c r="O54" s="40">
        <v>0</v>
      </c>
      <c r="P54" s="194">
        <v>0</v>
      </c>
      <c r="Q54" s="38">
        <v>0</v>
      </c>
      <c r="R54" s="38">
        <v>0</v>
      </c>
      <c r="S54" s="38">
        <v>0</v>
      </c>
      <c r="T54" s="310">
        <v>0</v>
      </c>
      <c r="U54" s="310">
        <v>0</v>
      </c>
      <c r="V54" s="310">
        <v>0</v>
      </c>
      <c r="W54" s="310">
        <v>0</v>
      </c>
      <c r="X54" s="310">
        <v>0</v>
      </c>
      <c r="Y54" s="310">
        <v>0</v>
      </c>
      <c r="Z54" s="310">
        <v>0</v>
      </c>
      <c r="AA54" s="310">
        <v>0</v>
      </c>
      <c r="AB54" s="310">
        <v>0</v>
      </c>
      <c r="AC54" s="310">
        <v>0</v>
      </c>
      <c r="AD54" s="310">
        <v>0</v>
      </c>
      <c r="AE54" s="310">
        <v>0</v>
      </c>
      <c r="AF54" s="310">
        <v>0</v>
      </c>
      <c r="AG54" s="310">
        <v>0</v>
      </c>
      <c r="AH54" s="310">
        <v>0</v>
      </c>
      <c r="AI54" s="310">
        <v>0</v>
      </c>
      <c r="AJ54" s="310">
        <v>0</v>
      </c>
      <c r="AK54" s="310">
        <v>0</v>
      </c>
      <c r="AL54" s="310">
        <v>0</v>
      </c>
      <c r="AM54" s="310">
        <v>0</v>
      </c>
      <c r="AN54" s="310">
        <v>0</v>
      </c>
      <c r="AO54" s="310">
        <v>0</v>
      </c>
      <c r="AP54" s="310">
        <v>0</v>
      </c>
      <c r="AQ54" s="310">
        <v>0</v>
      </c>
      <c r="AR54" s="310">
        <v>0</v>
      </c>
      <c r="AS54" s="310">
        <v>0</v>
      </c>
      <c r="AT54" s="310">
        <v>0</v>
      </c>
      <c r="AU54" s="310">
        <v>0</v>
      </c>
      <c r="AV54" s="41">
        <v>0</v>
      </c>
      <c r="AW54" s="41">
        <v>0</v>
      </c>
      <c r="AX54" s="41">
        <v>0</v>
      </c>
      <c r="AY54" s="41">
        <v>0</v>
      </c>
      <c r="AZ54" s="139"/>
    </row>
    <row r="55" spans="1:52" s="29" customFormat="1" ht="18.75" x14ac:dyDescent="0.3">
      <c r="A55" s="140" t="str">
        <f t="shared" si="2"/>
        <v xml:space="preserve">    </v>
      </c>
      <c r="B55" s="108">
        <v>46</v>
      </c>
      <c r="C55" s="133"/>
      <c r="D55" s="134" t="s">
        <v>126</v>
      </c>
      <c r="E55" s="135" t="s">
        <v>123</v>
      </c>
      <c r="F55" s="135" t="s">
        <v>124</v>
      </c>
      <c r="G55" s="141">
        <v>0</v>
      </c>
      <c r="H55" s="141">
        <v>0</v>
      </c>
      <c r="I55" s="141">
        <v>0</v>
      </c>
      <c r="J55" s="108">
        <v>2</v>
      </c>
      <c r="K55" s="123">
        <v>0</v>
      </c>
      <c r="L55" s="123">
        <v>3.31</v>
      </c>
      <c r="M55" s="37">
        <v>0</v>
      </c>
      <c r="N55" s="37">
        <v>0</v>
      </c>
      <c r="O55" s="40">
        <v>0</v>
      </c>
      <c r="P55" s="194">
        <v>0</v>
      </c>
      <c r="Q55" s="38">
        <v>0</v>
      </c>
      <c r="R55" s="38">
        <v>0</v>
      </c>
      <c r="S55" s="38">
        <v>0</v>
      </c>
      <c r="T55" s="310">
        <v>0</v>
      </c>
      <c r="U55" s="310">
        <v>0</v>
      </c>
      <c r="V55" s="310">
        <v>0</v>
      </c>
      <c r="W55" s="310">
        <v>0</v>
      </c>
      <c r="X55" s="310">
        <v>0</v>
      </c>
      <c r="Y55" s="310">
        <v>0</v>
      </c>
      <c r="Z55" s="310">
        <v>0</v>
      </c>
      <c r="AA55" s="310">
        <v>0</v>
      </c>
      <c r="AB55" s="310">
        <v>0</v>
      </c>
      <c r="AC55" s="310">
        <v>0</v>
      </c>
      <c r="AD55" s="310">
        <v>0</v>
      </c>
      <c r="AE55" s="310">
        <v>0</v>
      </c>
      <c r="AF55" s="310">
        <v>0</v>
      </c>
      <c r="AG55" s="310">
        <v>0</v>
      </c>
      <c r="AH55" s="310">
        <v>0</v>
      </c>
      <c r="AI55" s="310">
        <v>0</v>
      </c>
      <c r="AJ55" s="310">
        <v>0</v>
      </c>
      <c r="AK55" s="310">
        <v>0</v>
      </c>
      <c r="AL55" s="310">
        <v>0</v>
      </c>
      <c r="AM55" s="310">
        <v>0</v>
      </c>
      <c r="AN55" s="310">
        <v>0</v>
      </c>
      <c r="AO55" s="310">
        <v>0</v>
      </c>
      <c r="AP55" s="310">
        <v>0</v>
      </c>
      <c r="AQ55" s="310">
        <v>0</v>
      </c>
      <c r="AR55" s="310">
        <v>0</v>
      </c>
      <c r="AS55" s="310">
        <v>0</v>
      </c>
      <c r="AT55" s="310">
        <v>0</v>
      </c>
      <c r="AU55" s="310">
        <v>0</v>
      </c>
      <c r="AV55" s="41">
        <v>0</v>
      </c>
      <c r="AW55" s="41">
        <v>0</v>
      </c>
      <c r="AX55" s="41">
        <v>0</v>
      </c>
      <c r="AY55" s="41">
        <v>0</v>
      </c>
      <c r="AZ55" s="139"/>
    </row>
    <row r="56" spans="1:52" s="29" customFormat="1" ht="18.75" x14ac:dyDescent="0.3">
      <c r="A56" s="140" t="str">
        <f t="shared" si="2"/>
        <v xml:space="preserve">    </v>
      </c>
      <c r="B56" s="108">
        <v>47</v>
      </c>
      <c r="C56" s="133" t="s">
        <v>146</v>
      </c>
      <c r="D56" s="134" t="s">
        <v>122</v>
      </c>
      <c r="E56" s="135" t="s">
        <v>123</v>
      </c>
      <c r="F56" s="135" t="s">
        <v>124</v>
      </c>
      <c r="G56" s="36">
        <v>32.26</v>
      </c>
      <c r="H56" s="173">
        <f>G56-I56</f>
        <v>3.0005323269529143</v>
      </c>
      <c r="I56" s="174">
        <v>29.259467673047084</v>
      </c>
      <c r="J56" s="108">
        <v>2</v>
      </c>
      <c r="K56" s="123">
        <v>0</v>
      </c>
      <c r="L56" s="123">
        <v>3.7</v>
      </c>
      <c r="M56" s="37">
        <v>0</v>
      </c>
      <c r="N56" s="37">
        <v>0</v>
      </c>
      <c r="O56" s="40">
        <v>0</v>
      </c>
      <c r="P56" s="194">
        <v>0</v>
      </c>
      <c r="Q56" s="38">
        <v>0</v>
      </c>
      <c r="R56" s="38">
        <v>0</v>
      </c>
      <c r="S56" s="38">
        <v>0</v>
      </c>
      <c r="T56" s="310">
        <v>0</v>
      </c>
      <c r="U56" s="310">
        <v>0</v>
      </c>
      <c r="V56" s="310">
        <v>0</v>
      </c>
      <c r="W56" s="310">
        <v>0</v>
      </c>
      <c r="X56" s="310">
        <v>0</v>
      </c>
      <c r="Y56" s="310">
        <v>0</v>
      </c>
      <c r="Z56" s="310">
        <v>0</v>
      </c>
      <c r="AA56" s="310">
        <v>0</v>
      </c>
      <c r="AB56" s="310">
        <v>0</v>
      </c>
      <c r="AC56" s="310">
        <v>0</v>
      </c>
      <c r="AD56" s="310">
        <v>0</v>
      </c>
      <c r="AE56" s="310">
        <v>0</v>
      </c>
      <c r="AF56" s="310">
        <v>0</v>
      </c>
      <c r="AG56" s="310">
        <v>0</v>
      </c>
      <c r="AH56" s="310">
        <v>0</v>
      </c>
      <c r="AI56" s="310">
        <v>0</v>
      </c>
      <c r="AJ56" s="310">
        <v>0</v>
      </c>
      <c r="AK56" s="310">
        <v>0</v>
      </c>
      <c r="AL56" s="310">
        <v>0</v>
      </c>
      <c r="AM56" s="310">
        <v>0</v>
      </c>
      <c r="AN56" s="310">
        <v>0</v>
      </c>
      <c r="AO56" s="310">
        <v>0</v>
      </c>
      <c r="AP56" s="310">
        <v>0</v>
      </c>
      <c r="AQ56" s="310">
        <v>0</v>
      </c>
      <c r="AR56" s="310">
        <v>0</v>
      </c>
      <c r="AS56" s="310">
        <v>0</v>
      </c>
      <c r="AT56" s="310">
        <v>0</v>
      </c>
      <c r="AU56" s="310">
        <v>0</v>
      </c>
      <c r="AV56" s="41">
        <v>0</v>
      </c>
      <c r="AW56" s="41">
        <v>0</v>
      </c>
      <c r="AX56" s="41">
        <v>0</v>
      </c>
      <c r="AY56" s="41">
        <v>0</v>
      </c>
      <c r="AZ56" s="139"/>
    </row>
    <row r="57" spans="1:52" s="29" customFormat="1" ht="18.75" x14ac:dyDescent="0.3">
      <c r="A57" s="140" t="str">
        <f t="shared" ref="A57:A81" si="3">IF(J57=1,IF(K57&gt;0,IF(L57&gt;0,IF(N57&gt;0,11,11),IF(N57&gt;0,11,"")),IF(L57&gt;0,IF(N57&gt;0,11,""),IF(N57=0,22,""))),IF(L57&gt;0,IF(N57&gt;0,IF(P57&gt;0,66,""),IF(P57&gt;0,66,"")),IF(P57&gt;0,66,"")))&amp;" "&amp;IF(J57=1,IF(K57=0,IF(L57&gt;0,IF(N57&gt;0,IF(P57&gt;0,66,""),IF(P57&gt;0,66,"")),IF(P57&gt;0,66,"")),""),IF(P57&gt;0,66,""))&amp;" "&amp;IF(J57=1,IF(K57&gt;0,IF(P57&gt;0,IF(O57&lt;=7,IF(Q57=100,"","33"),IF(O57&lt;=25,IF(Q57&gt;0,IF(Q57&lt;100,"",33),IF(Q57=0,"","33")),IF(Q57=0,"",33))),IF(O57&gt;25,"",33)),""),IF(J57&gt;1,IF(P57&gt;0,"55",""),IF(J57=0,IF(P57&gt;0,"55","00"))))&amp;" "&amp;IF(P57&gt;0,IF(R57&gt;0,IF(S57&gt;0,"",88),77),"")&amp;" "&amp;IF(J57=1,IF(P57&gt;0,IF(AV57+AW57+AX57+AY57=0,99,""),""),"")</f>
        <v xml:space="preserve">    </v>
      </c>
      <c r="B57" s="108">
        <v>48</v>
      </c>
      <c r="C57" s="133"/>
      <c r="D57" s="134" t="s">
        <v>125</v>
      </c>
      <c r="E57" s="135" t="s">
        <v>123</v>
      </c>
      <c r="F57" s="135" t="s">
        <v>124</v>
      </c>
      <c r="G57" s="141">
        <v>0</v>
      </c>
      <c r="H57" s="141">
        <v>0</v>
      </c>
      <c r="I57" s="141">
        <v>0</v>
      </c>
      <c r="J57" s="108">
        <v>1</v>
      </c>
      <c r="K57" s="123">
        <v>0</v>
      </c>
      <c r="L57" s="123">
        <v>1.25</v>
      </c>
      <c r="M57" s="37">
        <v>0</v>
      </c>
      <c r="N57" s="37">
        <v>0</v>
      </c>
      <c r="O57" s="40">
        <v>6</v>
      </c>
      <c r="P57" s="193">
        <v>0</v>
      </c>
      <c r="Q57" s="38">
        <v>0</v>
      </c>
      <c r="R57" s="38">
        <v>0</v>
      </c>
      <c r="S57" s="38">
        <v>0</v>
      </c>
      <c r="T57" s="310">
        <v>0</v>
      </c>
      <c r="U57" s="310">
        <v>0</v>
      </c>
      <c r="V57" s="310">
        <v>0</v>
      </c>
      <c r="W57" s="310">
        <v>0</v>
      </c>
      <c r="X57" s="310">
        <v>0</v>
      </c>
      <c r="Y57" s="310">
        <v>0</v>
      </c>
      <c r="Z57" s="310">
        <v>0</v>
      </c>
      <c r="AA57" s="310">
        <v>0</v>
      </c>
      <c r="AB57" s="310">
        <v>0</v>
      </c>
      <c r="AC57" s="310">
        <v>0</v>
      </c>
      <c r="AD57" s="310">
        <v>0</v>
      </c>
      <c r="AE57" s="310">
        <v>0</v>
      </c>
      <c r="AF57" s="310">
        <v>0</v>
      </c>
      <c r="AG57" s="310">
        <v>0</v>
      </c>
      <c r="AH57" s="310">
        <v>0</v>
      </c>
      <c r="AI57" s="310">
        <v>0</v>
      </c>
      <c r="AJ57" s="310">
        <v>0</v>
      </c>
      <c r="AK57" s="310">
        <v>0</v>
      </c>
      <c r="AL57" s="310">
        <v>0</v>
      </c>
      <c r="AM57" s="310">
        <v>0</v>
      </c>
      <c r="AN57" s="310">
        <v>0</v>
      </c>
      <c r="AO57" s="310">
        <v>0</v>
      </c>
      <c r="AP57" s="310">
        <v>0</v>
      </c>
      <c r="AQ57" s="310">
        <v>0</v>
      </c>
      <c r="AR57" s="310">
        <v>0</v>
      </c>
      <c r="AS57" s="310">
        <v>0</v>
      </c>
      <c r="AT57" s="310">
        <v>0</v>
      </c>
      <c r="AU57" s="310">
        <v>0</v>
      </c>
      <c r="AV57" s="41">
        <v>0</v>
      </c>
      <c r="AW57" s="41">
        <v>0</v>
      </c>
      <c r="AX57" s="41">
        <v>0</v>
      </c>
      <c r="AY57" s="41">
        <v>0</v>
      </c>
      <c r="AZ57" s="139"/>
    </row>
    <row r="58" spans="1:52" s="29" customFormat="1" ht="18.75" x14ac:dyDescent="0.3">
      <c r="A58" s="140" t="str">
        <f t="shared" si="3"/>
        <v xml:space="preserve">    </v>
      </c>
      <c r="B58" s="108">
        <v>49</v>
      </c>
      <c r="C58" s="133"/>
      <c r="D58" s="134" t="s">
        <v>126</v>
      </c>
      <c r="E58" s="135" t="s">
        <v>123</v>
      </c>
      <c r="F58" s="135" t="s">
        <v>124</v>
      </c>
      <c r="G58" s="141">
        <v>0</v>
      </c>
      <c r="H58" s="141">
        <v>0</v>
      </c>
      <c r="I58" s="141">
        <v>0</v>
      </c>
      <c r="J58" s="108">
        <v>1</v>
      </c>
      <c r="K58" s="123">
        <v>0</v>
      </c>
      <c r="L58" s="123">
        <v>8.35</v>
      </c>
      <c r="M58" s="37">
        <v>0</v>
      </c>
      <c r="N58" s="37">
        <v>0</v>
      </c>
      <c r="O58" s="40">
        <v>7</v>
      </c>
      <c r="P58" s="193">
        <v>0</v>
      </c>
      <c r="Q58" s="38">
        <v>0</v>
      </c>
      <c r="R58" s="38">
        <v>0</v>
      </c>
      <c r="S58" s="38">
        <v>0</v>
      </c>
      <c r="T58" s="310">
        <v>0</v>
      </c>
      <c r="U58" s="310">
        <v>0</v>
      </c>
      <c r="V58" s="310">
        <v>0</v>
      </c>
      <c r="W58" s="310">
        <v>0</v>
      </c>
      <c r="X58" s="310">
        <v>0</v>
      </c>
      <c r="Y58" s="310">
        <v>0</v>
      </c>
      <c r="Z58" s="310">
        <v>0</v>
      </c>
      <c r="AA58" s="310">
        <v>0</v>
      </c>
      <c r="AB58" s="310">
        <v>0</v>
      </c>
      <c r="AC58" s="310">
        <v>0</v>
      </c>
      <c r="AD58" s="310">
        <v>0</v>
      </c>
      <c r="AE58" s="310">
        <v>0</v>
      </c>
      <c r="AF58" s="310">
        <v>0</v>
      </c>
      <c r="AG58" s="310">
        <v>0</v>
      </c>
      <c r="AH58" s="310">
        <v>0</v>
      </c>
      <c r="AI58" s="310">
        <v>0</v>
      </c>
      <c r="AJ58" s="310">
        <v>0</v>
      </c>
      <c r="AK58" s="310">
        <v>0</v>
      </c>
      <c r="AL58" s="310">
        <v>0</v>
      </c>
      <c r="AM58" s="310">
        <v>0</v>
      </c>
      <c r="AN58" s="310">
        <v>0</v>
      </c>
      <c r="AO58" s="310">
        <v>0</v>
      </c>
      <c r="AP58" s="310">
        <v>0</v>
      </c>
      <c r="AQ58" s="310">
        <v>0</v>
      </c>
      <c r="AR58" s="310">
        <v>0</v>
      </c>
      <c r="AS58" s="310">
        <v>0</v>
      </c>
      <c r="AT58" s="310">
        <v>0</v>
      </c>
      <c r="AU58" s="310">
        <v>0</v>
      </c>
      <c r="AV58" s="41">
        <v>0</v>
      </c>
      <c r="AW58" s="41">
        <v>0</v>
      </c>
      <c r="AX58" s="41">
        <v>0</v>
      </c>
      <c r="AY58" s="41">
        <v>0</v>
      </c>
      <c r="AZ58" s="139"/>
    </row>
    <row r="59" spans="1:52" s="29" customFormat="1" ht="18.75" x14ac:dyDescent="0.3">
      <c r="A59" s="140" t="str">
        <f t="shared" si="3"/>
        <v xml:space="preserve">    </v>
      </c>
      <c r="B59" s="108">
        <v>50</v>
      </c>
      <c r="C59" s="133"/>
      <c r="D59" s="134" t="s">
        <v>130</v>
      </c>
      <c r="E59" s="135" t="s">
        <v>123</v>
      </c>
      <c r="F59" s="135" t="s">
        <v>124</v>
      </c>
      <c r="G59" s="141">
        <v>0</v>
      </c>
      <c r="H59" s="141">
        <v>0</v>
      </c>
      <c r="I59" s="141">
        <v>0</v>
      </c>
      <c r="J59" s="108">
        <v>1</v>
      </c>
      <c r="K59" s="123">
        <v>0</v>
      </c>
      <c r="L59" s="123">
        <v>2.1</v>
      </c>
      <c r="M59" s="37">
        <v>0</v>
      </c>
      <c r="N59" s="37">
        <v>0</v>
      </c>
      <c r="O59" s="40">
        <v>6</v>
      </c>
      <c r="P59" s="193">
        <v>0</v>
      </c>
      <c r="Q59" s="38">
        <v>0</v>
      </c>
      <c r="R59" s="38">
        <v>0</v>
      </c>
      <c r="S59" s="38">
        <v>0</v>
      </c>
      <c r="T59" s="310">
        <v>0</v>
      </c>
      <c r="U59" s="310">
        <v>0</v>
      </c>
      <c r="V59" s="310">
        <v>0</v>
      </c>
      <c r="W59" s="310">
        <v>0</v>
      </c>
      <c r="X59" s="310">
        <v>0</v>
      </c>
      <c r="Y59" s="310">
        <v>0</v>
      </c>
      <c r="Z59" s="310">
        <v>0</v>
      </c>
      <c r="AA59" s="310">
        <v>0</v>
      </c>
      <c r="AB59" s="310">
        <v>0</v>
      </c>
      <c r="AC59" s="310">
        <v>0</v>
      </c>
      <c r="AD59" s="310">
        <v>0</v>
      </c>
      <c r="AE59" s="310">
        <v>0</v>
      </c>
      <c r="AF59" s="310">
        <v>0</v>
      </c>
      <c r="AG59" s="310">
        <v>0</v>
      </c>
      <c r="AH59" s="310">
        <v>0</v>
      </c>
      <c r="AI59" s="310">
        <v>0</v>
      </c>
      <c r="AJ59" s="310">
        <v>0</v>
      </c>
      <c r="AK59" s="310">
        <v>0</v>
      </c>
      <c r="AL59" s="310">
        <v>0</v>
      </c>
      <c r="AM59" s="310">
        <v>0</v>
      </c>
      <c r="AN59" s="310">
        <v>0</v>
      </c>
      <c r="AO59" s="310">
        <v>0</v>
      </c>
      <c r="AP59" s="310">
        <v>0</v>
      </c>
      <c r="AQ59" s="310">
        <v>0</v>
      </c>
      <c r="AR59" s="310">
        <v>0</v>
      </c>
      <c r="AS59" s="310">
        <v>0</v>
      </c>
      <c r="AT59" s="310">
        <v>0</v>
      </c>
      <c r="AU59" s="310">
        <v>0</v>
      </c>
      <c r="AV59" s="41">
        <v>0</v>
      </c>
      <c r="AW59" s="41">
        <v>0</v>
      </c>
      <c r="AX59" s="41">
        <v>0</v>
      </c>
      <c r="AY59" s="41">
        <v>0</v>
      </c>
      <c r="AZ59" s="139"/>
    </row>
    <row r="60" spans="1:52" s="29" customFormat="1" ht="18.75" x14ac:dyDescent="0.3">
      <c r="A60" s="140" t="str">
        <f t="shared" si="3"/>
        <v xml:space="preserve">    </v>
      </c>
      <c r="B60" s="108">
        <v>51</v>
      </c>
      <c r="C60" s="133"/>
      <c r="D60" s="134" t="s">
        <v>131</v>
      </c>
      <c r="E60" s="135" t="s">
        <v>123</v>
      </c>
      <c r="F60" s="135" t="s">
        <v>124</v>
      </c>
      <c r="G60" s="141">
        <v>0</v>
      </c>
      <c r="H60" s="141">
        <v>0</v>
      </c>
      <c r="I60" s="141">
        <v>0</v>
      </c>
      <c r="J60" s="108">
        <v>1</v>
      </c>
      <c r="K60" s="123">
        <v>0</v>
      </c>
      <c r="L60" s="123">
        <v>6.77</v>
      </c>
      <c r="M60" s="37">
        <v>0</v>
      </c>
      <c r="N60" s="37">
        <v>0</v>
      </c>
      <c r="O60" s="40">
        <v>6</v>
      </c>
      <c r="P60" s="193">
        <v>0</v>
      </c>
      <c r="Q60" s="38">
        <v>0</v>
      </c>
      <c r="R60" s="38">
        <v>0</v>
      </c>
      <c r="S60" s="38">
        <v>0</v>
      </c>
      <c r="T60" s="310">
        <v>0</v>
      </c>
      <c r="U60" s="310">
        <v>0</v>
      </c>
      <c r="V60" s="310">
        <v>0</v>
      </c>
      <c r="W60" s="310">
        <v>0</v>
      </c>
      <c r="X60" s="310">
        <v>0</v>
      </c>
      <c r="Y60" s="310">
        <v>0</v>
      </c>
      <c r="Z60" s="310">
        <v>0</v>
      </c>
      <c r="AA60" s="310">
        <v>0</v>
      </c>
      <c r="AB60" s="310">
        <v>0</v>
      </c>
      <c r="AC60" s="310">
        <v>0</v>
      </c>
      <c r="AD60" s="310">
        <v>0</v>
      </c>
      <c r="AE60" s="310">
        <v>0</v>
      </c>
      <c r="AF60" s="310">
        <v>0</v>
      </c>
      <c r="AG60" s="310">
        <v>0</v>
      </c>
      <c r="AH60" s="310">
        <v>0</v>
      </c>
      <c r="AI60" s="310">
        <v>0</v>
      </c>
      <c r="AJ60" s="310">
        <v>0</v>
      </c>
      <c r="AK60" s="310">
        <v>0</v>
      </c>
      <c r="AL60" s="310">
        <v>0</v>
      </c>
      <c r="AM60" s="310">
        <v>0</v>
      </c>
      <c r="AN60" s="310">
        <v>0</v>
      </c>
      <c r="AO60" s="310">
        <v>0</v>
      </c>
      <c r="AP60" s="310">
        <v>0</v>
      </c>
      <c r="AQ60" s="310">
        <v>0</v>
      </c>
      <c r="AR60" s="310">
        <v>0</v>
      </c>
      <c r="AS60" s="310">
        <v>0</v>
      </c>
      <c r="AT60" s="310">
        <v>0</v>
      </c>
      <c r="AU60" s="310">
        <v>0</v>
      </c>
      <c r="AV60" s="41">
        <v>0</v>
      </c>
      <c r="AW60" s="41">
        <v>0</v>
      </c>
      <c r="AX60" s="41">
        <v>0</v>
      </c>
      <c r="AY60" s="41">
        <v>0</v>
      </c>
      <c r="AZ60" s="139"/>
    </row>
    <row r="61" spans="1:52" s="29" customFormat="1" ht="18.75" x14ac:dyDescent="0.3">
      <c r="A61" s="140" t="str">
        <f t="shared" si="3"/>
        <v xml:space="preserve">    </v>
      </c>
      <c r="B61" s="108">
        <v>52</v>
      </c>
      <c r="C61" s="133"/>
      <c r="D61" s="134" t="s">
        <v>132</v>
      </c>
      <c r="E61" s="135" t="s">
        <v>123</v>
      </c>
      <c r="F61" s="135" t="s">
        <v>124</v>
      </c>
      <c r="G61" s="141">
        <v>0</v>
      </c>
      <c r="H61" s="141">
        <v>0</v>
      </c>
      <c r="I61" s="141">
        <v>0</v>
      </c>
      <c r="J61" s="108">
        <v>1</v>
      </c>
      <c r="K61" s="123">
        <v>0</v>
      </c>
      <c r="L61" s="123">
        <v>3.71</v>
      </c>
      <c r="M61" s="37">
        <v>0</v>
      </c>
      <c r="N61" s="37">
        <v>0</v>
      </c>
      <c r="O61" s="40">
        <v>6</v>
      </c>
      <c r="P61" s="194">
        <v>0</v>
      </c>
      <c r="Q61" s="38">
        <v>0</v>
      </c>
      <c r="R61" s="38">
        <v>0</v>
      </c>
      <c r="S61" s="38">
        <v>0</v>
      </c>
      <c r="T61" s="310">
        <v>0</v>
      </c>
      <c r="U61" s="310">
        <v>0</v>
      </c>
      <c r="V61" s="310">
        <v>0</v>
      </c>
      <c r="W61" s="310">
        <v>0</v>
      </c>
      <c r="X61" s="310">
        <v>0</v>
      </c>
      <c r="Y61" s="310">
        <v>0</v>
      </c>
      <c r="Z61" s="310">
        <v>0</v>
      </c>
      <c r="AA61" s="310">
        <v>0</v>
      </c>
      <c r="AB61" s="310">
        <v>0</v>
      </c>
      <c r="AC61" s="310">
        <v>0</v>
      </c>
      <c r="AD61" s="310">
        <v>0</v>
      </c>
      <c r="AE61" s="310">
        <v>0</v>
      </c>
      <c r="AF61" s="310">
        <v>0</v>
      </c>
      <c r="AG61" s="310">
        <v>0</v>
      </c>
      <c r="AH61" s="310">
        <v>0</v>
      </c>
      <c r="AI61" s="310">
        <v>0</v>
      </c>
      <c r="AJ61" s="310">
        <v>0</v>
      </c>
      <c r="AK61" s="310">
        <v>0</v>
      </c>
      <c r="AL61" s="310">
        <v>0</v>
      </c>
      <c r="AM61" s="310">
        <v>0</v>
      </c>
      <c r="AN61" s="310">
        <v>0</v>
      </c>
      <c r="AO61" s="310">
        <v>0</v>
      </c>
      <c r="AP61" s="310">
        <v>0</v>
      </c>
      <c r="AQ61" s="310">
        <v>0</v>
      </c>
      <c r="AR61" s="310">
        <v>0</v>
      </c>
      <c r="AS61" s="310">
        <v>0</v>
      </c>
      <c r="AT61" s="310">
        <v>0</v>
      </c>
      <c r="AU61" s="310">
        <v>0</v>
      </c>
      <c r="AV61" s="41">
        <v>0</v>
      </c>
      <c r="AW61" s="41">
        <v>0</v>
      </c>
      <c r="AX61" s="41">
        <v>0</v>
      </c>
      <c r="AY61" s="41">
        <v>0</v>
      </c>
      <c r="AZ61" s="139"/>
    </row>
    <row r="62" spans="1:52" s="29" customFormat="1" ht="18.75" x14ac:dyDescent="0.3">
      <c r="A62" s="140" t="str">
        <f t="shared" si="3"/>
        <v xml:space="preserve">    </v>
      </c>
      <c r="B62" s="108">
        <v>53</v>
      </c>
      <c r="C62" s="133"/>
      <c r="D62" s="134" t="s">
        <v>147</v>
      </c>
      <c r="E62" s="135" t="s">
        <v>123</v>
      </c>
      <c r="F62" s="135" t="s">
        <v>124</v>
      </c>
      <c r="G62" s="141">
        <v>0</v>
      </c>
      <c r="H62" s="141">
        <v>0</v>
      </c>
      <c r="I62" s="141">
        <v>0</v>
      </c>
      <c r="J62" s="108">
        <v>1</v>
      </c>
      <c r="K62" s="123">
        <v>0</v>
      </c>
      <c r="L62" s="123">
        <v>6.49</v>
      </c>
      <c r="M62" s="37">
        <v>0</v>
      </c>
      <c r="N62" s="37">
        <v>0</v>
      </c>
      <c r="O62" s="40">
        <v>6</v>
      </c>
      <c r="P62" s="194">
        <v>0</v>
      </c>
      <c r="Q62" s="38">
        <v>0</v>
      </c>
      <c r="R62" s="38">
        <v>0</v>
      </c>
      <c r="S62" s="38">
        <v>0</v>
      </c>
      <c r="T62" s="310">
        <v>0</v>
      </c>
      <c r="U62" s="310">
        <v>0</v>
      </c>
      <c r="V62" s="310">
        <v>0</v>
      </c>
      <c r="W62" s="310">
        <v>0</v>
      </c>
      <c r="X62" s="310">
        <v>0</v>
      </c>
      <c r="Y62" s="310">
        <v>0</v>
      </c>
      <c r="Z62" s="310">
        <v>0</v>
      </c>
      <c r="AA62" s="310">
        <v>0</v>
      </c>
      <c r="AB62" s="310">
        <v>0</v>
      </c>
      <c r="AC62" s="310">
        <v>0</v>
      </c>
      <c r="AD62" s="310">
        <v>0</v>
      </c>
      <c r="AE62" s="310">
        <v>0</v>
      </c>
      <c r="AF62" s="310">
        <v>0</v>
      </c>
      <c r="AG62" s="310">
        <v>0</v>
      </c>
      <c r="AH62" s="310">
        <v>0</v>
      </c>
      <c r="AI62" s="310">
        <v>0</v>
      </c>
      <c r="AJ62" s="310">
        <v>0</v>
      </c>
      <c r="AK62" s="310">
        <v>0</v>
      </c>
      <c r="AL62" s="310">
        <v>0</v>
      </c>
      <c r="AM62" s="310">
        <v>0</v>
      </c>
      <c r="AN62" s="310">
        <v>0</v>
      </c>
      <c r="AO62" s="310">
        <v>0</v>
      </c>
      <c r="AP62" s="310">
        <v>0</v>
      </c>
      <c r="AQ62" s="310">
        <v>0</v>
      </c>
      <c r="AR62" s="310">
        <v>0</v>
      </c>
      <c r="AS62" s="310">
        <v>0</v>
      </c>
      <c r="AT62" s="310">
        <v>0</v>
      </c>
      <c r="AU62" s="310">
        <v>0</v>
      </c>
      <c r="AV62" s="41">
        <v>0</v>
      </c>
      <c r="AW62" s="41">
        <v>0</v>
      </c>
      <c r="AX62" s="41">
        <v>0</v>
      </c>
      <c r="AY62" s="41">
        <v>0</v>
      </c>
      <c r="AZ62" s="139"/>
    </row>
    <row r="63" spans="1:52" s="29" customFormat="1" ht="18.75" x14ac:dyDescent="0.3">
      <c r="A63" s="140" t="str">
        <f t="shared" si="3"/>
        <v xml:space="preserve">    </v>
      </c>
      <c r="B63" s="108">
        <v>54</v>
      </c>
      <c r="C63" s="133" t="s">
        <v>148</v>
      </c>
      <c r="D63" s="134" t="s">
        <v>122</v>
      </c>
      <c r="E63" s="135" t="s">
        <v>123</v>
      </c>
      <c r="F63" s="135" t="s">
        <v>124</v>
      </c>
      <c r="G63" s="36">
        <v>24.88</v>
      </c>
      <c r="H63" s="300">
        <f>G63-I63</f>
        <v>5.3951242186184096</v>
      </c>
      <c r="I63" s="174">
        <v>19.484875781381589</v>
      </c>
      <c r="J63" s="108">
        <v>1</v>
      </c>
      <c r="K63" s="123">
        <v>4.17</v>
      </c>
      <c r="L63" s="123">
        <v>0</v>
      </c>
      <c r="M63" s="37">
        <v>0</v>
      </c>
      <c r="N63" s="37">
        <v>0</v>
      </c>
      <c r="O63" s="40">
        <v>5</v>
      </c>
      <c r="P63" s="193">
        <v>4.17</v>
      </c>
      <c r="Q63" s="38">
        <v>100</v>
      </c>
      <c r="R63" s="38">
        <v>2</v>
      </c>
      <c r="S63" s="38">
        <v>2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1">
        <v>0</v>
      </c>
      <c r="AB63" s="310">
        <v>0</v>
      </c>
      <c r="AC63" s="310">
        <v>0</v>
      </c>
      <c r="AD63" s="310">
        <v>0</v>
      </c>
      <c r="AE63" s="310">
        <v>0</v>
      </c>
      <c r="AF63" s="310">
        <v>0</v>
      </c>
      <c r="AG63" s="310">
        <v>0</v>
      </c>
      <c r="AH63" s="310">
        <v>0</v>
      </c>
      <c r="AI63" s="311">
        <v>2.085</v>
      </c>
      <c r="AJ63" s="310">
        <v>2.085</v>
      </c>
      <c r="AK63" s="310">
        <v>0</v>
      </c>
      <c r="AL63" s="310">
        <v>0</v>
      </c>
      <c r="AM63" s="310">
        <v>0</v>
      </c>
      <c r="AN63" s="310">
        <v>0</v>
      </c>
      <c r="AO63" s="310">
        <v>0</v>
      </c>
      <c r="AP63" s="310">
        <v>0</v>
      </c>
      <c r="AQ63" s="310">
        <v>0</v>
      </c>
      <c r="AR63" s="310">
        <v>0</v>
      </c>
      <c r="AS63" s="310">
        <v>0</v>
      </c>
      <c r="AT63" s="310">
        <v>0</v>
      </c>
      <c r="AU63" s="310">
        <v>0</v>
      </c>
      <c r="AV63" s="41">
        <v>5</v>
      </c>
      <c r="AW63" s="41">
        <v>10</v>
      </c>
      <c r="AX63" s="41">
        <v>10</v>
      </c>
      <c r="AY63" s="41">
        <v>10</v>
      </c>
      <c r="AZ63" s="139"/>
    </row>
    <row r="64" spans="1:52" s="29" customFormat="1" ht="18.75" x14ac:dyDescent="0.3">
      <c r="A64" s="140" t="str">
        <f t="shared" si="3"/>
        <v xml:space="preserve">    </v>
      </c>
      <c r="B64" s="108">
        <v>55</v>
      </c>
      <c r="C64" s="133"/>
      <c r="D64" s="134" t="s">
        <v>125</v>
      </c>
      <c r="E64" s="135" t="s">
        <v>123</v>
      </c>
      <c r="F64" s="135" t="s">
        <v>124</v>
      </c>
      <c r="G64" s="141">
        <v>0</v>
      </c>
      <c r="H64" s="141">
        <v>0</v>
      </c>
      <c r="I64" s="141">
        <v>0</v>
      </c>
      <c r="J64" s="108">
        <v>1</v>
      </c>
      <c r="K64" s="123">
        <v>0</v>
      </c>
      <c r="L64" s="123">
        <v>4</v>
      </c>
      <c r="M64" s="37">
        <v>0</v>
      </c>
      <c r="N64" s="37">
        <v>0</v>
      </c>
      <c r="O64" s="40">
        <v>6</v>
      </c>
      <c r="P64" s="193">
        <v>0</v>
      </c>
      <c r="Q64" s="38">
        <v>0</v>
      </c>
      <c r="R64" s="38">
        <v>0</v>
      </c>
      <c r="S64" s="38">
        <v>0</v>
      </c>
      <c r="T64" s="310">
        <v>0</v>
      </c>
      <c r="U64" s="310">
        <v>0</v>
      </c>
      <c r="V64" s="310">
        <v>0</v>
      </c>
      <c r="W64" s="310">
        <v>0</v>
      </c>
      <c r="X64" s="310">
        <v>0</v>
      </c>
      <c r="Y64" s="310">
        <v>0</v>
      </c>
      <c r="Z64" s="310">
        <v>0</v>
      </c>
      <c r="AA64" s="310">
        <v>0</v>
      </c>
      <c r="AB64" s="310">
        <v>0</v>
      </c>
      <c r="AC64" s="310">
        <v>0</v>
      </c>
      <c r="AD64" s="310">
        <v>0</v>
      </c>
      <c r="AE64" s="310">
        <v>0</v>
      </c>
      <c r="AF64" s="310">
        <v>0</v>
      </c>
      <c r="AG64" s="310">
        <v>0</v>
      </c>
      <c r="AH64" s="310">
        <v>0</v>
      </c>
      <c r="AI64" s="310">
        <v>0</v>
      </c>
      <c r="AJ64" s="310">
        <v>0</v>
      </c>
      <c r="AK64" s="310">
        <v>0</v>
      </c>
      <c r="AL64" s="310">
        <v>0</v>
      </c>
      <c r="AM64" s="310">
        <v>0</v>
      </c>
      <c r="AN64" s="310">
        <v>0</v>
      </c>
      <c r="AO64" s="310">
        <v>0</v>
      </c>
      <c r="AP64" s="310">
        <v>0</v>
      </c>
      <c r="AQ64" s="310">
        <v>0</v>
      </c>
      <c r="AR64" s="310">
        <v>0</v>
      </c>
      <c r="AS64" s="310">
        <v>0</v>
      </c>
      <c r="AT64" s="310">
        <v>0</v>
      </c>
      <c r="AU64" s="310">
        <v>0</v>
      </c>
      <c r="AV64" s="41">
        <v>0</v>
      </c>
      <c r="AW64" s="41">
        <v>0</v>
      </c>
      <c r="AX64" s="41">
        <v>0</v>
      </c>
      <c r="AY64" s="41">
        <v>0</v>
      </c>
      <c r="AZ64" s="139"/>
    </row>
    <row r="65" spans="1:52" s="29" customFormat="1" ht="18.75" x14ac:dyDescent="0.3">
      <c r="A65" s="140" t="str">
        <f t="shared" si="3"/>
        <v xml:space="preserve">    </v>
      </c>
      <c r="B65" s="108">
        <v>56</v>
      </c>
      <c r="C65" s="133"/>
      <c r="D65" s="134" t="s">
        <v>126</v>
      </c>
      <c r="E65" s="135" t="s">
        <v>123</v>
      </c>
      <c r="F65" s="135" t="s">
        <v>124</v>
      </c>
      <c r="G65" s="141">
        <v>0</v>
      </c>
      <c r="H65" s="141">
        <v>0</v>
      </c>
      <c r="I65" s="141">
        <v>0</v>
      </c>
      <c r="J65" s="108">
        <v>1</v>
      </c>
      <c r="K65" s="123">
        <v>0</v>
      </c>
      <c r="L65" s="123">
        <v>7.66</v>
      </c>
      <c r="M65" s="37">
        <v>0</v>
      </c>
      <c r="N65" s="37">
        <v>0</v>
      </c>
      <c r="O65" s="40">
        <v>7</v>
      </c>
      <c r="P65" s="193">
        <v>0</v>
      </c>
      <c r="Q65" s="38">
        <v>0</v>
      </c>
      <c r="R65" s="38">
        <v>0</v>
      </c>
      <c r="S65" s="38">
        <v>0</v>
      </c>
      <c r="T65" s="310">
        <v>0</v>
      </c>
      <c r="U65" s="310">
        <v>0</v>
      </c>
      <c r="V65" s="310">
        <v>0</v>
      </c>
      <c r="W65" s="310">
        <v>0</v>
      </c>
      <c r="X65" s="310">
        <v>0</v>
      </c>
      <c r="Y65" s="310">
        <v>0</v>
      </c>
      <c r="Z65" s="310">
        <v>0</v>
      </c>
      <c r="AA65" s="310">
        <v>0</v>
      </c>
      <c r="AB65" s="310">
        <v>0</v>
      </c>
      <c r="AC65" s="310">
        <v>0</v>
      </c>
      <c r="AD65" s="310">
        <v>0</v>
      </c>
      <c r="AE65" s="310">
        <v>0</v>
      </c>
      <c r="AF65" s="310">
        <v>0</v>
      </c>
      <c r="AG65" s="310">
        <v>0</v>
      </c>
      <c r="AH65" s="310">
        <v>0</v>
      </c>
      <c r="AI65" s="310">
        <v>0</v>
      </c>
      <c r="AJ65" s="310">
        <v>0</v>
      </c>
      <c r="AK65" s="310">
        <v>0</v>
      </c>
      <c r="AL65" s="310">
        <v>0</v>
      </c>
      <c r="AM65" s="310">
        <v>0</v>
      </c>
      <c r="AN65" s="310">
        <v>0</v>
      </c>
      <c r="AO65" s="310">
        <v>0</v>
      </c>
      <c r="AP65" s="310">
        <v>0</v>
      </c>
      <c r="AQ65" s="310">
        <v>0</v>
      </c>
      <c r="AR65" s="310">
        <v>0</v>
      </c>
      <c r="AS65" s="310">
        <v>0</v>
      </c>
      <c r="AT65" s="310">
        <v>0</v>
      </c>
      <c r="AU65" s="310">
        <v>0</v>
      </c>
      <c r="AV65" s="41">
        <v>0</v>
      </c>
      <c r="AW65" s="41">
        <v>0</v>
      </c>
      <c r="AX65" s="41">
        <v>0</v>
      </c>
      <c r="AY65" s="41">
        <v>0</v>
      </c>
      <c r="AZ65" s="139"/>
    </row>
    <row r="66" spans="1:52" s="29" customFormat="1" ht="18.75" x14ac:dyDescent="0.3">
      <c r="A66" s="140" t="str">
        <f t="shared" si="3"/>
        <v xml:space="preserve">    </v>
      </c>
      <c r="B66" s="108">
        <v>57</v>
      </c>
      <c r="C66" s="133"/>
      <c r="D66" s="134" t="s">
        <v>130</v>
      </c>
      <c r="E66" s="135" t="s">
        <v>123</v>
      </c>
      <c r="F66" s="135" t="s">
        <v>124</v>
      </c>
      <c r="G66" s="141">
        <v>0</v>
      </c>
      <c r="H66" s="141">
        <v>0</v>
      </c>
      <c r="I66" s="141">
        <v>0</v>
      </c>
      <c r="J66" s="108">
        <v>1</v>
      </c>
      <c r="K66" s="123">
        <v>0</v>
      </c>
      <c r="L66" s="123">
        <v>3.11</v>
      </c>
      <c r="M66" s="37">
        <v>0</v>
      </c>
      <c r="N66" s="37">
        <v>0</v>
      </c>
      <c r="O66" s="40">
        <v>7</v>
      </c>
      <c r="P66" s="193">
        <v>0</v>
      </c>
      <c r="Q66" s="38">
        <v>0</v>
      </c>
      <c r="R66" s="38">
        <v>0</v>
      </c>
      <c r="S66" s="38">
        <v>0</v>
      </c>
      <c r="T66" s="310">
        <v>0</v>
      </c>
      <c r="U66" s="310">
        <v>0</v>
      </c>
      <c r="V66" s="310">
        <v>0</v>
      </c>
      <c r="W66" s="310">
        <v>0</v>
      </c>
      <c r="X66" s="310">
        <v>0</v>
      </c>
      <c r="Y66" s="310">
        <v>0</v>
      </c>
      <c r="Z66" s="310">
        <v>0</v>
      </c>
      <c r="AA66" s="310">
        <v>0</v>
      </c>
      <c r="AB66" s="310">
        <v>0</v>
      </c>
      <c r="AC66" s="310">
        <v>0</v>
      </c>
      <c r="AD66" s="310">
        <v>0</v>
      </c>
      <c r="AE66" s="310">
        <v>0</v>
      </c>
      <c r="AF66" s="310">
        <v>0</v>
      </c>
      <c r="AG66" s="310">
        <v>0</v>
      </c>
      <c r="AH66" s="310">
        <v>0</v>
      </c>
      <c r="AI66" s="310">
        <v>0</v>
      </c>
      <c r="AJ66" s="310">
        <v>0</v>
      </c>
      <c r="AK66" s="310">
        <v>0</v>
      </c>
      <c r="AL66" s="310">
        <v>0</v>
      </c>
      <c r="AM66" s="310">
        <v>0</v>
      </c>
      <c r="AN66" s="310">
        <v>0</v>
      </c>
      <c r="AO66" s="310">
        <v>0</v>
      </c>
      <c r="AP66" s="310">
        <v>0</v>
      </c>
      <c r="AQ66" s="310">
        <v>0</v>
      </c>
      <c r="AR66" s="310">
        <v>0</v>
      </c>
      <c r="AS66" s="310">
        <v>0</v>
      </c>
      <c r="AT66" s="310">
        <v>0</v>
      </c>
      <c r="AU66" s="310">
        <v>0</v>
      </c>
      <c r="AV66" s="41">
        <v>0</v>
      </c>
      <c r="AW66" s="41">
        <v>0</v>
      </c>
      <c r="AX66" s="41">
        <v>0</v>
      </c>
      <c r="AY66" s="41">
        <v>0</v>
      </c>
      <c r="AZ66" s="139"/>
    </row>
    <row r="67" spans="1:52" s="29" customFormat="1" ht="18.75" x14ac:dyDescent="0.3">
      <c r="A67" s="140" t="str">
        <f t="shared" si="3"/>
        <v xml:space="preserve">    </v>
      </c>
      <c r="B67" s="108">
        <v>58</v>
      </c>
      <c r="C67" s="133"/>
      <c r="D67" s="134" t="s">
        <v>131</v>
      </c>
      <c r="E67" s="135" t="s">
        <v>123</v>
      </c>
      <c r="F67" s="135" t="s">
        <v>124</v>
      </c>
      <c r="G67" s="141">
        <v>0</v>
      </c>
      <c r="H67" s="141">
        <v>0</v>
      </c>
      <c r="I67" s="141">
        <v>0</v>
      </c>
      <c r="J67" s="108">
        <v>1</v>
      </c>
      <c r="K67" s="123">
        <v>0</v>
      </c>
      <c r="L67" s="123">
        <v>2.11</v>
      </c>
      <c r="M67" s="37">
        <v>0</v>
      </c>
      <c r="N67" s="37">
        <v>0</v>
      </c>
      <c r="O67" s="40">
        <v>6</v>
      </c>
      <c r="P67" s="193">
        <v>0</v>
      </c>
      <c r="Q67" s="38">
        <v>0</v>
      </c>
      <c r="R67" s="38">
        <v>0</v>
      </c>
      <c r="S67" s="38">
        <v>0</v>
      </c>
      <c r="T67" s="310">
        <v>0</v>
      </c>
      <c r="U67" s="310">
        <v>0</v>
      </c>
      <c r="V67" s="310">
        <v>0</v>
      </c>
      <c r="W67" s="310">
        <v>0</v>
      </c>
      <c r="X67" s="310">
        <v>0</v>
      </c>
      <c r="Y67" s="310">
        <v>0</v>
      </c>
      <c r="Z67" s="310">
        <v>0</v>
      </c>
      <c r="AA67" s="310">
        <v>0</v>
      </c>
      <c r="AB67" s="310">
        <v>0</v>
      </c>
      <c r="AC67" s="310">
        <v>0</v>
      </c>
      <c r="AD67" s="310">
        <v>0</v>
      </c>
      <c r="AE67" s="310">
        <v>0</v>
      </c>
      <c r="AF67" s="310">
        <v>0</v>
      </c>
      <c r="AG67" s="310">
        <v>0</v>
      </c>
      <c r="AH67" s="310">
        <v>0</v>
      </c>
      <c r="AI67" s="310">
        <v>0</v>
      </c>
      <c r="AJ67" s="310"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v>0</v>
      </c>
      <c r="AR67" s="310">
        <v>0</v>
      </c>
      <c r="AS67" s="310">
        <v>0</v>
      </c>
      <c r="AT67" s="310">
        <v>0</v>
      </c>
      <c r="AU67" s="310">
        <v>0</v>
      </c>
      <c r="AV67" s="41">
        <v>0</v>
      </c>
      <c r="AW67" s="41">
        <v>0</v>
      </c>
      <c r="AX67" s="41">
        <v>0</v>
      </c>
      <c r="AY67" s="41">
        <v>0</v>
      </c>
      <c r="AZ67" s="139"/>
    </row>
    <row r="68" spans="1:52" s="29" customFormat="1" ht="18.75" x14ac:dyDescent="0.3">
      <c r="A68" s="140" t="str">
        <f t="shared" si="3"/>
        <v xml:space="preserve">    </v>
      </c>
      <c r="B68" s="108">
        <v>59</v>
      </c>
      <c r="C68" s="133"/>
      <c r="D68" s="134" t="s">
        <v>132</v>
      </c>
      <c r="E68" s="135" t="s">
        <v>123</v>
      </c>
      <c r="F68" s="135" t="s">
        <v>124</v>
      </c>
      <c r="G68" s="141">
        <v>0</v>
      </c>
      <c r="H68" s="141">
        <v>0</v>
      </c>
      <c r="I68" s="141">
        <v>0</v>
      </c>
      <c r="J68" s="108">
        <v>2</v>
      </c>
      <c r="K68" s="123">
        <v>0</v>
      </c>
      <c r="L68" s="123">
        <v>1.87</v>
      </c>
      <c r="M68" s="37">
        <v>0</v>
      </c>
      <c r="N68" s="37">
        <v>0</v>
      </c>
      <c r="O68" s="40">
        <v>0</v>
      </c>
      <c r="P68" s="194">
        <v>0</v>
      </c>
      <c r="Q68" s="38">
        <v>0</v>
      </c>
      <c r="R68" s="38">
        <v>0</v>
      </c>
      <c r="S68" s="38">
        <v>0</v>
      </c>
      <c r="T68" s="310">
        <v>0</v>
      </c>
      <c r="U68" s="310">
        <v>0</v>
      </c>
      <c r="V68" s="310">
        <v>0</v>
      </c>
      <c r="W68" s="310">
        <v>0</v>
      </c>
      <c r="X68" s="310">
        <v>0</v>
      </c>
      <c r="Y68" s="310">
        <v>0</v>
      </c>
      <c r="Z68" s="310">
        <v>0</v>
      </c>
      <c r="AA68" s="310">
        <v>0</v>
      </c>
      <c r="AB68" s="310">
        <v>0</v>
      </c>
      <c r="AC68" s="310">
        <v>0</v>
      </c>
      <c r="AD68" s="310">
        <v>0</v>
      </c>
      <c r="AE68" s="310">
        <v>0</v>
      </c>
      <c r="AF68" s="310">
        <v>0</v>
      </c>
      <c r="AG68" s="310">
        <v>0</v>
      </c>
      <c r="AH68" s="310">
        <v>0</v>
      </c>
      <c r="AI68" s="310">
        <v>0</v>
      </c>
      <c r="AJ68" s="310">
        <v>0</v>
      </c>
      <c r="AK68" s="310">
        <v>0</v>
      </c>
      <c r="AL68" s="310">
        <v>0</v>
      </c>
      <c r="AM68" s="310">
        <v>0</v>
      </c>
      <c r="AN68" s="310">
        <v>0</v>
      </c>
      <c r="AO68" s="310">
        <v>0</v>
      </c>
      <c r="AP68" s="310">
        <v>0</v>
      </c>
      <c r="AQ68" s="310">
        <v>0</v>
      </c>
      <c r="AR68" s="310">
        <v>0</v>
      </c>
      <c r="AS68" s="310">
        <v>0</v>
      </c>
      <c r="AT68" s="310">
        <v>0</v>
      </c>
      <c r="AU68" s="310">
        <v>0</v>
      </c>
      <c r="AV68" s="41">
        <v>0</v>
      </c>
      <c r="AW68" s="41">
        <v>0</v>
      </c>
      <c r="AX68" s="41">
        <v>0</v>
      </c>
      <c r="AY68" s="41">
        <v>0</v>
      </c>
      <c r="AZ68" s="139"/>
    </row>
    <row r="69" spans="1:52" s="29" customFormat="1" ht="18.75" x14ac:dyDescent="0.3">
      <c r="A69" s="140" t="str">
        <f t="shared" si="3"/>
        <v xml:space="preserve">    </v>
      </c>
      <c r="B69" s="108">
        <v>60</v>
      </c>
      <c r="C69" s="133"/>
      <c r="D69" s="134" t="s">
        <v>147</v>
      </c>
      <c r="E69" s="135" t="s">
        <v>123</v>
      </c>
      <c r="F69" s="135" t="s">
        <v>124</v>
      </c>
      <c r="G69" s="141">
        <v>0</v>
      </c>
      <c r="H69" s="141">
        <v>0</v>
      </c>
      <c r="I69" s="141">
        <v>0</v>
      </c>
      <c r="J69" s="108">
        <v>1</v>
      </c>
      <c r="K69" s="123">
        <v>0</v>
      </c>
      <c r="L69" s="123">
        <v>1.91</v>
      </c>
      <c r="M69" s="37">
        <v>0</v>
      </c>
      <c r="N69" s="37">
        <v>0</v>
      </c>
      <c r="O69" s="40">
        <v>8</v>
      </c>
      <c r="P69" s="193">
        <v>0</v>
      </c>
      <c r="Q69" s="38">
        <v>0</v>
      </c>
      <c r="R69" s="38">
        <v>0</v>
      </c>
      <c r="S69" s="38">
        <v>0</v>
      </c>
      <c r="T69" s="310">
        <v>0</v>
      </c>
      <c r="U69" s="310">
        <v>0</v>
      </c>
      <c r="V69" s="310">
        <v>0</v>
      </c>
      <c r="W69" s="310">
        <v>0</v>
      </c>
      <c r="X69" s="310">
        <v>0</v>
      </c>
      <c r="Y69" s="310">
        <v>0</v>
      </c>
      <c r="Z69" s="310">
        <v>0</v>
      </c>
      <c r="AA69" s="310">
        <v>0</v>
      </c>
      <c r="AB69" s="310">
        <v>0</v>
      </c>
      <c r="AC69" s="310">
        <v>0</v>
      </c>
      <c r="AD69" s="310">
        <v>0</v>
      </c>
      <c r="AE69" s="310">
        <v>0</v>
      </c>
      <c r="AF69" s="310">
        <v>0</v>
      </c>
      <c r="AG69" s="310">
        <v>0</v>
      </c>
      <c r="AH69" s="310">
        <v>0</v>
      </c>
      <c r="AI69" s="310">
        <v>0</v>
      </c>
      <c r="AJ69" s="310">
        <v>0</v>
      </c>
      <c r="AK69" s="310">
        <v>0</v>
      </c>
      <c r="AL69" s="310">
        <v>0</v>
      </c>
      <c r="AM69" s="310">
        <v>0</v>
      </c>
      <c r="AN69" s="310">
        <v>0</v>
      </c>
      <c r="AO69" s="310">
        <v>0</v>
      </c>
      <c r="AP69" s="310">
        <v>0</v>
      </c>
      <c r="AQ69" s="310">
        <v>0</v>
      </c>
      <c r="AR69" s="310">
        <v>0</v>
      </c>
      <c r="AS69" s="310">
        <v>0</v>
      </c>
      <c r="AT69" s="310">
        <v>0</v>
      </c>
      <c r="AU69" s="310">
        <v>0</v>
      </c>
      <c r="AV69" s="41">
        <v>0</v>
      </c>
      <c r="AW69" s="41">
        <v>0</v>
      </c>
      <c r="AX69" s="41">
        <v>0</v>
      </c>
      <c r="AY69" s="41">
        <v>0</v>
      </c>
      <c r="AZ69" s="139"/>
    </row>
    <row r="70" spans="1:52" s="29" customFormat="1" ht="18.75" x14ac:dyDescent="0.3">
      <c r="A70" s="140" t="str">
        <f t="shared" si="3"/>
        <v xml:space="preserve">    </v>
      </c>
      <c r="B70" s="108">
        <v>61</v>
      </c>
      <c r="C70" s="133" t="s">
        <v>149</v>
      </c>
      <c r="D70" s="134" t="s">
        <v>122</v>
      </c>
      <c r="E70" s="135" t="s">
        <v>123</v>
      </c>
      <c r="F70" s="135" t="s">
        <v>124</v>
      </c>
      <c r="G70" s="36">
        <v>21.81</v>
      </c>
      <c r="H70" s="173">
        <f>G70-I70</f>
        <v>1.8692551957755015</v>
      </c>
      <c r="I70" s="174">
        <v>19.940744804224497</v>
      </c>
      <c r="J70" s="108">
        <v>1</v>
      </c>
      <c r="K70" s="123">
        <v>0</v>
      </c>
      <c r="L70" s="123">
        <v>11.53</v>
      </c>
      <c r="M70" s="37">
        <v>0</v>
      </c>
      <c r="N70" s="37">
        <v>0</v>
      </c>
      <c r="O70" s="40">
        <v>6</v>
      </c>
      <c r="P70" s="193">
        <v>0</v>
      </c>
      <c r="Q70" s="38">
        <v>0</v>
      </c>
      <c r="R70" s="38">
        <v>0</v>
      </c>
      <c r="S70" s="38">
        <v>0</v>
      </c>
      <c r="T70" s="310">
        <v>0</v>
      </c>
      <c r="U70" s="310">
        <v>0</v>
      </c>
      <c r="V70" s="310">
        <v>0</v>
      </c>
      <c r="W70" s="310">
        <v>0</v>
      </c>
      <c r="X70" s="310">
        <v>0</v>
      </c>
      <c r="Y70" s="310">
        <v>0</v>
      </c>
      <c r="Z70" s="310">
        <v>0</v>
      </c>
      <c r="AA70" s="310">
        <v>0</v>
      </c>
      <c r="AB70" s="310">
        <v>0</v>
      </c>
      <c r="AC70" s="310">
        <v>0</v>
      </c>
      <c r="AD70" s="310">
        <v>0</v>
      </c>
      <c r="AE70" s="310">
        <v>0</v>
      </c>
      <c r="AF70" s="310">
        <v>0</v>
      </c>
      <c r="AG70" s="310">
        <v>0</v>
      </c>
      <c r="AH70" s="310">
        <v>0</v>
      </c>
      <c r="AI70" s="310">
        <v>0</v>
      </c>
      <c r="AJ70" s="310">
        <v>0</v>
      </c>
      <c r="AK70" s="310">
        <v>0</v>
      </c>
      <c r="AL70" s="310">
        <v>0</v>
      </c>
      <c r="AM70" s="310">
        <v>0</v>
      </c>
      <c r="AN70" s="310">
        <v>0</v>
      </c>
      <c r="AO70" s="310">
        <v>0</v>
      </c>
      <c r="AP70" s="310">
        <v>0</v>
      </c>
      <c r="AQ70" s="310">
        <v>0</v>
      </c>
      <c r="AR70" s="310">
        <v>0</v>
      </c>
      <c r="AS70" s="310">
        <v>0</v>
      </c>
      <c r="AT70" s="310">
        <v>0</v>
      </c>
      <c r="AU70" s="310">
        <v>0</v>
      </c>
      <c r="AV70" s="41">
        <v>0</v>
      </c>
      <c r="AW70" s="41">
        <v>0</v>
      </c>
      <c r="AX70" s="41">
        <v>0</v>
      </c>
      <c r="AY70" s="41">
        <v>0</v>
      </c>
      <c r="AZ70" s="139"/>
    </row>
    <row r="71" spans="1:52" s="29" customFormat="1" ht="18.75" x14ac:dyDescent="0.3">
      <c r="A71" s="140" t="str">
        <f t="shared" si="3"/>
        <v xml:space="preserve">    </v>
      </c>
      <c r="B71" s="108">
        <v>62</v>
      </c>
      <c r="C71" s="133"/>
      <c r="D71" s="134" t="s">
        <v>125</v>
      </c>
      <c r="E71" s="135" t="s">
        <v>123</v>
      </c>
      <c r="F71" s="135" t="s">
        <v>124</v>
      </c>
      <c r="G71" s="141">
        <v>0</v>
      </c>
      <c r="H71" s="141">
        <v>0</v>
      </c>
      <c r="I71" s="141">
        <v>0</v>
      </c>
      <c r="J71" s="108">
        <v>1</v>
      </c>
      <c r="K71" s="123">
        <v>0</v>
      </c>
      <c r="L71" s="123">
        <v>10.039999999999999</v>
      </c>
      <c r="M71" s="37">
        <v>0</v>
      </c>
      <c r="N71" s="37">
        <v>0</v>
      </c>
      <c r="O71" s="40">
        <v>6</v>
      </c>
      <c r="P71" s="193">
        <v>0</v>
      </c>
      <c r="Q71" s="38">
        <v>0</v>
      </c>
      <c r="R71" s="38">
        <v>0</v>
      </c>
      <c r="S71" s="38">
        <v>0</v>
      </c>
      <c r="T71" s="310">
        <v>0</v>
      </c>
      <c r="U71" s="310">
        <v>0</v>
      </c>
      <c r="V71" s="310">
        <v>0</v>
      </c>
      <c r="W71" s="310">
        <v>0</v>
      </c>
      <c r="X71" s="310">
        <v>0</v>
      </c>
      <c r="Y71" s="310">
        <v>0</v>
      </c>
      <c r="Z71" s="310">
        <v>0</v>
      </c>
      <c r="AA71" s="310">
        <v>0</v>
      </c>
      <c r="AB71" s="310">
        <v>0</v>
      </c>
      <c r="AC71" s="310">
        <v>0</v>
      </c>
      <c r="AD71" s="310">
        <v>0</v>
      </c>
      <c r="AE71" s="310">
        <v>0</v>
      </c>
      <c r="AF71" s="310">
        <v>0</v>
      </c>
      <c r="AG71" s="310">
        <v>0</v>
      </c>
      <c r="AH71" s="310">
        <v>0</v>
      </c>
      <c r="AI71" s="310">
        <v>0</v>
      </c>
      <c r="AJ71" s="310">
        <v>0</v>
      </c>
      <c r="AK71" s="310">
        <v>0</v>
      </c>
      <c r="AL71" s="310">
        <v>0</v>
      </c>
      <c r="AM71" s="310">
        <v>0</v>
      </c>
      <c r="AN71" s="310">
        <v>0</v>
      </c>
      <c r="AO71" s="310">
        <v>0</v>
      </c>
      <c r="AP71" s="310">
        <v>0</v>
      </c>
      <c r="AQ71" s="310">
        <v>0</v>
      </c>
      <c r="AR71" s="310">
        <v>0</v>
      </c>
      <c r="AS71" s="310">
        <v>0</v>
      </c>
      <c r="AT71" s="310">
        <v>0</v>
      </c>
      <c r="AU71" s="310">
        <v>0</v>
      </c>
      <c r="AV71" s="41">
        <v>0</v>
      </c>
      <c r="AW71" s="41">
        <v>0</v>
      </c>
      <c r="AX71" s="41">
        <v>0</v>
      </c>
      <c r="AY71" s="41">
        <v>0</v>
      </c>
      <c r="AZ71" s="139"/>
    </row>
    <row r="72" spans="1:52" s="29" customFormat="1" ht="18.75" x14ac:dyDescent="0.3">
      <c r="A72" s="140" t="str">
        <f t="shared" si="3"/>
        <v xml:space="preserve">    </v>
      </c>
      <c r="B72" s="108">
        <v>63</v>
      </c>
      <c r="C72" s="133" t="s">
        <v>150</v>
      </c>
      <c r="D72" s="134" t="s">
        <v>122</v>
      </c>
      <c r="E72" s="135" t="s">
        <v>123</v>
      </c>
      <c r="F72" s="135" t="s">
        <v>124</v>
      </c>
      <c r="G72" s="36">
        <v>16.8</v>
      </c>
      <c r="H72" s="173">
        <f>G72-I72</f>
        <v>16.8</v>
      </c>
      <c r="I72" s="141">
        <v>0</v>
      </c>
      <c r="J72" s="108">
        <v>2</v>
      </c>
      <c r="K72" s="123">
        <v>5.94</v>
      </c>
      <c r="L72" s="123">
        <v>0</v>
      </c>
      <c r="M72" s="37">
        <v>0</v>
      </c>
      <c r="N72" s="37">
        <v>0</v>
      </c>
      <c r="O72" s="40">
        <v>0</v>
      </c>
      <c r="P72" s="194">
        <v>0</v>
      </c>
      <c r="Q72" s="38">
        <v>0</v>
      </c>
      <c r="R72" s="38">
        <v>0</v>
      </c>
      <c r="S72" s="38">
        <v>0</v>
      </c>
      <c r="T72" s="310">
        <v>0</v>
      </c>
      <c r="U72" s="310">
        <v>0</v>
      </c>
      <c r="V72" s="310">
        <v>0</v>
      </c>
      <c r="W72" s="310">
        <v>0</v>
      </c>
      <c r="X72" s="310">
        <v>0</v>
      </c>
      <c r="Y72" s="310">
        <v>0</v>
      </c>
      <c r="Z72" s="310">
        <v>0</v>
      </c>
      <c r="AA72" s="310">
        <v>0</v>
      </c>
      <c r="AB72" s="310">
        <v>0</v>
      </c>
      <c r="AC72" s="310">
        <v>0</v>
      </c>
      <c r="AD72" s="310">
        <v>0</v>
      </c>
      <c r="AE72" s="310">
        <v>0</v>
      </c>
      <c r="AF72" s="310">
        <v>0</v>
      </c>
      <c r="AG72" s="310">
        <v>0</v>
      </c>
      <c r="AH72" s="310">
        <v>0</v>
      </c>
      <c r="AI72" s="310">
        <v>0</v>
      </c>
      <c r="AJ72" s="310">
        <v>0</v>
      </c>
      <c r="AK72" s="310">
        <v>0</v>
      </c>
      <c r="AL72" s="310">
        <v>0</v>
      </c>
      <c r="AM72" s="310">
        <v>0</v>
      </c>
      <c r="AN72" s="310">
        <v>0</v>
      </c>
      <c r="AO72" s="310">
        <v>0</v>
      </c>
      <c r="AP72" s="310">
        <v>0</v>
      </c>
      <c r="AQ72" s="310">
        <v>0</v>
      </c>
      <c r="AR72" s="310">
        <v>0</v>
      </c>
      <c r="AS72" s="310">
        <v>0</v>
      </c>
      <c r="AT72" s="310">
        <v>0</v>
      </c>
      <c r="AU72" s="310">
        <v>0</v>
      </c>
      <c r="AV72" s="41">
        <v>0</v>
      </c>
      <c r="AW72" s="41">
        <v>0</v>
      </c>
      <c r="AX72" s="41">
        <v>0</v>
      </c>
      <c r="AY72" s="41">
        <v>0</v>
      </c>
      <c r="AZ72" s="139"/>
    </row>
    <row r="73" spans="1:52" s="29" customFormat="1" ht="18.75" x14ac:dyDescent="0.3">
      <c r="A73" s="140" t="str">
        <f t="shared" si="3"/>
        <v xml:space="preserve">    </v>
      </c>
      <c r="B73" s="177">
        <v>64</v>
      </c>
      <c r="C73" s="178"/>
      <c r="D73" s="179" t="s">
        <v>125</v>
      </c>
      <c r="E73" s="180" t="s">
        <v>123</v>
      </c>
      <c r="F73" s="180" t="s">
        <v>124</v>
      </c>
      <c r="G73" s="184">
        <v>0</v>
      </c>
      <c r="H73" s="184">
        <v>0</v>
      </c>
      <c r="I73" s="184">
        <v>0</v>
      </c>
      <c r="J73" s="177">
        <v>1</v>
      </c>
      <c r="K73" s="185">
        <v>3.84</v>
      </c>
      <c r="L73" s="185">
        <v>0</v>
      </c>
      <c r="M73" s="186">
        <v>0</v>
      </c>
      <c r="N73" s="186">
        <v>0</v>
      </c>
      <c r="O73" s="187">
        <v>10</v>
      </c>
      <c r="P73" s="195">
        <v>3.84</v>
      </c>
      <c r="Q73" s="188">
        <v>60</v>
      </c>
      <c r="R73" s="188">
        <v>2</v>
      </c>
      <c r="S73" s="188">
        <v>2</v>
      </c>
      <c r="T73" s="312">
        <v>0</v>
      </c>
      <c r="U73" s="312">
        <v>0</v>
      </c>
      <c r="V73" s="312">
        <v>0</v>
      </c>
      <c r="W73" s="312">
        <v>0</v>
      </c>
      <c r="X73" s="312">
        <v>0</v>
      </c>
      <c r="Y73" s="312">
        <v>0</v>
      </c>
      <c r="Z73" s="312">
        <v>0</v>
      </c>
      <c r="AA73" s="313">
        <v>0</v>
      </c>
      <c r="AB73" s="313">
        <v>0</v>
      </c>
      <c r="AC73" s="312">
        <v>0</v>
      </c>
      <c r="AD73" s="312">
        <v>0</v>
      </c>
      <c r="AE73" s="312">
        <v>0</v>
      </c>
      <c r="AF73" s="312">
        <v>0</v>
      </c>
      <c r="AG73" s="312">
        <v>0</v>
      </c>
      <c r="AH73" s="312">
        <v>0</v>
      </c>
      <c r="AI73" s="312">
        <v>0</v>
      </c>
      <c r="AJ73" s="313">
        <v>1.92</v>
      </c>
      <c r="AK73" s="312">
        <v>1.92</v>
      </c>
      <c r="AL73" s="312">
        <v>0</v>
      </c>
      <c r="AM73" s="312">
        <v>0</v>
      </c>
      <c r="AN73" s="312">
        <v>0</v>
      </c>
      <c r="AO73" s="312">
        <v>0</v>
      </c>
      <c r="AP73" s="312">
        <v>0</v>
      </c>
      <c r="AQ73" s="312">
        <v>0</v>
      </c>
      <c r="AR73" s="312">
        <v>0</v>
      </c>
      <c r="AS73" s="312">
        <v>0</v>
      </c>
      <c r="AT73" s="312">
        <v>0</v>
      </c>
      <c r="AU73" s="312">
        <v>0</v>
      </c>
      <c r="AV73" s="302">
        <v>5</v>
      </c>
      <c r="AW73" s="302">
        <v>10</v>
      </c>
      <c r="AX73" s="302">
        <v>10</v>
      </c>
      <c r="AY73" s="302">
        <v>10</v>
      </c>
      <c r="AZ73" s="180" t="s">
        <v>265</v>
      </c>
    </row>
    <row r="74" spans="1:52" s="29" customFormat="1" ht="18.75" x14ac:dyDescent="0.3">
      <c r="A74" s="140" t="str">
        <f t="shared" si="3"/>
        <v xml:space="preserve">    </v>
      </c>
      <c r="B74" s="108">
        <v>65</v>
      </c>
      <c r="C74" s="133"/>
      <c r="D74" s="134" t="s">
        <v>126</v>
      </c>
      <c r="E74" s="135" t="s">
        <v>123</v>
      </c>
      <c r="F74" s="135" t="s">
        <v>124</v>
      </c>
      <c r="G74" s="141">
        <v>0</v>
      </c>
      <c r="H74" s="141">
        <v>0</v>
      </c>
      <c r="I74" s="141">
        <v>0</v>
      </c>
      <c r="J74" s="108">
        <v>2</v>
      </c>
      <c r="K74" s="123">
        <v>6.59</v>
      </c>
      <c r="L74" s="123">
        <v>0</v>
      </c>
      <c r="M74" s="37">
        <v>0</v>
      </c>
      <c r="N74" s="37">
        <v>0</v>
      </c>
      <c r="O74" s="40">
        <v>0</v>
      </c>
      <c r="P74" s="194">
        <v>0</v>
      </c>
      <c r="Q74" s="38">
        <v>0</v>
      </c>
      <c r="R74" s="38">
        <v>0</v>
      </c>
      <c r="S74" s="38">
        <v>0</v>
      </c>
      <c r="T74" s="310">
        <v>0</v>
      </c>
      <c r="U74" s="310">
        <v>0</v>
      </c>
      <c r="V74" s="310">
        <v>0</v>
      </c>
      <c r="W74" s="310">
        <v>0</v>
      </c>
      <c r="X74" s="310">
        <v>0</v>
      </c>
      <c r="Y74" s="310">
        <v>0</v>
      </c>
      <c r="Z74" s="310">
        <v>0</v>
      </c>
      <c r="AA74" s="310">
        <v>0</v>
      </c>
      <c r="AB74" s="310">
        <v>0</v>
      </c>
      <c r="AC74" s="310">
        <v>0</v>
      </c>
      <c r="AD74" s="310">
        <v>0</v>
      </c>
      <c r="AE74" s="310">
        <v>0</v>
      </c>
      <c r="AF74" s="310">
        <v>0</v>
      </c>
      <c r="AG74" s="310">
        <v>0</v>
      </c>
      <c r="AH74" s="310">
        <v>0</v>
      </c>
      <c r="AI74" s="310">
        <v>0</v>
      </c>
      <c r="AJ74" s="310">
        <v>0</v>
      </c>
      <c r="AK74" s="310">
        <v>0</v>
      </c>
      <c r="AL74" s="310">
        <v>0</v>
      </c>
      <c r="AM74" s="310">
        <v>0</v>
      </c>
      <c r="AN74" s="310">
        <v>0</v>
      </c>
      <c r="AO74" s="310">
        <v>0</v>
      </c>
      <c r="AP74" s="310">
        <v>0</v>
      </c>
      <c r="AQ74" s="310">
        <v>0</v>
      </c>
      <c r="AR74" s="310">
        <v>0</v>
      </c>
      <c r="AS74" s="310">
        <v>0</v>
      </c>
      <c r="AT74" s="310">
        <v>0</v>
      </c>
      <c r="AU74" s="310">
        <v>0</v>
      </c>
      <c r="AV74" s="41">
        <v>0</v>
      </c>
      <c r="AW74" s="41">
        <v>0</v>
      </c>
      <c r="AX74" s="41">
        <v>0</v>
      </c>
      <c r="AY74" s="41">
        <v>0</v>
      </c>
      <c r="AZ74" s="139"/>
    </row>
    <row r="75" spans="1:52" s="29" customFormat="1" ht="18.75" x14ac:dyDescent="0.3">
      <c r="A75" s="140" t="str">
        <f t="shared" si="3"/>
        <v xml:space="preserve">    </v>
      </c>
      <c r="B75" s="108">
        <v>66</v>
      </c>
      <c r="C75" s="133" t="s">
        <v>151</v>
      </c>
      <c r="D75" s="134" t="s">
        <v>122</v>
      </c>
      <c r="E75" s="135" t="s">
        <v>123</v>
      </c>
      <c r="F75" s="135" t="s">
        <v>124</v>
      </c>
      <c r="G75" s="36">
        <v>35.840000000000003</v>
      </c>
      <c r="H75" s="36">
        <v>35.840000000000003</v>
      </c>
      <c r="I75" s="141">
        <v>0</v>
      </c>
      <c r="J75" s="108">
        <v>2</v>
      </c>
      <c r="K75" s="123">
        <v>7.42</v>
      </c>
      <c r="L75" s="123">
        <v>0</v>
      </c>
      <c r="M75" s="37">
        <v>0</v>
      </c>
      <c r="N75" s="37">
        <v>0</v>
      </c>
      <c r="O75" s="40">
        <v>0</v>
      </c>
      <c r="P75" s="194">
        <v>0</v>
      </c>
      <c r="Q75" s="38">
        <v>0</v>
      </c>
      <c r="R75" s="38">
        <v>0</v>
      </c>
      <c r="S75" s="38">
        <v>0</v>
      </c>
      <c r="T75" s="310">
        <v>0</v>
      </c>
      <c r="U75" s="310">
        <v>0</v>
      </c>
      <c r="V75" s="310">
        <v>0</v>
      </c>
      <c r="W75" s="310">
        <v>0</v>
      </c>
      <c r="X75" s="310">
        <v>0</v>
      </c>
      <c r="Y75" s="310">
        <v>0</v>
      </c>
      <c r="Z75" s="310">
        <v>0</v>
      </c>
      <c r="AA75" s="310">
        <v>0</v>
      </c>
      <c r="AB75" s="310">
        <v>0</v>
      </c>
      <c r="AC75" s="310">
        <v>0</v>
      </c>
      <c r="AD75" s="310">
        <v>0</v>
      </c>
      <c r="AE75" s="310">
        <v>0</v>
      </c>
      <c r="AF75" s="310">
        <v>0</v>
      </c>
      <c r="AG75" s="310">
        <v>0</v>
      </c>
      <c r="AH75" s="310">
        <v>0</v>
      </c>
      <c r="AI75" s="310">
        <v>0</v>
      </c>
      <c r="AJ75" s="310">
        <v>0</v>
      </c>
      <c r="AK75" s="310">
        <v>0</v>
      </c>
      <c r="AL75" s="310">
        <v>0</v>
      </c>
      <c r="AM75" s="310">
        <v>0</v>
      </c>
      <c r="AN75" s="310">
        <v>0</v>
      </c>
      <c r="AO75" s="310">
        <v>0</v>
      </c>
      <c r="AP75" s="310">
        <v>0</v>
      </c>
      <c r="AQ75" s="310">
        <v>0</v>
      </c>
      <c r="AR75" s="310">
        <v>0</v>
      </c>
      <c r="AS75" s="310">
        <v>0</v>
      </c>
      <c r="AT75" s="310">
        <v>0</v>
      </c>
      <c r="AU75" s="310">
        <v>0</v>
      </c>
      <c r="AV75" s="41">
        <v>0</v>
      </c>
      <c r="AW75" s="41">
        <v>0</v>
      </c>
      <c r="AX75" s="41">
        <v>0</v>
      </c>
      <c r="AY75" s="41">
        <v>0</v>
      </c>
      <c r="AZ75" s="139"/>
    </row>
    <row r="76" spans="1:52" s="29" customFormat="1" ht="18.75" x14ac:dyDescent="0.3">
      <c r="A76" s="140" t="str">
        <f t="shared" si="3"/>
        <v xml:space="preserve">    </v>
      </c>
      <c r="B76" s="108">
        <v>67</v>
      </c>
      <c r="C76" s="133"/>
      <c r="D76" s="134" t="s">
        <v>125</v>
      </c>
      <c r="E76" s="135" t="s">
        <v>123</v>
      </c>
      <c r="F76" s="135" t="s">
        <v>124</v>
      </c>
      <c r="G76" s="141">
        <v>0</v>
      </c>
      <c r="H76" s="141">
        <v>0</v>
      </c>
      <c r="I76" s="141">
        <v>0</v>
      </c>
      <c r="J76" s="108">
        <v>2</v>
      </c>
      <c r="K76" s="123">
        <v>11.02</v>
      </c>
      <c r="L76" s="123">
        <v>0</v>
      </c>
      <c r="M76" s="37">
        <v>0</v>
      </c>
      <c r="N76" s="37">
        <v>0</v>
      </c>
      <c r="O76" s="40">
        <v>0</v>
      </c>
      <c r="P76" s="194">
        <v>0</v>
      </c>
      <c r="Q76" s="38">
        <v>0</v>
      </c>
      <c r="R76" s="38">
        <v>0</v>
      </c>
      <c r="S76" s="38">
        <v>0</v>
      </c>
      <c r="T76" s="310">
        <v>0</v>
      </c>
      <c r="U76" s="310">
        <v>0</v>
      </c>
      <c r="V76" s="310">
        <v>0</v>
      </c>
      <c r="W76" s="310">
        <v>0</v>
      </c>
      <c r="X76" s="310">
        <v>0</v>
      </c>
      <c r="Y76" s="310">
        <v>0</v>
      </c>
      <c r="Z76" s="310">
        <v>0</v>
      </c>
      <c r="AA76" s="310">
        <v>0</v>
      </c>
      <c r="AB76" s="310">
        <v>0</v>
      </c>
      <c r="AC76" s="310">
        <v>0</v>
      </c>
      <c r="AD76" s="310">
        <v>0</v>
      </c>
      <c r="AE76" s="310">
        <v>0</v>
      </c>
      <c r="AF76" s="310">
        <v>0</v>
      </c>
      <c r="AG76" s="310">
        <v>0</v>
      </c>
      <c r="AH76" s="310">
        <v>0</v>
      </c>
      <c r="AI76" s="310">
        <v>0</v>
      </c>
      <c r="AJ76" s="310">
        <v>0</v>
      </c>
      <c r="AK76" s="310">
        <v>0</v>
      </c>
      <c r="AL76" s="310">
        <v>0</v>
      </c>
      <c r="AM76" s="310">
        <v>0</v>
      </c>
      <c r="AN76" s="310">
        <v>0</v>
      </c>
      <c r="AO76" s="310">
        <v>0</v>
      </c>
      <c r="AP76" s="310">
        <v>0</v>
      </c>
      <c r="AQ76" s="310">
        <v>0</v>
      </c>
      <c r="AR76" s="310">
        <v>0</v>
      </c>
      <c r="AS76" s="310">
        <v>0</v>
      </c>
      <c r="AT76" s="310">
        <v>0</v>
      </c>
      <c r="AU76" s="310">
        <v>0</v>
      </c>
      <c r="AV76" s="41">
        <v>0</v>
      </c>
      <c r="AW76" s="41">
        <v>0</v>
      </c>
      <c r="AX76" s="41">
        <v>0</v>
      </c>
      <c r="AY76" s="41">
        <v>0</v>
      </c>
      <c r="AZ76" s="139"/>
    </row>
    <row r="77" spans="1:52" s="29" customFormat="1" ht="18.75" x14ac:dyDescent="0.3">
      <c r="A77" s="140" t="str">
        <f t="shared" si="3"/>
        <v xml:space="preserve">    </v>
      </c>
      <c r="B77" s="108">
        <v>68</v>
      </c>
      <c r="C77" s="133"/>
      <c r="D77" s="134" t="s">
        <v>126</v>
      </c>
      <c r="E77" s="135" t="s">
        <v>123</v>
      </c>
      <c r="F77" s="135" t="s">
        <v>124</v>
      </c>
      <c r="G77" s="141">
        <v>0</v>
      </c>
      <c r="H77" s="141">
        <v>0</v>
      </c>
      <c r="I77" s="141">
        <v>0</v>
      </c>
      <c r="J77" s="108">
        <v>2</v>
      </c>
      <c r="K77" s="123">
        <v>3.48</v>
      </c>
      <c r="L77" s="123">
        <v>0</v>
      </c>
      <c r="M77" s="37">
        <v>0</v>
      </c>
      <c r="N77" s="37">
        <v>0</v>
      </c>
      <c r="O77" s="40">
        <v>0</v>
      </c>
      <c r="P77" s="194">
        <v>0</v>
      </c>
      <c r="Q77" s="38">
        <v>0</v>
      </c>
      <c r="R77" s="38">
        <v>0</v>
      </c>
      <c r="S77" s="38">
        <v>0</v>
      </c>
      <c r="T77" s="310">
        <v>0</v>
      </c>
      <c r="U77" s="310">
        <v>0</v>
      </c>
      <c r="V77" s="310">
        <v>0</v>
      </c>
      <c r="W77" s="310">
        <v>0</v>
      </c>
      <c r="X77" s="310">
        <v>0</v>
      </c>
      <c r="Y77" s="310">
        <v>0</v>
      </c>
      <c r="Z77" s="310">
        <v>0</v>
      </c>
      <c r="AA77" s="310">
        <v>0</v>
      </c>
      <c r="AB77" s="310">
        <v>0</v>
      </c>
      <c r="AC77" s="310">
        <v>0</v>
      </c>
      <c r="AD77" s="310">
        <v>0</v>
      </c>
      <c r="AE77" s="310">
        <v>0</v>
      </c>
      <c r="AF77" s="310">
        <v>0</v>
      </c>
      <c r="AG77" s="310">
        <v>0</v>
      </c>
      <c r="AH77" s="310">
        <v>0</v>
      </c>
      <c r="AI77" s="310">
        <v>0</v>
      </c>
      <c r="AJ77" s="310">
        <v>0</v>
      </c>
      <c r="AK77" s="310">
        <v>0</v>
      </c>
      <c r="AL77" s="310">
        <v>0</v>
      </c>
      <c r="AM77" s="310">
        <v>0</v>
      </c>
      <c r="AN77" s="310">
        <v>0</v>
      </c>
      <c r="AO77" s="310">
        <v>0</v>
      </c>
      <c r="AP77" s="310">
        <v>0</v>
      </c>
      <c r="AQ77" s="310">
        <v>0</v>
      </c>
      <c r="AR77" s="310">
        <v>0</v>
      </c>
      <c r="AS77" s="310">
        <v>0</v>
      </c>
      <c r="AT77" s="310">
        <v>0</v>
      </c>
      <c r="AU77" s="310">
        <v>0</v>
      </c>
      <c r="AV77" s="41">
        <v>0</v>
      </c>
      <c r="AW77" s="41">
        <v>0</v>
      </c>
      <c r="AX77" s="41">
        <v>0</v>
      </c>
      <c r="AY77" s="41">
        <v>0</v>
      </c>
      <c r="AZ77" s="139"/>
    </row>
    <row r="78" spans="1:52" s="29" customFormat="1" ht="18.75" x14ac:dyDescent="0.3">
      <c r="A78" s="140" t="str">
        <f t="shared" si="3"/>
        <v xml:space="preserve">    </v>
      </c>
      <c r="B78" s="108">
        <v>69</v>
      </c>
      <c r="C78" s="133"/>
      <c r="D78" s="134" t="s">
        <v>130</v>
      </c>
      <c r="E78" s="135" t="s">
        <v>123</v>
      </c>
      <c r="F78" s="135" t="s">
        <v>124</v>
      </c>
      <c r="G78" s="141">
        <v>0</v>
      </c>
      <c r="H78" s="141">
        <v>0</v>
      </c>
      <c r="I78" s="141">
        <v>0</v>
      </c>
      <c r="J78" s="108">
        <v>2</v>
      </c>
      <c r="K78" s="123">
        <v>3.96</v>
      </c>
      <c r="L78" s="123">
        <v>0</v>
      </c>
      <c r="M78" s="37">
        <v>0</v>
      </c>
      <c r="N78" s="37">
        <v>0</v>
      </c>
      <c r="O78" s="40">
        <v>0</v>
      </c>
      <c r="P78" s="194">
        <v>0</v>
      </c>
      <c r="Q78" s="38">
        <v>0</v>
      </c>
      <c r="R78" s="38">
        <v>0</v>
      </c>
      <c r="S78" s="38">
        <v>0</v>
      </c>
      <c r="T78" s="310">
        <v>0</v>
      </c>
      <c r="U78" s="310">
        <v>0</v>
      </c>
      <c r="V78" s="310">
        <v>0</v>
      </c>
      <c r="W78" s="310">
        <v>0</v>
      </c>
      <c r="X78" s="310">
        <v>0</v>
      </c>
      <c r="Y78" s="310">
        <v>0</v>
      </c>
      <c r="Z78" s="310">
        <v>0</v>
      </c>
      <c r="AA78" s="310">
        <v>0</v>
      </c>
      <c r="AB78" s="310">
        <v>0</v>
      </c>
      <c r="AC78" s="310">
        <v>0</v>
      </c>
      <c r="AD78" s="310">
        <v>0</v>
      </c>
      <c r="AE78" s="310">
        <v>0</v>
      </c>
      <c r="AF78" s="310">
        <v>0</v>
      </c>
      <c r="AG78" s="310">
        <v>0</v>
      </c>
      <c r="AH78" s="310">
        <v>0</v>
      </c>
      <c r="AI78" s="310">
        <v>0</v>
      </c>
      <c r="AJ78" s="310">
        <v>0</v>
      </c>
      <c r="AK78" s="310">
        <v>0</v>
      </c>
      <c r="AL78" s="310">
        <v>0</v>
      </c>
      <c r="AM78" s="310">
        <v>0</v>
      </c>
      <c r="AN78" s="310">
        <v>0</v>
      </c>
      <c r="AO78" s="310">
        <v>0</v>
      </c>
      <c r="AP78" s="310">
        <v>0</v>
      </c>
      <c r="AQ78" s="310">
        <v>0</v>
      </c>
      <c r="AR78" s="310">
        <v>0</v>
      </c>
      <c r="AS78" s="310">
        <v>0</v>
      </c>
      <c r="AT78" s="310">
        <v>0</v>
      </c>
      <c r="AU78" s="310">
        <v>0</v>
      </c>
      <c r="AV78" s="41">
        <v>0</v>
      </c>
      <c r="AW78" s="41">
        <v>0</v>
      </c>
      <c r="AX78" s="41">
        <v>0</v>
      </c>
      <c r="AY78" s="41">
        <v>0</v>
      </c>
      <c r="AZ78" s="139"/>
    </row>
    <row r="79" spans="1:52" s="29" customFormat="1" ht="18.75" x14ac:dyDescent="0.3">
      <c r="A79" s="140" t="str">
        <f t="shared" si="3"/>
        <v xml:space="preserve">    </v>
      </c>
      <c r="B79" s="108">
        <v>70</v>
      </c>
      <c r="C79" s="133"/>
      <c r="D79" s="134" t="s">
        <v>131</v>
      </c>
      <c r="E79" s="135" t="s">
        <v>123</v>
      </c>
      <c r="F79" s="135" t="s">
        <v>124</v>
      </c>
      <c r="G79" s="141">
        <v>0</v>
      </c>
      <c r="H79" s="141">
        <v>0</v>
      </c>
      <c r="I79" s="141">
        <v>0</v>
      </c>
      <c r="J79" s="108">
        <v>2</v>
      </c>
      <c r="K79" s="123">
        <v>8.5</v>
      </c>
      <c r="L79" s="123">
        <v>0</v>
      </c>
      <c r="M79" s="37">
        <v>0</v>
      </c>
      <c r="N79" s="37">
        <v>0</v>
      </c>
      <c r="O79" s="40">
        <v>0</v>
      </c>
      <c r="P79" s="194">
        <v>0</v>
      </c>
      <c r="Q79" s="38">
        <v>0</v>
      </c>
      <c r="R79" s="38">
        <v>0</v>
      </c>
      <c r="S79" s="38">
        <v>0</v>
      </c>
      <c r="T79" s="310">
        <v>0</v>
      </c>
      <c r="U79" s="310">
        <v>0</v>
      </c>
      <c r="V79" s="310">
        <v>0</v>
      </c>
      <c r="W79" s="310">
        <v>0</v>
      </c>
      <c r="X79" s="310">
        <v>0</v>
      </c>
      <c r="Y79" s="310">
        <v>0</v>
      </c>
      <c r="Z79" s="310">
        <v>0</v>
      </c>
      <c r="AA79" s="310">
        <v>0</v>
      </c>
      <c r="AB79" s="310">
        <v>0</v>
      </c>
      <c r="AC79" s="310">
        <v>0</v>
      </c>
      <c r="AD79" s="310">
        <v>0</v>
      </c>
      <c r="AE79" s="310">
        <v>0</v>
      </c>
      <c r="AF79" s="310">
        <v>0</v>
      </c>
      <c r="AG79" s="310">
        <v>0</v>
      </c>
      <c r="AH79" s="310">
        <v>0</v>
      </c>
      <c r="AI79" s="310">
        <v>0</v>
      </c>
      <c r="AJ79" s="310">
        <v>0</v>
      </c>
      <c r="AK79" s="310">
        <v>0</v>
      </c>
      <c r="AL79" s="310">
        <v>0</v>
      </c>
      <c r="AM79" s="310">
        <v>0</v>
      </c>
      <c r="AN79" s="310">
        <v>0</v>
      </c>
      <c r="AO79" s="310">
        <v>0</v>
      </c>
      <c r="AP79" s="310">
        <v>0</v>
      </c>
      <c r="AQ79" s="310">
        <v>0</v>
      </c>
      <c r="AR79" s="310">
        <v>0</v>
      </c>
      <c r="AS79" s="310">
        <v>0</v>
      </c>
      <c r="AT79" s="310">
        <v>0</v>
      </c>
      <c r="AU79" s="310">
        <v>0</v>
      </c>
      <c r="AV79" s="41">
        <v>0</v>
      </c>
      <c r="AW79" s="41">
        <v>0</v>
      </c>
      <c r="AX79" s="41">
        <v>0</v>
      </c>
      <c r="AY79" s="41">
        <v>0</v>
      </c>
      <c r="AZ79" s="139"/>
    </row>
    <row r="80" spans="1:52" s="29" customFormat="1" ht="18.75" x14ac:dyDescent="0.3">
      <c r="A80" s="140" t="str">
        <f t="shared" si="3"/>
        <v xml:space="preserve">    </v>
      </c>
      <c r="B80" s="108">
        <v>71</v>
      </c>
      <c r="C80" s="133"/>
      <c r="D80" s="134" t="s">
        <v>132</v>
      </c>
      <c r="E80" s="135" t="s">
        <v>123</v>
      </c>
      <c r="F80" s="135" t="s">
        <v>124</v>
      </c>
      <c r="G80" s="141">
        <v>0</v>
      </c>
      <c r="H80" s="141">
        <v>0</v>
      </c>
      <c r="I80" s="141">
        <v>0</v>
      </c>
      <c r="J80" s="108">
        <v>2</v>
      </c>
      <c r="K80" s="123">
        <v>1.5</v>
      </c>
      <c r="L80" s="123">
        <v>0</v>
      </c>
      <c r="M80" s="37">
        <v>0</v>
      </c>
      <c r="N80" s="37">
        <v>0</v>
      </c>
      <c r="O80" s="40">
        <v>0</v>
      </c>
      <c r="P80" s="194">
        <v>0</v>
      </c>
      <c r="Q80" s="38">
        <v>0</v>
      </c>
      <c r="R80" s="38">
        <v>0</v>
      </c>
      <c r="S80" s="38">
        <v>0</v>
      </c>
      <c r="T80" s="310">
        <v>0</v>
      </c>
      <c r="U80" s="310">
        <v>0</v>
      </c>
      <c r="V80" s="310">
        <v>0</v>
      </c>
      <c r="W80" s="310">
        <v>0</v>
      </c>
      <c r="X80" s="310">
        <v>0</v>
      </c>
      <c r="Y80" s="310">
        <v>0</v>
      </c>
      <c r="Z80" s="310">
        <v>0</v>
      </c>
      <c r="AA80" s="310">
        <v>0</v>
      </c>
      <c r="AB80" s="310">
        <v>0</v>
      </c>
      <c r="AC80" s="310">
        <v>0</v>
      </c>
      <c r="AD80" s="310">
        <v>0</v>
      </c>
      <c r="AE80" s="310">
        <v>0</v>
      </c>
      <c r="AF80" s="310">
        <v>0</v>
      </c>
      <c r="AG80" s="310">
        <v>0</v>
      </c>
      <c r="AH80" s="310">
        <v>0</v>
      </c>
      <c r="AI80" s="310">
        <v>0</v>
      </c>
      <c r="AJ80" s="310">
        <v>0</v>
      </c>
      <c r="AK80" s="310">
        <v>0</v>
      </c>
      <c r="AL80" s="310">
        <v>0</v>
      </c>
      <c r="AM80" s="310">
        <v>0</v>
      </c>
      <c r="AN80" s="310">
        <v>0</v>
      </c>
      <c r="AO80" s="310">
        <v>0</v>
      </c>
      <c r="AP80" s="310">
        <v>0</v>
      </c>
      <c r="AQ80" s="310">
        <v>0</v>
      </c>
      <c r="AR80" s="310">
        <v>0</v>
      </c>
      <c r="AS80" s="310">
        <v>0</v>
      </c>
      <c r="AT80" s="310">
        <v>0</v>
      </c>
      <c r="AU80" s="310">
        <v>0</v>
      </c>
      <c r="AV80" s="41">
        <v>0</v>
      </c>
      <c r="AW80" s="41">
        <v>0</v>
      </c>
      <c r="AX80" s="41">
        <v>0</v>
      </c>
      <c r="AY80" s="41">
        <v>0</v>
      </c>
      <c r="AZ80" s="139"/>
    </row>
    <row r="81" spans="1:52" s="29" customFormat="1" ht="18.75" x14ac:dyDescent="0.3">
      <c r="A81" s="140" t="str">
        <f t="shared" si="3"/>
        <v xml:space="preserve">    </v>
      </c>
      <c r="B81" s="177">
        <v>72</v>
      </c>
      <c r="C81" s="178" t="s">
        <v>152</v>
      </c>
      <c r="D81" s="179" t="s">
        <v>44</v>
      </c>
      <c r="E81" s="180" t="s">
        <v>123</v>
      </c>
      <c r="F81" s="180" t="s">
        <v>124</v>
      </c>
      <c r="G81" s="181">
        <v>49.59</v>
      </c>
      <c r="H81" s="182">
        <f>G81-I81</f>
        <v>48.36009827370242</v>
      </c>
      <c r="I81" s="183">
        <v>1.2299017262975851</v>
      </c>
      <c r="J81" s="177">
        <v>1</v>
      </c>
      <c r="K81" s="185">
        <v>49.59</v>
      </c>
      <c r="L81" s="185">
        <v>0</v>
      </c>
      <c r="M81" s="186">
        <v>0</v>
      </c>
      <c r="N81" s="186">
        <v>0</v>
      </c>
      <c r="O81" s="187">
        <v>10</v>
      </c>
      <c r="P81" s="195">
        <v>49.59</v>
      </c>
      <c r="Q81" s="187">
        <v>60</v>
      </c>
      <c r="R81" s="187">
        <v>2</v>
      </c>
      <c r="S81" s="187">
        <v>2</v>
      </c>
      <c r="T81" s="312">
        <v>0</v>
      </c>
      <c r="U81" s="312">
        <v>0</v>
      </c>
      <c r="V81" s="312">
        <v>0</v>
      </c>
      <c r="W81" s="312">
        <v>0</v>
      </c>
      <c r="X81" s="312">
        <v>0</v>
      </c>
      <c r="Y81" s="312">
        <v>0</v>
      </c>
      <c r="Z81" s="312">
        <v>0</v>
      </c>
      <c r="AA81" s="312">
        <v>0</v>
      </c>
      <c r="AB81" s="312">
        <v>0</v>
      </c>
      <c r="AC81" s="312">
        <v>0</v>
      </c>
      <c r="AD81" s="312">
        <v>0</v>
      </c>
      <c r="AE81" s="312">
        <v>0</v>
      </c>
      <c r="AF81" s="312">
        <v>0</v>
      </c>
      <c r="AG81" s="312">
        <v>0</v>
      </c>
      <c r="AH81" s="312">
        <v>0</v>
      </c>
      <c r="AI81" s="312">
        <v>0</v>
      </c>
      <c r="AJ81" s="312">
        <v>0</v>
      </c>
      <c r="AK81" s="312">
        <v>24.795000000000002</v>
      </c>
      <c r="AL81" s="312">
        <v>24.795000000000002</v>
      </c>
      <c r="AM81" s="312">
        <v>0</v>
      </c>
      <c r="AN81" s="312">
        <v>0</v>
      </c>
      <c r="AO81" s="312">
        <v>0</v>
      </c>
      <c r="AP81" s="312">
        <v>0</v>
      </c>
      <c r="AQ81" s="312">
        <v>0</v>
      </c>
      <c r="AR81" s="312">
        <v>0</v>
      </c>
      <c r="AS81" s="312">
        <v>0</v>
      </c>
      <c r="AT81" s="312">
        <v>0</v>
      </c>
      <c r="AU81" s="312">
        <v>0</v>
      </c>
      <c r="AV81" s="302">
        <v>5</v>
      </c>
      <c r="AW81" s="302">
        <v>10</v>
      </c>
      <c r="AX81" s="302">
        <v>10</v>
      </c>
      <c r="AY81" s="302">
        <v>10</v>
      </c>
      <c r="AZ81" s="180" t="s">
        <v>265</v>
      </c>
    </row>
    <row r="82" spans="1:52" x14ac:dyDescent="0.25">
      <c r="L82" s="6">
        <f>SUBTOTAL(9,L14:L81)</f>
        <v>346.66383000000008</v>
      </c>
    </row>
  </sheetData>
  <sheetProtection selectLockedCells="1"/>
  <mergeCells count="41">
    <mergeCell ref="AQ5:AU5"/>
    <mergeCell ref="T6:AU6"/>
    <mergeCell ref="B1:AU1"/>
    <mergeCell ref="B2:E4"/>
    <mergeCell ref="F2:L4"/>
    <mergeCell ref="AL2:AS2"/>
    <mergeCell ref="AT2:AW2"/>
    <mergeCell ref="AT3:AW3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X3:AY3"/>
    <mergeCell ref="AT4:AW4"/>
    <mergeCell ref="AX4:AY4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</mergeCells>
  <conditionalFormatting sqref="T10:AU28">
    <cfRule type="cellIs" dxfId="17" priority="2" operator="greaterThan">
      <formula>0</formula>
    </cfRule>
  </conditionalFormatting>
  <conditionalFormatting sqref="T10:AU42">
    <cfRule type="cellIs" dxfId="16" priority="1" operator="greaterThan">
      <formula>0</formula>
    </cfRule>
  </conditionalFormatting>
  <dataValidations count="8">
    <dataValidation type="whole" allowBlank="1" showInputMessage="1" showErrorMessage="1" error="กรอกเฉพาะจำนวนเต็ม" sqref="O43:O1048576 O10:O28">
      <formula1>0</formula1>
      <formula2>100</formula2>
    </dataValidation>
    <dataValidation type="whole" allowBlank="1" showInputMessage="1" showErrorMessage="1" error="กรอกเฉพาะ 0 1 2" sqref="S2:S4 R28:R1048576 T30">
      <formula1>0</formula1>
      <formula2>2</formula2>
    </dataValidation>
    <dataValidation type="whole" allowBlank="1" showInputMessage="1" showErrorMessage="1" error="กรอกเฉพาะ 0 1 2 3 9" sqref="J43:J1048576 J10:J28">
      <formula1>0</formula1>
      <formula2>9</formula2>
    </dataValidation>
    <dataValidation type="textLength" operator="equal" allowBlank="1" showInputMessage="1" showErrorMessage="1" error="กรอกรหัสผิดพลาด" sqref="C43:C1048576 C10:C28">
      <formula1>9</formula1>
    </dataValidation>
    <dataValidation type="whole" allowBlank="1" showInputMessage="1" showErrorMessage="1" errorTitle="ผิดพลาด" error="กรอกเฉพาะ 0 1 2 3 9" sqref="K2:K4 J29:J42">
      <formula1>0</formula1>
      <formula2>9</formula2>
    </dataValidation>
    <dataValidation type="whole" allowBlank="1" showInputMessage="1" showErrorMessage="1" error="กรอกจำนวนเต็ม" sqref="P2:P4 O29:O42">
      <formula1>0</formula1>
      <formula2>100</formula2>
    </dataValidation>
    <dataValidation type="textLength" operator="equal" allowBlank="1" showInputMessage="1" showErrorMessage="1" error="กรอกรหัสเกิน 9 หลัก" sqref="C29:C42">
      <formula1>9</formula1>
    </dataValidation>
    <dataValidation type="whole" allowBlank="1" showInputMessage="1" showErrorMessage="1" error="กรอกเฉพาะ 0 1 2 3" sqref="S27:S1048576 U30 P10:S26 P27:R27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topLeftCell="K49" zoomScale="70" zoomScaleNormal="70" workbookViewId="0">
      <selection activeCell="AM71" sqref="AM71"/>
    </sheetView>
  </sheetViews>
  <sheetFormatPr defaultColWidth="8.875" defaultRowHeight="15" x14ac:dyDescent="0.25"/>
  <cols>
    <col min="1" max="1" width="10.75" style="29" bestFit="1" customWidth="1"/>
    <col min="2" max="2" width="7.875" style="11" bestFit="1" customWidth="1"/>
    <col min="3" max="3" width="9" style="11" bestFit="1" customWidth="1"/>
    <col min="4" max="4" width="11.375" style="9" bestFit="1" customWidth="1"/>
    <col min="5" max="5" width="7.75" style="9" customWidth="1"/>
    <col min="6" max="6" width="4.625" style="9" customWidth="1"/>
    <col min="7" max="7" width="9.625" style="9" bestFit="1" customWidth="1"/>
    <col min="8" max="8" width="7.375" style="9" customWidth="1"/>
    <col min="9" max="9" width="9.125" style="9" customWidth="1"/>
    <col min="10" max="10" width="4.875" style="9" customWidth="1"/>
    <col min="11" max="11" width="6.375" style="6" customWidth="1"/>
    <col min="12" max="12" width="7.125" style="6" customWidth="1"/>
    <col min="13" max="13" width="7.875" style="6" customWidth="1"/>
    <col min="14" max="14" width="7" style="6" customWidth="1"/>
    <col min="15" max="15" width="6" style="11" customWidth="1"/>
    <col min="16" max="16" width="8.375" style="9" customWidth="1"/>
    <col min="17" max="17" width="7.75" style="9" customWidth="1"/>
    <col min="18" max="18" width="8" style="9" customWidth="1"/>
    <col min="19" max="19" width="10.125" style="9" customWidth="1"/>
    <col min="20" max="20" width="5.375" style="9" bestFit="1" customWidth="1"/>
    <col min="21" max="40" width="4.25" style="9" bestFit="1" customWidth="1"/>
    <col min="41" max="41" width="4.375" style="9" customWidth="1"/>
    <col min="42" max="42" width="5.125" style="9" customWidth="1"/>
    <col min="43" max="43" width="4.25" style="9" bestFit="1" customWidth="1"/>
    <col min="44" max="44" width="6.75" style="9" bestFit="1" customWidth="1"/>
    <col min="45" max="16384" width="8.875" style="9"/>
  </cols>
  <sheetData>
    <row r="1" spans="1:48" s="1" customFormat="1" ht="28.5" x14ac:dyDescent="0.45">
      <c r="B1" s="285" t="s">
        <v>30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</row>
    <row r="2" spans="1:48" customFormat="1" ht="21" x14ac:dyDescent="0.35">
      <c r="B2" s="286" t="s">
        <v>1</v>
      </c>
      <c r="C2" s="286"/>
      <c r="D2" s="286"/>
      <c r="E2" s="286"/>
      <c r="F2" s="287" t="s">
        <v>153</v>
      </c>
      <c r="G2" s="287"/>
      <c r="H2" s="287"/>
      <c r="I2" s="287"/>
      <c r="J2" s="287"/>
      <c r="K2" s="287"/>
      <c r="L2" s="287"/>
      <c r="M2" s="42"/>
      <c r="N2" s="42"/>
      <c r="O2" s="43"/>
      <c r="P2" s="44"/>
      <c r="Q2" s="44"/>
      <c r="R2" s="45"/>
      <c r="S2" s="45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9"/>
      <c r="AI2" s="9"/>
      <c r="AJ2" s="9"/>
      <c r="AK2" s="9"/>
      <c r="AL2" s="288" t="s">
        <v>2</v>
      </c>
      <c r="AM2" s="288"/>
      <c r="AN2" s="288"/>
      <c r="AO2" s="288"/>
      <c r="AP2" s="288"/>
      <c r="AQ2" s="288"/>
      <c r="AR2" s="288"/>
      <c r="AS2" s="288"/>
      <c r="AT2" s="58">
        <v>1099</v>
      </c>
      <c r="AU2" s="46"/>
      <c r="AV2" s="46"/>
    </row>
    <row r="3" spans="1:48" customFormat="1" ht="23.25" x14ac:dyDescent="0.35">
      <c r="B3" s="286"/>
      <c r="C3" s="286"/>
      <c r="D3" s="286"/>
      <c r="E3" s="286"/>
      <c r="F3" s="287"/>
      <c r="G3" s="287"/>
      <c r="H3" s="287"/>
      <c r="I3" s="287"/>
      <c r="J3" s="287"/>
      <c r="K3" s="287"/>
      <c r="L3" s="287"/>
      <c r="M3" s="42"/>
      <c r="N3" s="42"/>
      <c r="O3" s="50"/>
      <c r="P3" s="51"/>
      <c r="Q3" s="52"/>
      <c r="R3" s="2"/>
      <c r="S3" s="2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H3" s="9"/>
      <c r="AI3" s="9"/>
      <c r="AJ3" s="9"/>
      <c r="AK3" s="9"/>
      <c r="AL3" s="48"/>
      <c r="AM3" s="9"/>
      <c r="AN3" s="55"/>
      <c r="AO3" s="55"/>
      <c r="AP3" s="55"/>
      <c r="AQ3" s="55"/>
      <c r="AR3" s="55"/>
      <c r="AS3" s="56" t="s">
        <v>117</v>
      </c>
      <c r="AT3" s="59">
        <v>710.2</v>
      </c>
      <c r="AU3" s="61" t="s">
        <v>4</v>
      </c>
      <c r="AV3" s="3"/>
    </row>
    <row r="4" spans="1:48" customFormat="1" ht="23.25" x14ac:dyDescent="0.35">
      <c r="B4" s="286"/>
      <c r="C4" s="286"/>
      <c r="D4" s="286"/>
      <c r="E4" s="286"/>
      <c r="F4" s="287"/>
      <c r="G4" s="287"/>
      <c r="H4" s="287"/>
      <c r="I4" s="287"/>
      <c r="J4" s="287"/>
      <c r="K4" s="287"/>
      <c r="L4" s="287"/>
      <c r="M4" s="42"/>
      <c r="N4" s="42"/>
      <c r="O4" s="53"/>
      <c r="P4" s="54"/>
      <c r="Q4" s="52"/>
      <c r="R4" s="2"/>
      <c r="S4" s="2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9"/>
      <c r="AH4" s="9"/>
      <c r="AI4" s="9"/>
      <c r="AJ4" s="9"/>
      <c r="AK4" s="9"/>
      <c r="AL4" s="55"/>
      <c r="AM4" s="55"/>
      <c r="AN4" s="55"/>
      <c r="AO4" s="55"/>
      <c r="AP4" s="55"/>
      <c r="AQ4" s="55"/>
      <c r="AR4" s="55"/>
      <c r="AS4" s="56" t="s">
        <v>118</v>
      </c>
      <c r="AT4" s="60">
        <v>325.87</v>
      </c>
      <c r="AU4" s="61" t="s">
        <v>4</v>
      </c>
      <c r="AV4" s="57"/>
    </row>
    <row r="5" spans="1:48" customFormat="1" ht="18.75" customHeight="1" x14ac:dyDescent="0.35">
      <c r="A5" s="28"/>
      <c r="B5" s="4"/>
      <c r="C5" s="4"/>
      <c r="G5" s="5"/>
      <c r="K5" s="6"/>
      <c r="L5" s="7"/>
      <c r="M5" s="7"/>
      <c r="N5" s="7"/>
      <c r="O5" s="4"/>
      <c r="S5" s="9"/>
      <c r="T5" s="9"/>
      <c r="U5" s="9"/>
      <c r="V5" s="9"/>
      <c r="W5" s="9"/>
      <c r="X5" s="9"/>
      <c r="Y5" s="9"/>
      <c r="Z5" s="8"/>
      <c r="AA5" s="8"/>
      <c r="AB5" s="8"/>
      <c r="AC5" s="9"/>
      <c r="AD5" s="8"/>
      <c r="AE5" s="8"/>
      <c r="AF5" s="8"/>
      <c r="AG5" s="8"/>
      <c r="AH5" s="9"/>
      <c r="AI5" s="9"/>
      <c r="AJ5" s="9"/>
      <c r="AK5" s="9"/>
      <c r="AL5" s="8"/>
      <c r="AM5" s="8"/>
      <c r="AN5" s="8"/>
      <c r="AO5" s="8"/>
      <c r="AP5" s="8"/>
      <c r="AQ5" s="8"/>
      <c r="AR5" s="292" t="s">
        <v>6</v>
      </c>
      <c r="AS5" s="292"/>
      <c r="AT5" s="292"/>
      <c r="AU5" s="292"/>
      <c r="AV5" s="292"/>
    </row>
    <row r="6" spans="1:48" ht="21" customHeight="1" x14ac:dyDescent="0.25">
      <c r="A6" s="256" t="s">
        <v>45</v>
      </c>
      <c r="B6" s="257" t="s">
        <v>7</v>
      </c>
      <c r="C6" s="257" t="s">
        <v>8</v>
      </c>
      <c r="D6" s="257" t="s">
        <v>9</v>
      </c>
      <c r="E6" s="257" t="s">
        <v>10</v>
      </c>
      <c r="F6" s="257" t="s">
        <v>11</v>
      </c>
      <c r="G6" s="278" t="s">
        <v>47</v>
      </c>
      <c r="H6" s="279"/>
      <c r="I6" s="280"/>
      <c r="J6" s="244" t="s">
        <v>12</v>
      </c>
      <c r="K6" s="243" t="s">
        <v>37</v>
      </c>
      <c r="L6" s="243"/>
      <c r="M6" s="243"/>
      <c r="N6" s="243"/>
      <c r="O6" s="244" t="s">
        <v>13</v>
      </c>
      <c r="P6" s="247" t="s">
        <v>5</v>
      </c>
      <c r="Q6" s="244" t="s">
        <v>31</v>
      </c>
      <c r="R6" s="250" t="s">
        <v>38</v>
      </c>
      <c r="S6" s="253" t="s">
        <v>39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4" t="s">
        <v>48</v>
      </c>
    </row>
    <row r="7" spans="1:48" ht="18.75" customHeight="1" x14ac:dyDescent="0.25">
      <c r="A7" s="256"/>
      <c r="B7" s="257"/>
      <c r="C7" s="257"/>
      <c r="D7" s="257"/>
      <c r="E7" s="257"/>
      <c r="F7" s="257"/>
      <c r="G7" s="259" t="s">
        <v>3</v>
      </c>
      <c r="H7" s="260" t="s">
        <v>46</v>
      </c>
      <c r="I7" s="260"/>
      <c r="J7" s="245"/>
      <c r="K7" s="261" t="s">
        <v>40</v>
      </c>
      <c r="L7" s="262" t="s">
        <v>41</v>
      </c>
      <c r="M7" s="264" t="s">
        <v>42</v>
      </c>
      <c r="N7" s="265" t="s">
        <v>43</v>
      </c>
      <c r="O7" s="245"/>
      <c r="P7" s="248"/>
      <c r="Q7" s="245"/>
      <c r="R7" s="251"/>
      <c r="S7" s="254"/>
      <c r="T7" s="238" t="s">
        <v>15</v>
      </c>
      <c r="U7" s="238"/>
      <c r="V7" s="238"/>
      <c r="W7" s="238"/>
      <c r="X7" s="201" t="s">
        <v>16</v>
      </c>
      <c r="Y7" s="201"/>
      <c r="Z7" s="201"/>
      <c r="AA7" s="201"/>
      <c r="AB7" s="202" t="s">
        <v>17</v>
      </c>
      <c r="AC7" s="202"/>
      <c r="AD7" s="202"/>
      <c r="AE7" s="202"/>
      <c r="AF7" s="206" t="s">
        <v>18</v>
      </c>
      <c r="AG7" s="206"/>
      <c r="AH7" s="206"/>
      <c r="AI7" s="206"/>
      <c r="AJ7" s="207" t="s">
        <v>19</v>
      </c>
      <c r="AK7" s="207"/>
      <c r="AL7" s="207"/>
      <c r="AM7" s="207"/>
      <c r="AN7" s="208" t="s">
        <v>20</v>
      </c>
      <c r="AO7" s="208"/>
      <c r="AP7" s="208"/>
      <c r="AQ7" s="208"/>
      <c r="AR7" s="205" t="s">
        <v>21</v>
      </c>
      <c r="AS7" s="205"/>
      <c r="AT7" s="205"/>
      <c r="AU7" s="205"/>
      <c r="AV7" s="204"/>
    </row>
    <row r="8" spans="1:48" ht="21.75" customHeight="1" x14ac:dyDescent="0.25">
      <c r="A8" s="256"/>
      <c r="B8" s="257"/>
      <c r="C8" s="257"/>
      <c r="D8" s="257"/>
      <c r="E8" s="257"/>
      <c r="F8" s="257"/>
      <c r="G8" s="259"/>
      <c r="H8" s="13" t="s">
        <v>22</v>
      </c>
      <c r="I8" s="14" t="s">
        <v>23</v>
      </c>
      <c r="J8" s="246"/>
      <c r="K8" s="261"/>
      <c r="L8" s="263"/>
      <c r="M8" s="264"/>
      <c r="N8" s="265"/>
      <c r="O8" s="246"/>
      <c r="P8" s="249"/>
      <c r="Q8" s="246"/>
      <c r="R8" s="252"/>
      <c r="S8" s="255"/>
      <c r="T8" s="125" t="s">
        <v>24</v>
      </c>
      <c r="U8" s="125" t="s">
        <v>25</v>
      </c>
      <c r="V8" s="125" t="s">
        <v>26</v>
      </c>
      <c r="W8" s="125" t="s">
        <v>27</v>
      </c>
      <c r="X8" s="126" t="s">
        <v>24</v>
      </c>
      <c r="Y8" s="126" t="s">
        <v>25</v>
      </c>
      <c r="Z8" s="126" t="s">
        <v>26</v>
      </c>
      <c r="AA8" s="126" t="s">
        <v>27</v>
      </c>
      <c r="AB8" s="127" t="s">
        <v>24</v>
      </c>
      <c r="AC8" s="127" t="s">
        <v>25</v>
      </c>
      <c r="AD8" s="127" t="s">
        <v>26</v>
      </c>
      <c r="AE8" s="127" t="s">
        <v>27</v>
      </c>
      <c r="AF8" s="128" t="s">
        <v>24</v>
      </c>
      <c r="AG8" s="128" t="s">
        <v>25</v>
      </c>
      <c r="AH8" s="128" t="s">
        <v>26</v>
      </c>
      <c r="AI8" s="128" t="s">
        <v>27</v>
      </c>
      <c r="AJ8" s="129" t="s">
        <v>24</v>
      </c>
      <c r="AK8" s="129" t="s">
        <v>25</v>
      </c>
      <c r="AL8" s="129" t="s">
        <v>26</v>
      </c>
      <c r="AM8" s="129" t="s">
        <v>27</v>
      </c>
      <c r="AN8" s="124" t="s">
        <v>24</v>
      </c>
      <c r="AO8" s="124" t="s">
        <v>25</v>
      </c>
      <c r="AP8" s="124" t="s">
        <v>26</v>
      </c>
      <c r="AQ8" s="124" t="s">
        <v>27</v>
      </c>
      <c r="AR8" s="130" t="s">
        <v>24</v>
      </c>
      <c r="AS8" s="130" t="s">
        <v>25</v>
      </c>
      <c r="AT8" s="130" t="s">
        <v>26</v>
      </c>
      <c r="AU8" s="130" t="s">
        <v>27</v>
      </c>
      <c r="AV8" s="204"/>
    </row>
    <row r="9" spans="1:48" ht="15.75" x14ac:dyDescent="0.25">
      <c r="A9" s="291" t="s">
        <v>28</v>
      </c>
      <c r="B9" s="291"/>
      <c r="C9" s="291"/>
      <c r="D9" s="291"/>
      <c r="E9" s="291"/>
      <c r="F9" s="291"/>
      <c r="G9" s="30">
        <f>H9+I9</f>
        <v>710.21000000000015</v>
      </c>
      <c r="H9" s="30">
        <f>SUM(H10:H515)</f>
        <v>325.86986903936776</v>
      </c>
      <c r="I9" s="30">
        <f>SUM(I10:I515)</f>
        <v>384.34013096063239</v>
      </c>
      <c r="J9" s="30"/>
      <c r="K9" s="30">
        <f>SUM(K10:K515)</f>
        <v>379.40713499999993</v>
      </c>
      <c r="L9" s="30">
        <f>SUM(L10:L515)</f>
        <v>346.66383000000008</v>
      </c>
      <c r="M9" s="30">
        <f>SUM(M10:M515)</f>
        <v>0</v>
      </c>
      <c r="N9" s="30">
        <f>SUM(N10:N515)</f>
        <v>0</v>
      </c>
      <c r="O9" s="30"/>
      <c r="P9" s="30">
        <f>SUM(P10:P515)</f>
        <v>87.97</v>
      </c>
      <c r="Q9" s="30"/>
      <c r="R9" s="30"/>
      <c r="S9" s="30"/>
      <c r="T9" s="131">
        <f t="shared" ref="T9:AU9" si="0">SUM(T10:T81)</f>
        <v>0</v>
      </c>
      <c r="U9" s="131">
        <f t="shared" si="0"/>
        <v>0</v>
      </c>
      <c r="V9" s="131">
        <f t="shared" si="0"/>
        <v>0</v>
      </c>
      <c r="W9" s="131">
        <f t="shared" si="0"/>
        <v>0</v>
      </c>
      <c r="X9" s="131">
        <f t="shared" si="0"/>
        <v>0</v>
      </c>
      <c r="Y9" s="131">
        <f t="shared" si="0"/>
        <v>0</v>
      </c>
      <c r="Z9" s="131">
        <f t="shared" si="0"/>
        <v>0</v>
      </c>
      <c r="AA9" s="131">
        <f t="shared" si="0"/>
        <v>0</v>
      </c>
      <c r="AB9" s="131">
        <f t="shared" si="0"/>
        <v>0</v>
      </c>
      <c r="AC9" s="131">
        <f t="shared" si="0"/>
        <v>0</v>
      </c>
      <c r="AD9" s="131">
        <f t="shared" si="0"/>
        <v>0</v>
      </c>
      <c r="AE9" s="131">
        <f t="shared" si="0"/>
        <v>0</v>
      </c>
      <c r="AF9" s="132">
        <f t="shared" si="0"/>
        <v>2.9849999999999999</v>
      </c>
      <c r="AG9" s="132">
        <f t="shared" si="0"/>
        <v>8.9849999999999994</v>
      </c>
      <c r="AH9" s="132">
        <f t="shared" si="0"/>
        <v>12.205</v>
      </c>
      <c r="AI9" s="132">
        <f t="shared" si="0"/>
        <v>8.2800000000000011</v>
      </c>
      <c r="AJ9" s="132">
        <f t="shared" si="0"/>
        <v>4.0049999999999999</v>
      </c>
      <c r="AK9" s="132">
        <f t="shared" si="0"/>
        <v>26.715000000000003</v>
      </c>
      <c r="AL9" s="132">
        <f t="shared" si="0"/>
        <v>24.795000000000002</v>
      </c>
      <c r="AM9" s="131">
        <f t="shared" si="0"/>
        <v>0</v>
      </c>
      <c r="AN9" s="131">
        <f t="shared" si="0"/>
        <v>0</v>
      </c>
      <c r="AO9" s="131">
        <f t="shared" si="0"/>
        <v>0</v>
      </c>
      <c r="AP9" s="131">
        <f t="shared" si="0"/>
        <v>0</v>
      </c>
      <c r="AQ9" s="131">
        <f t="shared" si="0"/>
        <v>0</v>
      </c>
      <c r="AR9" s="131">
        <f t="shared" si="0"/>
        <v>0</v>
      </c>
      <c r="AS9" s="131">
        <f t="shared" si="0"/>
        <v>0</v>
      </c>
      <c r="AT9" s="131">
        <f t="shared" si="0"/>
        <v>0</v>
      </c>
      <c r="AU9" s="170">
        <f t="shared" si="0"/>
        <v>0</v>
      </c>
      <c r="AV9" s="164"/>
    </row>
    <row r="10" spans="1:48" s="79" customFormat="1" ht="18.75" x14ac:dyDescent="0.3">
      <c r="A10" s="1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08">
        <v>1</v>
      </c>
      <c r="C10" s="133" t="s">
        <v>121</v>
      </c>
      <c r="D10" s="134" t="s">
        <v>122</v>
      </c>
      <c r="E10" s="135" t="s">
        <v>123</v>
      </c>
      <c r="F10" s="135" t="s">
        <v>124</v>
      </c>
      <c r="G10" s="36">
        <v>206.96</v>
      </c>
      <c r="H10" s="141">
        <v>97.71</v>
      </c>
      <c r="I10" s="141">
        <v>109.25</v>
      </c>
      <c r="J10" s="108">
        <v>3</v>
      </c>
      <c r="K10" s="175">
        <v>19.282022000000001</v>
      </c>
      <c r="L10" s="141"/>
      <c r="M10" s="37">
        <v>0</v>
      </c>
      <c r="N10" s="37">
        <v>0</v>
      </c>
      <c r="O10" s="108"/>
      <c r="P10" s="192">
        <v>0</v>
      </c>
      <c r="Q10" s="38">
        <v>0</v>
      </c>
      <c r="R10" s="38">
        <v>0</v>
      </c>
      <c r="S10" s="38">
        <v>0</v>
      </c>
      <c r="T10" s="306">
        <v>0</v>
      </c>
      <c r="U10" s="306">
        <v>0</v>
      </c>
      <c r="V10" s="306">
        <v>0</v>
      </c>
      <c r="W10" s="306">
        <v>0</v>
      </c>
      <c r="X10" s="306">
        <v>0</v>
      </c>
      <c r="Y10" s="306">
        <v>0</v>
      </c>
      <c r="Z10" s="306">
        <v>0</v>
      </c>
      <c r="AA10" s="306">
        <v>0</v>
      </c>
      <c r="AB10" s="306">
        <v>0</v>
      </c>
      <c r="AC10" s="306">
        <v>0</v>
      </c>
      <c r="AD10" s="306">
        <v>0</v>
      </c>
      <c r="AE10" s="306">
        <v>0</v>
      </c>
      <c r="AF10" s="306">
        <v>0</v>
      </c>
      <c r="AG10" s="306">
        <v>0</v>
      </c>
      <c r="AH10" s="306">
        <v>0</v>
      </c>
      <c r="AI10" s="306">
        <v>0</v>
      </c>
      <c r="AJ10" s="306">
        <v>0</v>
      </c>
      <c r="AK10" s="306">
        <v>0</v>
      </c>
      <c r="AL10" s="306">
        <v>0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0</v>
      </c>
      <c r="AT10" s="306">
        <v>0</v>
      </c>
      <c r="AU10" s="306">
        <v>0</v>
      </c>
      <c r="AV10" s="169"/>
    </row>
    <row r="11" spans="1:48" s="79" customFormat="1" ht="18.75" x14ac:dyDescent="0.3">
      <c r="A11" s="165"/>
      <c r="B11" s="108">
        <v>2</v>
      </c>
      <c r="C11" s="133"/>
      <c r="D11" s="134" t="s">
        <v>125</v>
      </c>
      <c r="E11" s="135" t="s">
        <v>123</v>
      </c>
      <c r="F11" s="135" t="s">
        <v>124</v>
      </c>
      <c r="G11" s="175">
        <v>0</v>
      </c>
      <c r="H11" s="175">
        <v>0</v>
      </c>
      <c r="I11" s="175">
        <v>0</v>
      </c>
      <c r="J11" s="108">
        <v>3</v>
      </c>
      <c r="K11" s="175">
        <v>8.5245049999999996</v>
      </c>
      <c r="L11" s="141"/>
      <c r="M11" s="37">
        <v>0</v>
      </c>
      <c r="N11" s="37">
        <v>0</v>
      </c>
      <c r="O11" s="108"/>
      <c r="P11" s="192">
        <v>0</v>
      </c>
      <c r="Q11" s="38">
        <v>0</v>
      </c>
      <c r="R11" s="38">
        <v>0</v>
      </c>
      <c r="S11" s="38">
        <v>0</v>
      </c>
      <c r="T11" s="306">
        <v>0</v>
      </c>
      <c r="U11" s="306">
        <v>0</v>
      </c>
      <c r="V11" s="306">
        <v>0</v>
      </c>
      <c r="W11" s="306">
        <v>0</v>
      </c>
      <c r="X11" s="306">
        <v>0</v>
      </c>
      <c r="Y11" s="306">
        <v>0</v>
      </c>
      <c r="Z11" s="306">
        <v>0</v>
      </c>
      <c r="AA11" s="306">
        <v>0</v>
      </c>
      <c r="AB11" s="306">
        <v>0</v>
      </c>
      <c r="AC11" s="306">
        <v>0</v>
      </c>
      <c r="AD11" s="306">
        <v>0</v>
      </c>
      <c r="AE11" s="306">
        <v>0</v>
      </c>
      <c r="AF11" s="306">
        <v>0</v>
      </c>
      <c r="AG11" s="306">
        <v>0</v>
      </c>
      <c r="AH11" s="306">
        <v>0</v>
      </c>
      <c r="AI11" s="306">
        <v>0</v>
      </c>
      <c r="AJ11" s="306">
        <v>0</v>
      </c>
      <c r="AK11" s="306">
        <v>0</v>
      </c>
      <c r="AL11" s="306">
        <v>0</v>
      </c>
      <c r="AM11" s="306">
        <v>0</v>
      </c>
      <c r="AN11" s="306">
        <v>0</v>
      </c>
      <c r="AO11" s="306">
        <v>0</v>
      </c>
      <c r="AP11" s="306">
        <v>0</v>
      </c>
      <c r="AQ11" s="306">
        <v>0</v>
      </c>
      <c r="AR11" s="306">
        <v>0</v>
      </c>
      <c r="AS11" s="306">
        <v>0</v>
      </c>
      <c r="AT11" s="306">
        <v>0</v>
      </c>
      <c r="AU11" s="306">
        <v>0</v>
      </c>
      <c r="AV11" s="169"/>
    </row>
    <row r="12" spans="1:48" s="79" customFormat="1" ht="18.75" x14ac:dyDescent="0.3">
      <c r="A12" s="165"/>
      <c r="B12" s="108">
        <v>3</v>
      </c>
      <c r="C12" s="133"/>
      <c r="D12" s="134" t="s">
        <v>126</v>
      </c>
      <c r="E12" s="135" t="s">
        <v>123</v>
      </c>
      <c r="F12" s="135" t="s">
        <v>124</v>
      </c>
      <c r="G12" s="175">
        <v>0</v>
      </c>
      <c r="H12" s="175">
        <v>0</v>
      </c>
      <c r="I12" s="175">
        <v>0</v>
      </c>
      <c r="J12" s="108">
        <v>3</v>
      </c>
      <c r="K12" s="175">
        <v>28.074987</v>
      </c>
      <c r="L12" s="141"/>
      <c r="M12" s="37">
        <v>0</v>
      </c>
      <c r="N12" s="37">
        <v>0</v>
      </c>
      <c r="O12" s="108"/>
      <c r="P12" s="192">
        <v>0</v>
      </c>
      <c r="Q12" s="38">
        <v>0</v>
      </c>
      <c r="R12" s="38">
        <v>0</v>
      </c>
      <c r="S12" s="38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0</v>
      </c>
      <c r="Z12" s="306">
        <v>0</v>
      </c>
      <c r="AA12" s="306">
        <v>0</v>
      </c>
      <c r="AB12" s="306">
        <v>0</v>
      </c>
      <c r="AC12" s="306">
        <v>0</v>
      </c>
      <c r="AD12" s="306">
        <v>0</v>
      </c>
      <c r="AE12" s="306">
        <v>0</v>
      </c>
      <c r="AF12" s="306">
        <v>0</v>
      </c>
      <c r="AG12" s="306">
        <v>0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0</v>
      </c>
      <c r="AR12" s="306">
        <v>0</v>
      </c>
      <c r="AS12" s="306">
        <v>0</v>
      </c>
      <c r="AT12" s="306">
        <v>0</v>
      </c>
      <c r="AU12" s="306">
        <v>0</v>
      </c>
      <c r="AV12" s="169"/>
    </row>
    <row r="13" spans="1:48" s="79" customFormat="1" ht="18.75" x14ac:dyDescent="0.3">
      <c r="A13" s="165"/>
      <c r="B13" s="108">
        <v>4</v>
      </c>
      <c r="C13" s="133"/>
      <c r="D13" s="134" t="s">
        <v>130</v>
      </c>
      <c r="E13" s="135" t="s">
        <v>123</v>
      </c>
      <c r="F13" s="135" t="s">
        <v>124</v>
      </c>
      <c r="G13" s="175">
        <v>0</v>
      </c>
      <c r="H13" s="175">
        <v>0</v>
      </c>
      <c r="I13" s="175">
        <v>0</v>
      </c>
      <c r="J13" s="108">
        <v>3</v>
      </c>
      <c r="K13" s="175">
        <v>3.2558310000000001</v>
      </c>
      <c r="L13" s="141"/>
      <c r="M13" s="37">
        <v>0</v>
      </c>
      <c r="N13" s="37">
        <v>0</v>
      </c>
      <c r="O13" s="108"/>
      <c r="P13" s="192">
        <v>0</v>
      </c>
      <c r="Q13" s="38">
        <v>0</v>
      </c>
      <c r="R13" s="38">
        <v>0</v>
      </c>
      <c r="S13" s="38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  <c r="AD13" s="306">
        <v>0</v>
      </c>
      <c r="AE13" s="306">
        <v>0</v>
      </c>
      <c r="AF13" s="306">
        <v>0</v>
      </c>
      <c r="AG13" s="306">
        <v>0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169"/>
    </row>
    <row r="14" spans="1:48" s="79" customFormat="1" ht="18.75" x14ac:dyDescent="0.3">
      <c r="A14" s="165"/>
      <c r="B14" s="108">
        <v>5</v>
      </c>
      <c r="C14" s="133"/>
      <c r="D14" s="134" t="s">
        <v>131</v>
      </c>
      <c r="E14" s="135" t="s">
        <v>123</v>
      </c>
      <c r="F14" s="135" t="s">
        <v>124</v>
      </c>
      <c r="G14" s="175">
        <v>0</v>
      </c>
      <c r="H14" s="175">
        <v>0</v>
      </c>
      <c r="I14" s="175">
        <v>0</v>
      </c>
      <c r="J14" s="108">
        <v>3</v>
      </c>
      <c r="K14" s="141"/>
      <c r="L14" s="175">
        <v>11.387941</v>
      </c>
      <c r="M14" s="37">
        <v>0</v>
      </c>
      <c r="N14" s="37">
        <v>0</v>
      </c>
      <c r="O14" s="108"/>
      <c r="P14" s="192">
        <v>0</v>
      </c>
      <c r="Q14" s="38">
        <v>0</v>
      </c>
      <c r="R14" s="38">
        <v>0</v>
      </c>
      <c r="S14" s="38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0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0</v>
      </c>
      <c r="AT14" s="306">
        <v>0</v>
      </c>
      <c r="AU14" s="306">
        <v>0</v>
      </c>
      <c r="AV14" s="169"/>
    </row>
    <row r="15" spans="1:48" s="79" customFormat="1" ht="18.75" x14ac:dyDescent="0.3">
      <c r="A15" s="165"/>
      <c r="B15" s="108">
        <v>6</v>
      </c>
      <c r="C15" s="133"/>
      <c r="D15" s="134" t="s">
        <v>132</v>
      </c>
      <c r="E15" s="135" t="s">
        <v>123</v>
      </c>
      <c r="F15" s="135" t="s">
        <v>124</v>
      </c>
      <c r="G15" s="175">
        <v>0</v>
      </c>
      <c r="H15" s="175">
        <v>0</v>
      </c>
      <c r="I15" s="175">
        <v>0</v>
      </c>
      <c r="J15" s="108">
        <v>1</v>
      </c>
      <c r="K15" s="141"/>
      <c r="L15" s="175">
        <v>7.2378239999999998</v>
      </c>
      <c r="M15" s="37">
        <v>0</v>
      </c>
      <c r="N15" s="37">
        <v>0</v>
      </c>
      <c r="O15" s="108">
        <v>6</v>
      </c>
      <c r="P15" s="192">
        <v>0</v>
      </c>
      <c r="Q15" s="38">
        <v>0</v>
      </c>
      <c r="R15" s="38">
        <v>0</v>
      </c>
      <c r="S15" s="38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0</v>
      </c>
      <c r="Z15" s="306">
        <v>0</v>
      </c>
      <c r="AA15" s="306">
        <v>0</v>
      </c>
      <c r="AB15" s="306">
        <v>0</v>
      </c>
      <c r="AC15" s="306">
        <v>0</v>
      </c>
      <c r="AD15" s="306">
        <v>0</v>
      </c>
      <c r="AE15" s="306">
        <v>0</v>
      </c>
      <c r="AF15" s="306">
        <v>0</v>
      </c>
      <c r="AG15" s="306">
        <v>0</v>
      </c>
      <c r="AH15" s="306">
        <v>0</v>
      </c>
      <c r="AI15" s="306">
        <v>0</v>
      </c>
      <c r="AJ15" s="306">
        <v>0</v>
      </c>
      <c r="AK15" s="306">
        <v>0</v>
      </c>
      <c r="AL15" s="306">
        <v>0</v>
      </c>
      <c r="AM15" s="306">
        <v>0</v>
      </c>
      <c r="AN15" s="306">
        <v>0</v>
      </c>
      <c r="AO15" s="306">
        <v>0</v>
      </c>
      <c r="AP15" s="306">
        <v>0</v>
      </c>
      <c r="AQ15" s="306">
        <v>0</v>
      </c>
      <c r="AR15" s="306">
        <v>0</v>
      </c>
      <c r="AS15" s="306">
        <v>0</v>
      </c>
      <c r="AT15" s="306">
        <v>0</v>
      </c>
      <c r="AU15" s="306">
        <v>0</v>
      </c>
      <c r="AV15" s="169"/>
    </row>
    <row r="16" spans="1:48" s="79" customFormat="1" ht="18.75" x14ac:dyDescent="0.3">
      <c r="A16" s="165"/>
      <c r="B16" s="108">
        <v>7</v>
      </c>
      <c r="C16" s="133"/>
      <c r="D16" s="134" t="s">
        <v>147</v>
      </c>
      <c r="E16" s="135" t="s">
        <v>123</v>
      </c>
      <c r="F16" s="135" t="s">
        <v>124</v>
      </c>
      <c r="G16" s="175">
        <v>0</v>
      </c>
      <c r="H16" s="175">
        <v>0</v>
      </c>
      <c r="I16" s="175">
        <v>0</v>
      </c>
      <c r="J16" s="108">
        <v>3</v>
      </c>
      <c r="K16" s="175">
        <v>5.5137850000000004</v>
      </c>
      <c r="L16" s="141"/>
      <c r="M16" s="37">
        <v>0</v>
      </c>
      <c r="N16" s="37">
        <v>0</v>
      </c>
      <c r="O16" s="108"/>
      <c r="P16" s="192">
        <v>0</v>
      </c>
      <c r="Q16" s="38">
        <v>0</v>
      </c>
      <c r="R16" s="38">
        <v>0</v>
      </c>
      <c r="S16" s="38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0</v>
      </c>
      <c r="AB16" s="306">
        <v>0</v>
      </c>
      <c r="AC16" s="306">
        <v>0</v>
      </c>
      <c r="AD16" s="306">
        <v>0</v>
      </c>
      <c r="AE16" s="306">
        <v>0</v>
      </c>
      <c r="AF16" s="306">
        <v>0</v>
      </c>
      <c r="AG16" s="306">
        <v>0</v>
      </c>
      <c r="AH16" s="306">
        <v>0</v>
      </c>
      <c r="AI16" s="306">
        <v>0</v>
      </c>
      <c r="AJ16" s="306">
        <v>0</v>
      </c>
      <c r="AK16" s="306">
        <v>0</v>
      </c>
      <c r="AL16" s="306">
        <v>0</v>
      </c>
      <c r="AM16" s="306">
        <v>0</v>
      </c>
      <c r="AN16" s="306">
        <v>0</v>
      </c>
      <c r="AO16" s="306">
        <v>0</v>
      </c>
      <c r="AP16" s="306">
        <v>0</v>
      </c>
      <c r="AQ16" s="306">
        <v>0</v>
      </c>
      <c r="AR16" s="306">
        <v>0</v>
      </c>
      <c r="AS16" s="306">
        <v>0</v>
      </c>
      <c r="AT16" s="306">
        <v>0</v>
      </c>
      <c r="AU16" s="306">
        <v>0</v>
      </c>
      <c r="AV16" s="169"/>
    </row>
    <row r="17" spans="1:48" s="79" customFormat="1" ht="18.75" x14ac:dyDescent="0.3">
      <c r="A17" s="165"/>
      <c r="B17" s="108">
        <v>8</v>
      </c>
      <c r="C17" s="133"/>
      <c r="D17" s="134" t="s">
        <v>176</v>
      </c>
      <c r="E17" s="135" t="s">
        <v>123</v>
      </c>
      <c r="F17" s="135" t="s">
        <v>124</v>
      </c>
      <c r="G17" s="175">
        <v>0</v>
      </c>
      <c r="H17" s="175">
        <v>0</v>
      </c>
      <c r="I17" s="175">
        <v>0</v>
      </c>
      <c r="J17" s="108">
        <v>3</v>
      </c>
      <c r="K17" s="141"/>
      <c r="L17" s="175">
        <v>5.5090899999999996</v>
      </c>
      <c r="M17" s="37">
        <v>0</v>
      </c>
      <c r="N17" s="37">
        <v>0</v>
      </c>
      <c r="O17" s="108"/>
      <c r="P17" s="192">
        <v>0</v>
      </c>
      <c r="Q17" s="38">
        <v>0</v>
      </c>
      <c r="R17" s="38">
        <v>0</v>
      </c>
      <c r="S17" s="38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  <c r="AE17" s="306">
        <v>0</v>
      </c>
      <c r="AF17" s="306">
        <v>0</v>
      </c>
      <c r="AG17" s="306">
        <v>0</v>
      </c>
      <c r="AH17" s="306">
        <v>0</v>
      </c>
      <c r="AI17" s="306">
        <v>0</v>
      </c>
      <c r="AJ17" s="306">
        <v>0</v>
      </c>
      <c r="AK17" s="306">
        <v>0</v>
      </c>
      <c r="AL17" s="306">
        <v>0</v>
      </c>
      <c r="AM17" s="306">
        <v>0</v>
      </c>
      <c r="AN17" s="306">
        <v>0</v>
      </c>
      <c r="AO17" s="306">
        <v>0</v>
      </c>
      <c r="AP17" s="306">
        <v>0</v>
      </c>
      <c r="AQ17" s="306">
        <v>0</v>
      </c>
      <c r="AR17" s="306">
        <v>0</v>
      </c>
      <c r="AS17" s="306">
        <v>0</v>
      </c>
      <c r="AT17" s="306">
        <v>0</v>
      </c>
      <c r="AU17" s="306">
        <v>0</v>
      </c>
      <c r="AV17" s="169"/>
    </row>
    <row r="18" spans="1:48" s="79" customFormat="1" ht="18.75" x14ac:dyDescent="0.3">
      <c r="A18" s="165"/>
      <c r="B18" s="108">
        <v>9</v>
      </c>
      <c r="C18" s="133"/>
      <c r="D18" s="134" t="s">
        <v>177</v>
      </c>
      <c r="E18" s="135" t="s">
        <v>123</v>
      </c>
      <c r="F18" s="135" t="s">
        <v>124</v>
      </c>
      <c r="G18" s="175">
        <v>0</v>
      </c>
      <c r="H18" s="175">
        <v>0</v>
      </c>
      <c r="I18" s="175">
        <v>0</v>
      </c>
      <c r="J18" s="108">
        <v>3</v>
      </c>
      <c r="K18" s="175"/>
      <c r="L18" s="175">
        <v>2.1370749999999998</v>
      </c>
      <c r="M18" s="37">
        <v>0</v>
      </c>
      <c r="N18" s="37">
        <v>0</v>
      </c>
      <c r="O18" s="108"/>
      <c r="P18" s="192">
        <v>0</v>
      </c>
      <c r="Q18" s="38">
        <v>0</v>
      </c>
      <c r="R18" s="38">
        <v>0</v>
      </c>
      <c r="S18" s="38">
        <v>0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0</v>
      </c>
      <c r="Z18" s="306">
        <v>0</v>
      </c>
      <c r="AA18" s="306">
        <v>0</v>
      </c>
      <c r="AB18" s="306">
        <v>0</v>
      </c>
      <c r="AC18" s="306">
        <v>0</v>
      </c>
      <c r="AD18" s="306">
        <v>0</v>
      </c>
      <c r="AE18" s="306">
        <v>0</v>
      </c>
      <c r="AF18" s="306">
        <v>0</v>
      </c>
      <c r="AG18" s="306">
        <v>0</v>
      </c>
      <c r="AH18" s="306">
        <v>0</v>
      </c>
      <c r="AI18" s="306">
        <v>0</v>
      </c>
      <c r="AJ18" s="306">
        <v>0</v>
      </c>
      <c r="AK18" s="306">
        <v>0</v>
      </c>
      <c r="AL18" s="306">
        <v>0</v>
      </c>
      <c r="AM18" s="306">
        <v>0</v>
      </c>
      <c r="AN18" s="306">
        <v>0</v>
      </c>
      <c r="AO18" s="306">
        <v>0</v>
      </c>
      <c r="AP18" s="306">
        <v>0</v>
      </c>
      <c r="AQ18" s="306">
        <v>0</v>
      </c>
      <c r="AR18" s="306">
        <v>0</v>
      </c>
      <c r="AS18" s="306">
        <v>0</v>
      </c>
      <c r="AT18" s="306">
        <v>0</v>
      </c>
      <c r="AU18" s="306">
        <v>0</v>
      </c>
      <c r="AV18" s="169"/>
    </row>
    <row r="19" spans="1:48" s="79" customFormat="1" ht="18.75" x14ac:dyDescent="0.3">
      <c r="A19" s="165"/>
      <c r="B19" s="108">
        <v>10</v>
      </c>
      <c r="C19" s="133"/>
      <c r="D19" s="134" t="s">
        <v>178</v>
      </c>
      <c r="E19" s="135" t="s">
        <v>123</v>
      </c>
      <c r="F19" s="135" t="s">
        <v>124</v>
      </c>
      <c r="G19" s="175">
        <v>0</v>
      </c>
      <c r="H19" s="175">
        <v>0</v>
      </c>
      <c r="I19" s="175">
        <v>0</v>
      </c>
      <c r="J19" s="108">
        <v>1</v>
      </c>
      <c r="K19" s="141"/>
      <c r="L19" s="175">
        <v>16.059619000000001</v>
      </c>
      <c r="M19" s="37">
        <v>0</v>
      </c>
      <c r="N19" s="37">
        <v>0</v>
      </c>
      <c r="O19" s="108">
        <v>6</v>
      </c>
      <c r="P19" s="192">
        <v>0</v>
      </c>
      <c r="Q19" s="38">
        <v>0</v>
      </c>
      <c r="R19" s="38">
        <v>0</v>
      </c>
      <c r="S19" s="38">
        <v>0</v>
      </c>
      <c r="T19" s="306">
        <v>0</v>
      </c>
      <c r="U19" s="306">
        <v>0</v>
      </c>
      <c r="V19" s="306">
        <v>0</v>
      </c>
      <c r="W19" s="306">
        <v>0</v>
      </c>
      <c r="X19" s="306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  <c r="AJ19" s="306">
        <v>0</v>
      </c>
      <c r="AK19" s="306">
        <v>0</v>
      </c>
      <c r="AL19" s="306">
        <v>0</v>
      </c>
      <c r="AM19" s="306">
        <v>0</v>
      </c>
      <c r="AN19" s="306">
        <v>0</v>
      </c>
      <c r="AO19" s="306">
        <v>0</v>
      </c>
      <c r="AP19" s="306">
        <v>0</v>
      </c>
      <c r="AQ19" s="306">
        <v>0</v>
      </c>
      <c r="AR19" s="306">
        <v>0</v>
      </c>
      <c r="AS19" s="306">
        <v>0</v>
      </c>
      <c r="AT19" s="306">
        <v>0</v>
      </c>
      <c r="AU19" s="306">
        <v>0</v>
      </c>
      <c r="AV19" s="169"/>
    </row>
    <row r="20" spans="1:48" s="79" customFormat="1" ht="18.75" x14ac:dyDescent="0.3">
      <c r="A20" s="165"/>
      <c r="B20" s="108">
        <v>11</v>
      </c>
      <c r="C20" s="133"/>
      <c r="D20" s="134" t="s">
        <v>179</v>
      </c>
      <c r="E20" s="135" t="s">
        <v>123</v>
      </c>
      <c r="F20" s="135" t="s">
        <v>124</v>
      </c>
      <c r="G20" s="175">
        <v>0</v>
      </c>
      <c r="H20" s="175">
        <v>0</v>
      </c>
      <c r="I20" s="175">
        <v>0</v>
      </c>
      <c r="J20" s="108">
        <v>3</v>
      </c>
      <c r="K20" s="141"/>
      <c r="L20" s="175">
        <v>9.0321210000000001</v>
      </c>
      <c r="M20" s="37">
        <v>0</v>
      </c>
      <c r="N20" s="37">
        <v>0</v>
      </c>
      <c r="O20" s="108"/>
      <c r="P20" s="192">
        <v>0</v>
      </c>
      <c r="Q20" s="38">
        <v>0</v>
      </c>
      <c r="R20" s="38">
        <v>0</v>
      </c>
      <c r="S20" s="38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0</v>
      </c>
      <c r="AN20" s="306">
        <v>0</v>
      </c>
      <c r="AO20" s="306">
        <v>0</v>
      </c>
      <c r="AP20" s="306">
        <v>0</v>
      </c>
      <c r="AQ20" s="306">
        <v>0</v>
      </c>
      <c r="AR20" s="306">
        <v>0</v>
      </c>
      <c r="AS20" s="306">
        <v>0</v>
      </c>
      <c r="AT20" s="306">
        <v>0</v>
      </c>
      <c r="AU20" s="306">
        <v>0</v>
      </c>
      <c r="AV20" s="169"/>
    </row>
    <row r="21" spans="1:48" s="79" customFormat="1" ht="18.75" x14ac:dyDescent="0.3">
      <c r="A21" s="165"/>
      <c r="B21" s="108">
        <v>12</v>
      </c>
      <c r="C21" s="133"/>
      <c r="D21" s="134" t="s">
        <v>180</v>
      </c>
      <c r="E21" s="135" t="s">
        <v>123</v>
      </c>
      <c r="F21" s="135" t="s">
        <v>124</v>
      </c>
      <c r="G21" s="175">
        <v>0</v>
      </c>
      <c r="H21" s="175">
        <v>0</v>
      </c>
      <c r="I21" s="175">
        <v>0</v>
      </c>
      <c r="J21" s="108">
        <v>3</v>
      </c>
      <c r="K21" s="141"/>
      <c r="L21" s="175">
        <v>14.133972999999999</v>
      </c>
      <c r="M21" s="37">
        <v>0</v>
      </c>
      <c r="N21" s="37">
        <v>0</v>
      </c>
      <c r="O21" s="108"/>
      <c r="P21" s="192">
        <v>0</v>
      </c>
      <c r="Q21" s="38">
        <v>0</v>
      </c>
      <c r="R21" s="38">
        <v>0</v>
      </c>
      <c r="S21" s="38">
        <v>0</v>
      </c>
      <c r="T21" s="306">
        <v>0</v>
      </c>
      <c r="U21" s="306">
        <v>0</v>
      </c>
      <c r="V21" s="306">
        <v>0</v>
      </c>
      <c r="W21" s="306">
        <v>0</v>
      </c>
      <c r="X21" s="306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  <c r="AJ21" s="306">
        <v>0</v>
      </c>
      <c r="AK21" s="306">
        <v>0</v>
      </c>
      <c r="AL21" s="306">
        <v>0</v>
      </c>
      <c r="AM21" s="306">
        <v>0</v>
      </c>
      <c r="AN21" s="306">
        <v>0</v>
      </c>
      <c r="AO21" s="306">
        <v>0</v>
      </c>
      <c r="AP21" s="306">
        <v>0</v>
      </c>
      <c r="AQ21" s="306">
        <v>0</v>
      </c>
      <c r="AR21" s="306">
        <v>0</v>
      </c>
      <c r="AS21" s="306">
        <v>0</v>
      </c>
      <c r="AT21" s="306">
        <v>0</v>
      </c>
      <c r="AU21" s="306">
        <v>0</v>
      </c>
      <c r="AV21" s="169"/>
    </row>
    <row r="22" spans="1:48" s="79" customFormat="1" ht="18.75" x14ac:dyDescent="0.3">
      <c r="A22" s="165"/>
      <c r="B22" s="108">
        <v>13</v>
      </c>
      <c r="C22" s="133"/>
      <c r="D22" s="134" t="s">
        <v>181</v>
      </c>
      <c r="E22" s="135" t="s">
        <v>123</v>
      </c>
      <c r="F22" s="135" t="s">
        <v>124</v>
      </c>
      <c r="G22" s="175">
        <v>0</v>
      </c>
      <c r="H22" s="175">
        <v>0</v>
      </c>
      <c r="I22" s="175">
        <v>0</v>
      </c>
      <c r="J22" s="108">
        <v>1</v>
      </c>
      <c r="K22" s="141"/>
      <c r="L22" s="175">
        <v>11.734799000000001</v>
      </c>
      <c r="M22" s="37">
        <v>0</v>
      </c>
      <c r="N22" s="37">
        <v>0</v>
      </c>
      <c r="O22" s="108">
        <v>6</v>
      </c>
      <c r="P22" s="192">
        <v>0</v>
      </c>
      <c r="Q22" s="38">
        <v>0</v>
      </c>
      <c r="R22" s="38">
        <v>0</v>
      </c>
      <c r="S22" s="38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  <c r="AJ22" s="306">
        <v>0</v>
      </c>
      <c r="AK22" s="306">
        <v>0</v>
      </c>
      <c r="AL22" s="306">
        <v>0</v>
      </c>
      <c r="AM22" s="306">
        <v>0</v>
      </c>
      <c r="AN22" s="306">
        <v>0</v>
      </c>
      <c r="AO22" s="306">
        <v>0</v>
      </c>
      <c r="AP22" s="306">
        <v>0</v>
      </c>
      <c r="AQ22" s="306">
        <v>0</v>
      </c>
      <c r="AR22" s="306">
        <v>0</v>
      </c>
      <c r="AS22" s="306">
        <v>0</v>
      </c>
      <c r="AT22" s="306">
        <v>0</v>
      </c>
      <c r="AU22" s="306">
        <v>0</v>
      </c>
      <c r="AV22" s="169"/>
    </row>
    <row r="23" spans="1:48" s="79" customFormat="1" ht="18.75" x14ac:dyDescent="0.3">
      <c r="A23" s="165"/>
      <c r="B23" s="108">
        <v>14</v>
      </c>
      <c r="C23" s="133"/>
      <c r="D23" s="134" t="s">
        <v>182</v>
      </c>
      <c r="E23" s="135" t="s">
        <v>123</v>
      </c>
      <c r="F23" s="135" t="s">
        <v>124</v>
      </c>
      <c r="G23" s="175">
        <v>0</v>
      </c>
      <c r="H23" s="175">
        <v>0</v>
      </c>
      <c r="I23" s="175">
        <v>0</v>
      </c>
      <c r="J23" s="108">
        <v>3</v>
      </c>
      <c r="K23" s="141"/>
      <c r="L23" s="175">
        <v>4.846565</v>
      </c>
      <c r="M23" s="37">
        <v>0</v>
      </c>
      <c r="N23" s="37">
        <v>0</v>
      </c>
      <c r="O23" s="108"/>
      <c r="P23" s="192">
        <v>0</v>
      </c>
      <c r="Q23" s="38">
        <v>0</v>
      </c>
      <c r="R23" s="38">
        <v>0</v>
      </c>
      <c r="S23" s="38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  <c r="AJ23" s="306">
        <v>0</v>
      </c>
      <c r="AK23" s="306">
        <v>0</v>
      </c>
      <c r="AL23" s="306">
        <v>0</v>
      </c>
      <c r="AM23" s="306">
        <v>0</v>
      </c>
      <c r="AN23" s="306">
        <v>0</v>
      </c>
      <c r="AO23" s="306">
        <v>0</v>
      </c>
      <c r="AP23" s="306">
        <v>0</v>
      </c>
      <c r="AQ23" s="306">
        <v>0</v>
      </c>
      <c r="AR23" s="306">
        <v>0</v>
      </c>
      <c r="AS23" s="306">
        <v>0</v>
      </c>
      <c r="AT23" s="306">
        <v>0</v>
      </c>
      <c r="AU23" s="306">
        <v>0</v>
      </c>
      <c r="AV23" s="169"/>
    </row>
    <row r="24" spans="1:48" s="79" customFormat="1" ht="18.75" x14ac:dyDescent="0.3">
      <c r="A24" s="165"/>
      <c r="B24" s="108">
        <v>15</v>
      </c>
      <c r="C24" s="133"/>
      <c r="D24" s="134" t="s">
        <v>183</v>
      </c>
      <c r="E24" s="135" t="s">
        <v>123</v>
      </c>
      <c r="F24" s="135" t="s">
        <v>124</v>
      </c>
      <c r="G24" s="175">
        <v>0</v>
      </c>
      <c r="H24" s="175">
        <v>0</v>
      </c>
      <c r="I24" s="175">
        <v>0</v>
      </c>
      <c r="J24" s="108">
        <v>3</v>
      </c>
      <c r="K24" s="141"/>
      <c r="L24" s="175">
        <v>2.6073529999999998</v>
      </c>
      <c r="M24" s="37">
        <v>0</v>
      </c>
      <c r="N24" s="37">
        <v>0</v>
      </c>
      <c r="O24" s="108"/>
      <c r="P24" s="192">
        <v>0</v>
      </c>
      <c r="Q24" s="38">
        <v>0</v>
      </c>
      <c r="R24" s="38">
        <v>0</v>
      </c>
      <c r="S24" s="38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  <c r="AJ24" s="306">
        <v>0</v>
      </c>
      <c r="AK24" s="306">
        <v>0</v>
      </c>
      <c r="AL24" s="306">
        <v>0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0</v>
      </c>
      <c r="AT24" s="306">
        <v>0</v>
      </c>
      <c r="AU24" s="306">
        <v>0</v>
      </c>
      <c r="AV24" s="169"/>
    </row>
    <row r="25" spans="1:48" s="79" customFormat="1" ht="18.75" x14ac:dyDescent="0.3">
      <c r="A25" s="165"/>
      <c r="B25" s="108">
        <v>16</v>
      </c>
      <c r="C25" s="133"/>
      <c r="D25" s="134" t="s">
        <v>184</v>
      </c>
      <c r="E25" s="135" t="s">
        <v>123</v>
      </c>
      <c r="F25" s="135" t="s">
        <v>124</v>
      </c>
      <c r="G25" s="175">
        <v>0</v>
      </c>
      <c r="H25" s="175">
        <v>0</v>
      </c>
      <c r="I25" s="175">
        <v>0</v>
      </c>
      <c r="J25" s="108">
        <v>3</v>
      </c>
      <c r="K25" s="141"/>
      <c r="L25" s="175">
        <v>1.718558</v>
      </c>
      <c r="M25" s="37">
        <v>0</v>
      </c>
      <c r="N25" s="37">
        <v>0</v>
      </c>
      <c r="O25" s="108"/>
      <c r="P25" s="192">
        <v>0</v>
      </c>
      <c r="Q25" s="38">
        <v>0</v>
      </c>
      <c r="R25" s="38">
        <v>0</v>
      </c>
      <c r="S25" s="38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  <c r="AJ25" s="306">
        <v>0</v>
      </c>
      <c r="AK25" s="306">
        <v>0</v>
      </c>
      <c r="AL25" s="306">
        <v>0</v>
      </c>
      <c r="AM25" s="306">
        <v>0</v>
      </c>
      <c r="AN25" s="306">
        <v>0</v>
      </c>
      <c r="AO25" s="306">
        <v>0</v>
      </c>
      <c r="AP25" s="306">
        <v>0</v>
      </c>
      <c r="AQ25" s="306">
        <v>0</v>
      </c>
      <c r="AR25" s="306">
        <v>0</v>
      </c>
      <c r="AS25" s="306">
        <v>0</v>
      </c>
      <c r="AT25" s="306">
        <v>0</v>
      </c>
      <c r="AU25" s="306">
        <v>0</v>
      </c>
      <c r="AV25" s="169"/>
    </row>
    <row r="26" spans="1:48" s="79" customFormat="1" ht="18.75" x14ac:dyDescent="0.3">
      <c r="A26" s="165"/>
      <c r="B26" s="108">
        <v>17</v>
      </c>
      <c r="C26" s="133"/>
      <c r="D26" s="134" t="s">
        <v>185</v>
      </c>
      <c r="E26" s="135" t="s">
        <v>123</v>
      </c>
      <c r="F26" s="135" t="s">
        <v>124</v>
      </c>
      <c r="G26" s="175">
        <v>0</v>
      </c>
      <c r="H26" s="175">
        <v>0</v>
      </c>
      <c r="I26" s="175">
        <v>0</v>
      </c>
      <c r="J26" s="108">
        <v>1</v>
      </c>
      <c r="K26" s="141"/>
      <c r="L26" s="175">
        <v>30.418911999999999</v>
      </c>
      <c r="M26" s="37">
        <v>0</v>
      </c>
      <c r="N26" s="37">
        <v>0</v>
      </c>
      <c r="O26" s="108">
        <v>6</v>
      </c>
      <c r="P26" s="192">
        <v>0</v>
      </c>
      <c r="Q26" s="38">
        <v>0</v>
      </c>
      <c r="R26" s="38">
        <v>0</v>
      </c>
      <c r="S26" s="38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  <c r="AJ26" s="306">
        <v>0</v>
      </c>
      <c r="AK26" s="306">
        <v>0</v>
      </c>
      <c r="AL26" s="306">
        <v>0</v>
      </c>
      <c r="AM26" s="306">
        <v>0</v>
      </c>
      <c r="AN26" s="306">
        <v>0</v>
      </c>
      <c r="AO26" s="306">
        <v>0</v>
      </c>
      <c r="AP26" s="306">
        <v>0</v>
      </c>
      <c r="AQ26" s="306">
        <v>0</v>
      </c>
      <c r="AR26" s="306">
        <v>0</v>
      </c>
      <c r="AS26" s="306">
        <v>0</v>
      </c>
      <c r="AT26" s="306">
        <v>0</v>
      </c>
      <c r="AU26" s="306">
        <v>0</v>
      </c>
      <c r="AV26" s="169"/>
    </row>
    <row r="27" spans="1:48" s="79" customFormat="1" ht="18.75" x14ac:dyDescent="0.3">
      <c r="A27" s="165"/>
      <c r="B27" s="108">
        <v>18</v>
      </c>
      <c r="C27" s="133"/>
      <c r="D27" s="134" t="s">
        <v>186</v>
      </c>
      <c r="E27" s="135" t="s">
        <v>123</v>
      </c>
      <c r="F27" s="135" t="s">
        <v>124</v>
      </c>
      <c r="G27" s="175">
        <v>0</v>
      </c>
      <c r="H27" s="175">
        <v>0</v>
      </c>
      <c r="I27" s="175">
        <v>0</v>
      </c>
      <c r="J27" s="108">
        <v>3</v>
      </c>
      <c r="K27" s="175">
        <v>25.486004999999999</v>
      </c>
      <c r="L27" s="141"/>
      <c r="M27" s="37">
        <v>0</v>
      </c>
      <c r="N27" s="37">
        <v>0</v>
      </c>
      <c r="O27" s="108"/>
      <c r="P27" s="192">
        <v>0</v>
      </c>
      <c r="Q27" s="38">
        <v>0</v>
      </c>
      <c r="R27" s="38">
        <v>0</v>
      </c>
      <c r="S27" s="38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  <c r="AJ27" s="306">
        <v>0</v>
      </c>
      <c r="AK27" s="306">
        <v>0</v>
      </c>
      <c r="AL27" s="306">
        <v>0</v>
      </c>
      <c r="AM27" s="306">
        <v>0</v>
      </c>
      <c r="AN27" s="306">
        <v>0</v>
      </c>
      <c r="AO27" s="306">
        <v>0</v>
      </c>
      <c r="AP27" s="306">
        <v>0</v>
      </c>
      <c r="AQ27" s="306">
        <v>0</v>
      </c>
      <c r="AR27" s="306">
        <v>0</v>
      </c>
      <c r="AS27" s="306">
        <v>0</v>
      </c>
      <c r="AT27" s="306">
        <v>0</v>
      </c>
      <c r="AU27" s="306">
        <v>0</v>
      </c>
      <c r="AV27" s="169"/>
    </row>
    <row r="28" spans="1:48" s="29" customFormat="1" ht="15.75" x14ac:dyDescent="0.25">
      <c r="A28" s="165" t="str">
        <f t="shared" ref="A28:A81" si="1">IF(J28=1,IF(K28&gt;0,IF(L28&gt;0,IF(N28&gt;0,11,11),IF(N28&gt;0,11,"")),IF(L28&gt;0,IF(N28&gt;0,11,""),IF(N28=0,22,""))),IF(L28&gt;0,IF(N28&gt;0,IF(P28&gt;0,66,""),IF(P28&gt;0,66,"")),IF(P28&gt;0,66,"")))&amp;" "&amp;IF(J28=1,IF(K28=0,IF(L28&gt;0,IF(N28&gt;0,IF(P28&gt;0,66,""),IF(P28&gt;0,66,"")),IF(P28&gt;0,66,"")),""),IF(P28&gt;0,66,""))&amp;" "&amp;IF(J28=1,IF(K28&gt;0,IF(P28&gt;0,IF(O28&lt;=7,IF(Q28=100,"","33"),IF(O28&lt;=25,IF(Q28&gt;0,IF(Q28&lt;100,"",33),IF(Q28=0,"","33")),IF(Q28=0,"",33))),IF(O28&gt;25,"",33)),""),IF(J28&gt;1,IF(P28&gt;0,"55",""),IF(J28=0,IF(P28&gt;0,"55","00"))))&amp;" "&amp;IF(P28&gt;0,IF(R28&gt;0,IF(S28&gt;0,"",88),77),"")</f>
        <v xml:space="preserve">   </v>
      </c>
      <c r="B28" s="108">
        <v>19</v>
      </c>
      <c r="C28" s="133" t="s">
        <v>127</v>
      </c>
      <c r="D28" s="134" t="s">
        <v>44</v>
      </c>
      <c r="E28" s="135" t="s">
        <v>123</v>
      </c>
      <c r="F28" s="135" t="s">
        <v>124</v>
      </c>
      <c r="G28" s="36">
        <v>8.41</v>
      </c>
      <c r="H28" s="141">
        <v>0.19</v>
      </c>
      <c r="I28" s="141">
        <v>8.23</v>
      </c>
      <c r="J28" s="108">
        <v>1</v>
      </c>
      <c r="K28" s="123">
        <v>0</v>
      </c>
      <c r="L28" s="123">
        <v>8.35</v>
      </c>
      <c r="M28" s="37">
        <v>0</v>
      </c>
      <c r="N28" s="37">
        <v>0</v>
      </c>
      <c r="O28" s="108">
        <v>6</v>
      </c>
      <c r="P28" s="193">
        <v>0</v>
      </c>
      <c r="Q28" s="38">
        <v>0</v>
      </c>
      <c r="R28" s="38">
        <v>0</v>
      </c>
      <c r="S28" s="38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>
        <v>0</v>
      </c>
      <c r="AK28" s="310">
        <v>0</v>
      </c>
      <c r="AL28" s="310">
        <v>0</v>
      </c>
      <c r="AM28" s="310">
        <v>0</v>
      </c>
      <c r="AN28" s="310">
        <v>0</v>
      </c>
      <c r="AO28" s="310">
        <v>0</v>
      </c>
      <c r="AP28" s="310">
        <v>0</v>
      </c>
      <c r="AQ28" s="310">
        <v>0</v>
      </c>
      <c r="AR28" s="310">
        <v>0</v>
      </c>
      <c r="AS28" s="310">
        <v>0</v>
      </c>
      <c r="AT28" s="310">
        <v>0</v>
      </c>
      <c r="AU28" s="310">
        <v>0</v>
      </c>
      <c r="AV28" s="139"/>
    </row>
    <row r="29" spans="1:48" s="29" customFormat="1" ht="15.75" x14ac:dyDescent="0.25">
      <c r="A29" s="165" t="str">
        <f t="shared" si="1"/>
        <v xml:space="preserve">   </v>
      </c>
      <c r="B29" s="108">
        <v>20</v>
      </c>
      <c r="C29" s="133" t="s">
        <v>128</v>
      </c>
      <c r="D29" s="134" t="s">
        <v>44</v>
      </c>
      <c r="E29" s="135" t="s">
        <v>123</v>
      </c>
      <c r="F29" s="135" t="s">
        <v>124</v>
      </c>
      <c r="G29" s="36">
        <v>9.94</v>
      </c>
      <c r="H29" s="141">
        <v>9.94</v>
      </c>
      <c r="I29" s="141">
        <v>0</v>
      </c>
      <c r="J29" s="108">
        <v>2</v>
      </c>
      <c r="K29" s="123">
        <v>9.9700000000000006</v>
      </c>
      <c r="L29" s="123">
        <v>0</v>
      </c>
      <c r="M29" s="37">
        <v>0</v>
      </c>
      <c r="N29" s="37">
        <v>0</v>
      </c>
      <c r="O29" s="108">
        <v>0</v>
      </c>
      <c r="P29" s="193">
        <v>0</v>
      </c>
      <c r="Q29" s="38">
        <v>0</v>
      </c>
      <c r="R29" s="38">
        <v>0</v>
      </c>
      <c r="S29" s="38">
        <v>0</v>
      </c>
      <c r="T29" s="310">
        <v>0</v>
      </c>
      <c r="U29" s="310">
        <v>0</v>
      </c>
      <c r="V29" s="310">
        <v>0</v>
      </c>
      <c r="W29" s="310">
        <v>0</v>
      </c>
      <c r="X29" s="311">
        <v>0</v>
      </c>
      <c r="Y29" s="310"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1">
        <v>0</v>
      </c>
      <c r="AG29" s="310">
        <v>0</v>
      </c>
      <c r="AH29" s="310">
        <v>0</v>
      </c>
      <c r="AI29" s="310">
        <v>0</v>
      </c>
      <c r="AJ29" s="310">
        <v>0</v>
      </c>
      <c r="AK29" s="310">
        <v>0</v>
      </c>
      <c r="AL29" s="310">
        <v>0</v>
      </c>
      <c r="AM29" s="310">
        <v>0</v>
      </c>
      <c r="AN29" s="310">
        <v>0</v>
      </c>
      <c r="AO29" s="310">
        <v>0</v>
      </c>
      <c r="AP29" s="310">
        <v>0</v>
      </c>
      <c r="AQ29" s="310">
        <v>0</v>
      </c>
      <c r="AR29" s="310">
        <v>0</v>
      </c>
      <c r="AS29" s="310">
        <v>0</v>
      </c>
      <c r="AT29" s="310">
        <v>0</v>
      </c>
      <c r="AU29" s="310">
        <v>0</v>
      </c>
      <c r="AV29" s="139"/>
    </row>
    <row r="30" spans="1:48" s="29" customFormat="1" ht="15.75" x14ac:dyDescent="0.25">
      <c r="A30" s="165" t="str">
        <f t="shared" si="1"/>
        <v xml:space="preserve">   </v>
      </c>
      <c r="B30" s="108">
        <v>21</v>
      </c>
      <c r="C30" s="133" t="s">
        <v>129</v>
      </c>
      <c r="D30" s="134" t="s">
        <v>44</v>
      </c>
      <c r="E30" s="135" t="s">
        <v>123</v>
      </c>
      <c r="F30" s="135" t="s">
        <v>124</v>
      </c>
      <c r="G30" s="141">
        <v>83.87</v>
      </c>
      <c r="H30" s="141">
        <v>8.07</v>
      </c>
      <c r="I30" s="141">
        <v>75.8</v>
      </c>
      <c r="J30" s="108">
        <v>2</v>
      </c>
      <c r="K30" s="123">
        <v>83.64</v>
      </c>
      <c r="L30" s="123">
        <v>0</v>
      </c>
      <c r="M30" s="37">
        <v>0</v>
      </c>
      <c r="N30" s="37">
        <v>0</v>
      </c>
      <c r="O30" s="108">
        <v>0</v>
      </c>
      <c r="P30" s="194">
        <v>0</v>
      </c>
      <c r="Q30" s="38">
        <v>0</v>
      </c>
      <c r="R30" s="38">
        <v>0</v>
      </c>
      <c r="S30" s="38">
        <v>0</v>
      </c>
      <c r="T30" s="308">
        <v>0</v>
      </c>
      <c r="U30" s="308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  <c r="AJ30" s="306">
        <v>0</v>
      </c>
      <c r="AK30" s="306">
        <v>0</v>
      </c>
      <c r="AL30" s="306">
        <v>0</v>
      </c>
      <c r="AM30" s="306">
        <v>0</v>
      </c>
      <c r="AN30" s="306">
        <v>0</v>
      </c>
      <c r="AO30" s="306">
        <v>0</v>
      </c>
      <c r="AP30" s="306">
        <v>0</v>
      </c>
      <c r="AQ30" s="306">
        <v>0</v>
      </c>
      <c r="AR30" s="306">
        <v>0</v>
      </c>
      <c r="AS30" s="306">
        <v>0</v>
      </c>
      <c r="AT30" s="306">
        <v>0</v>
      </c>
      <c r="AU30" s="306">
        <v>0</v>
      </c>
      <c r="AV30" s="139"/>
    </row>
    <row r="31" spans="1:48" s="29" customFormat="1" ht="15.75" x14ac:dyDescent="0.25">
      <c r="A31" s="165" t="str">
        <f t="shared" si="1"/>
        <v xml:space="preserve">   </v>
      </c>
      <c r="B31" s="108">
        <v>22</v>
      </c>
      <c r="C31" s="133" t="s">
        <v>133</v>
      </c>
      <c r="D31" s="134" t="s">
        <v>122</v>
      </c>
      <c r="E31" s="135" t="s">
        <v>123</v>
      </c>
      <c r="F31" s="135" t="s">
        <v>124</v>
      </c>
      <c r="G31" s="141">
        <v>13.4</v>
      </c>
      <c r="H31" s="141">
        <v>13.4</v>
      </c>
      <c r="I31" s="141">
        <v>0</v>
      </c>
      <c r="J31" s="108">
        <v>2</v>
      </c>
      <c r="K31" s="123">
        <v>1.77</v>
      </c>
      <c r="L31" s="123">
        <v>0</v>
      </c>
      <c r="M31" s="37">
        <v>0</v>
      </c>
      <c r="N31" s="37">
        <v>0</v>
      </c>
      <c r="O31" s="108">
        <v>0</v>
      </c>
      <c r="P31" s="194">
        <v>0</v>
      </c>
      <c r="Q31" s="38">
        <v>0</v>
      </c>
      <c r="R31" s="38">
        <v>0</v>
      </c>
      <c r="S31" s="38">
        <v>0</v>
      </c>
      <c r="T31" s="314">
        <v>0</v>
      </c>
      <c r="U31" s="314">
        <v>0</v>
      </c>
      <c r="V31" s="314">
        <v>0</v>
      </c>
      <c r="W31" s="314">
        <v>0</v>
      </c>
      <c r="X31" s="310">
        <v>0</v>
      </c>
      <c r="Y31" s="310"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>
        <v>0</v>
      </c>
      <c r="AK31" s="310">
        <v>0</v>
      </c>
      <c r="AL31" s="310">
        <v>0</v>
      </c>
      <c r="AM31" s="310">
        <v>0</v>
      </c>
      <c r="AN31" s="310">
        <v>0</v>
      </c>
      <c r="AO31" s="310">
        <v>0</v>
      </c>
      <c r="AP31" s="310">
        <v>0</v>
      </c>
      <c r="AQ31" s="315">
        <v>0</v>
      </c>
      <c r="AR31" s="315">
        <v>0</v>
      </c>
      <c r="AS31" s="315">
        <v>0</v>
      </c>
      <c r="AT31" s="315">
        <v>0</v>
      </c>
      <c r="AU31" s="315">
        <v>0</v>
      </c>
      <c r="AV31" s="104"/>
    </row>
    <row r="32" spans="1:48" s="29" customFormat="1" ht="15.75" x14ac:dyDescent="0.25">
      <c r="A32" s="165" t="str">
        <f t="shared" si="1"/>
        <v xml:space="preserve">   </v>
      </c>
      <c r="B32" s="108">
        <v>23</v>
      </c>
      <c r="C32" s="133"/>
      <c r="D32" s="134" t="s">
        <v>125</v>
      </c>
      <c r="E32" s="135" t="s">
        <v>123</v>
      </c>
      <c r="F32" s="135" t="s">
        <v>124</v>
      </c>
      <c r="G32" s="141">
        <v>0</v>
      </c>
      <c r="H32" s="141">
        <v>0</v>
      </c>
      <c r="I32" s="141">
        <v>0</v>
      </c>
      <c r="J32" s="108">
        <v>2</v>
      </c>
      <c r="K32" s="123">
        <v>0.6</v>
      </c>
      <c r="L32" s="123">
        <v>0</v>
      </c>
      <c r="M32" s="37">
        <v>0</v>
      </c>
      <c r="N32" s="37">
        <v>0</v>
      </c>
      <c r="O32" s="108">
        <v>0</v>
      </c>
      <c r="P32" s="194">
        <v>0</v>
      </c>
      <c r="Q32" s="38">
        <v>0</v>
      </c>
      <c r="R32" s="38">
        <v>0</v>
      </c>
      <c r="S32" s="38">
        <v>0</v>
      </c>
      <c r="T32" s="314">
        <v>0</v>
      </c>
      <c r="U32" s="314">
        <v>0</v>
      </c>
      <c r="V32" s="314">
        <v>0</v>
      </c>
      <c r="W32" s="314">
        <v>0</v>
      </c>
      <c r="X32" s="310">
        <v>0</v>
      </c>
      <c r="Y32" s="310"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>
        <v>0</v>
      </c>
      <c r="AK32" s="310">
        <v>0</v>
      </c>
      <c r="AL32" s="310">
        <v>0</v>
      </c>
      <c r="AM32" s="310">
        <v>0</v>
      </c>
      <c r="AN32" s="310">
        <v>0</v>
      </c>
      <c r="AO32" s="310">
        <v>0</v>
      </c>
      <c r="AP32" s="310">
        <v>0</v>
      </c>
      <c r="AQ32" s="315">
        <v>0</v>
      </c>
      <c r="AR32" s="315">
        <v>0</v>
      </c>
      <c r="AS32" s="315">
        <v>0</v>
      </c>
      <c r="AT32" s="315">
        <v>0</v>
      </c>
      <c r="AU32" s="315">
        <v>0</v>
      </c>
      <c r="AV32" s="104"/>
    </row>
    <row r="33" spans="1:48" s="29" customFormat="1" ht="15.75" x14ac:dyDescent="0.25">
      <c r="A33" s="165" t="str">
        <f t="shared" si="1"/>
        <v xml:space="preserve">   </v>
      </c>
      <c r="B33" s="108">
        <v>24</v>
      </c>
      <c r="C33" s="133"/>
      <c r="D33" s="134" t="s">
        <v>126</v>
      </c>
      <c r="E33" s="135" t="s">
        <v>123</v>
      </c>
      <c r="F33" s="135" t="s">
        <v>124</v>
      </c>
      <c r="G33" s="141">
        <v>0</v>
      </c>
      <c r="H33" s="141">
        <v>0</v>
      </c>
      <c r="I33" s="141">
        <v>0</v>
      </c>
      <c r="J33" s="108">
        <v>2</v>
      </c>
      <c r="K33" s="123">
        <v>0.54</v>
      </c>
      <c r="L33" s="123">
        <v>0</v>
      </c>
      <c r="M33" s="37">
        <v>0</v>
      </c>
      <c r="N33" s="37">
        <v>0</v>
      </c>
      <c r="O33" s="40">
        <v>0</v>
      </c>
      <c r="P33" s="194">
        <v>0</v>
      </c>
      <c r="Q33" s="38">
        <v>0</v>
      </c>
      <c r="R33" s="38">
        <v>0</v>
      </c>
      <c r="S33" s="38">
        <v>0</v>
      </c>
      <c r="T33" s="314">
        <v>0</v>
      </c>
      <c r="U33" s="314">
        <v>0</v>
      </c>
      <c r="V33" s="314">
        <v>0</v>
      </c>
      <c r="W33" s="314">
        <v>0</v>
      </c>
      <c r="X33" s="310">
        <v>0</v>
      </c>
      <c r="Y33" s="310">
        <v>0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>
        <v>0</v>
      </c>
      <c r="AK33" s="310">
        <v>0</v>
      </c>
      <c r="AL33" s="310">
        <v>0</v>
      </c>
      <c r="AM33" s="310">
        <v>0</v>
      </c>
      <c r="AN33" s="310">
        <v>0</v>
      </c>
      <c r="AO33" s="310">
        <v>0</v>
      </c>
      <c r="AP33" s="310">
        <v>0</v>
      </c>
      <c r="AQ33" s="315">
        <v>0</v>
      </c>
      <c r="AR33" s="315">
        <v>0</v>
      </c>
      <c r="AS33" s="315">
        <v>0</v>
      </c>
      <c r="AT33" s="315">
        <v>0</v>
      </c>
      <c r="AU33" s="315">
        <v>0</v>
      </c>
      <c r="AV33" s="104"/>
    </row>
    <row r="34" spans="1:48" s="29" customFormat="1" ht="15.75" x14ac:dyDescent="0.25">
      <c r="A34" s="165" t="str">
        <f t="shared" si="1"/>
        <v xml:space="preserve">   </v>
      </c>
      <c r="B34" s="108">
        <v>25</v>
      </c>
      <c r="C34" s="133"/>
      <c r="D34" s="134" t="s">
        <v>130</v>
      </c>
      <c r="E34" s="135" t="s">
        <v>123</v>
      </c>
      <c r="F34" s="135" t="s">
        <v>124</v>
      </c>
      <c r="G34" s="141">
        <v>0</v>
      </c>
      <c r="H34" s="141">
        <v>0</v>
      </c>
      <c r="I34" s="141">
        <v>0</v>
      </c>
      <c r="J34" s="108">
        <v>2</v>
      </c>
      <c r="K34" s="123">
        <v>0.91</v>
      </c>
      <c r="L34" s="123">
        <v>0</v>
      </c>
      <c r="M34" s="37">
        <v>0</v>
      </c>
      <c r="N34" s="37">
        <v>0</v>
      </c>
      <c r="O34" s="40">
        <v>0</v>
      </c>
      <c r="P34" s="194">
        <v>0</v>
      </c>
      <c r="Q34" s="38">
        <v>0</v>
      </c>
      <c r="R34" s="38">
        <v>0</v>
      </c>
      <c r="S34" s="38">
        <v>0</v>
      </c>
      <c r="T34" s="314">
        <v>0</v>
      </c>
      <c r="U34" s="314">
        <v>0</v>
      </c>
      <c r="V34" s="314">
        <v>0</v>
      </c>
      <c r="W34" s="314">
        <v>0</v>
      </c>
      <c r="X34" s="310">
        <v>0</v>
      </c>
      <c r="Y34" s="310"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>
        <v>0</v>
      </c>
      <c r="AK34" s="310">
        <v>0</v>
      </c>
      <c r="AL34" s="310">
        <v>0</v>
      </c>
      <c r="AM34" s="310">
        <v>0</v>
      </c>
      <c r="AN34" s="310">
        <v>0</v>
      </c>
      <c r="AO34" s="310">
        <v>0</v>
      </c>
      <c r="AP34" s="310">
        <v>0</v>
      </c>
      <c r="AQ34" s="315">
        <v>0</v>
      </c>
      <c r="AR34" s="315">
        <v>0</v>
      </c>
      <c r="AS34" s="315">
        <v>0</v>
      </c>
      <c r="AT34" s="315">
        <v>0</v>
      </c>
      <c r="AU34" s="315">
        <v>0</v>
      </c>
      <c r="AV34" s="104"/>
    </row>
    <row r="35" spans="1:48" s="29" customFormat="1" ht="15.75" x14ac:dyDescent="0.25">
      <c r="A35" s="165" t="str">
        <f t="shared" si="1"/>
        <v xml:space="preserve">   </v>
      </c>
      <c r="B35" s="108">
        <v>26</v>
      </c>
      <c r="C35" s="133"/>
      <c r="D35" s="134" t="s">
        <v>131</v>
      </c>
      <c r="E35" s="135" t="s">
        <v>123</v>
      </c>
      <c r="F35" s="135" t="s">
        <v>124</v>
      </c>
      <c r="G35" s="141">
        <v>0</v>
      </c>
      <c r="H35" s="141">
        <v>0</v>
      </c>
      <c r="I35" s="141">
        <v>0</v>
      </c>
      <c r="J35" s="108">
        <v>2</v>
      </c>
      <c r="K35" s="123">
        <v>7.58</v>
      </c>
      <c r="L35" s="123">
        <v>0</v>
      </c>
      <c r="M35" s="37">
        <v>0</v>
      </c>
      <c r="N35" s="37">
        <v>0</v>
      </c>
      <c r="O35" s="108">
        <v>0</v>
      </c>
      <c r="P35" s="194">
        <v>0</v>
      </c>
      <c r="Q35" s="38">
        <v>0</v>
      </c>
      <c r="R35" s="38">
        <v>0</v>
      </c>
      <c r="S35" s="38">
        <v>0</v>
      </c>
      <c r="T35" s="314">
        <v>0</v>
      </c>
      <c r="U35" s="314">
        <v>0</v>
      </c>
      <c r="V35" s="314">
        <v>0</v>
      </c>
      <c r="W35" s="314">
        <v>0</v>
      </c>
      <c r="X35" s="310">
        <v>0</v>
      </c>
      <c r="Y35" s="310"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>
        <v>0</v>
      </c>
      <c r="AK35" s="310">
        <v>0</v>
      </c>
      <c r="AL35" s="310">
        <v>0</v>
      </c>
      <c r="AM35" s="310">
        <v>0</v>
      </c>
      <c r="AN35" s="310">
        <v>0</v>
      </c>
      <c r="AO35" s="310">
        <v>0</v>
      </c>
      <c r="AP35" s="310">
        <v>0</v>
      </c>
      <c r="AQ35" s="315">
        <v>0</v>
      </c>
      <c r="AR35" s="315">
        <v>0</v>
      </c>
      <c r="AS35" s="315">
        <v>0</v>
      </c>
      <c r="AT35" s="315">
        <v>0</v>
      </c>
      <c r="AU35" s="315">
        <v>0</v>
      </c>
      <c r="AV35" s="104"/>
    </row>
    <row r="36" spans="1:48" s="29" customFormat="1" ht="15.75" x14ac:dyDescent="0.25">
      <c r="A36" s="165" t="str">
        <f t="shared" si="1"/>
        <v xml:space="preserve">   </v>
      </c>
      <c r="B36" s="108">
        <v>27</v>
      </c>
      <c r="C36" s="133"/>
      <c r="D36" s="134" t="s">
        <v>132</v>
      </c>
      <c r="E36" s="135" t="s">
        <v>123</v>
      </c>
      <c r="F36" s="135" t="s">
        <v>124</v>
      </c>
      <c r="G36" s="141">
        <v>0</v>
      </c>
      <c r="H36" s="141">
        <v>0</v>
      </c>
      <c r="I36" s="141">
        <v>0</v>
      </c>
      <c r="J36" s="108">
        <v>2</v>
      </c>
      <c r="K36" s="123">
        <v>46</v>
      </c>
      <c r="L36" s="123">
        <v>0</v>
      </c>
      <c r="M36" s="37">
        <v>0</v>
      </c>
      <c r="N36" s="37">
        <v>0</v>
      </c>
      <c r="O36" s="40">
        <v>0</v>
      </c>
      <c r="P36" s="193">
        <v>0</v>
      </c>
      <c r="Q36" s="40">
        <v>0</v>
      </c>
      <c r="R36" s="38">
        <v>0</v>
      </c>
      <c r="S36" s="38">
        <v>0</v>
      </c>
      <c r="T36" s="314">
        <v>0</v>
      </c>
      <c r="U36" s="314">
        <v>0</v>
      </c>
      <c r="V36" s="314">
        <v>0</v>
      </c>
      <c r="W36" s="314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5">
        <v>0</v>
      </c>
      <c r="AR36" s="315">
        <v>0</v>
      </c>
      <c r="AS36" s="315">
        <v>0</v>
      </c>
      <c r="AT36" s="315">
        <v>0</v>
      </c>
      <c r="AU36" s="315">
        <v>0</v>
      </c>
      <c r="AV36" s="104"/>
    </row>
    <row r="37" spans="1:48" s="29" customFormat="1" ht="15.75" x14ac:dyDescent="0.25">
      <c r="A37" s="165" t="str">
        <f t="shared" si="1"/>
        <v xml:space="preserve">   </v>
      </c>
      <c r="B37" s="108">
        <v>28</v>
      </c>
      <c r="C37" s="133" t="s">
        <v>134</v>
      </c>
      <c r="D37" s="134" t="s">
        <v>44</v>
      </c>
      <c r="E37" s="135" t="s">
        <v>123</v>
      </c>
      <c r="F37" s="135" t="s">
        <v>124</v>
      </c>
      <c r="G37" s="36">
        <v>46</v>
      </c>
      <c r="H37" s="141">
        <v>41.65</v>
      </c>
      <c r="I37" s="36">
        <v>4.3499999999999996</v>
      </c>
      <c r="J37" s="108">
        <v>1</v>
      </c>
      <c r="K37" s="123">
        <v>0</v>
      </c>
      <c r="L37" s="123">
        <v>18.760000000000002</v>
      </c>
      <c r="M37" s="37">
        <v>0</v>
      </c>
      <c r="N37" s="37">
        <v>0</v>
      </c>
      <c r="O37" s="40">
        <v>8</v>
      </c>
      <c r="P37" s="193">
        <v>0</v>
      </c>
      <c r="Q37" s="40">
        <v>0</v>
      </c>
      <c r="R37" s="38">
        <v>0</v>
      </c>
      <c r="S37" s="38">
        <v>0</v>
      </c>
      <c r="T37" s="314">
        <v>0</v>
      </c>
      <c r="U37" s="314">
        <v>0</v>
      </c>
      <c r="V37" s="314">
        <v>0</v>
      </c>
      <c r="W37" s="314">
        <v>0</v>
      </c>
      <c r="X37" s="314">
        <v>0</v>
      </c>
      <c r="Y37" s="314">
        <v>0</v>
      </c>
      <c r="Z37" s="314">
        <v>0</v>
      </c>
      <c r="AA37" s="314">
        <v>0</v>
      </c>
      <c r="AB37" s="314">
        <v>0</v>
      </c>
      <c r="AC37" s="314">
        <v>0</v>
      </c>
      <c r="AD37" s="314">
        <v>0</v>
      </c>
      <c r="AE37" s="314">
        <v>0</v>
      </c>
      <c r="AF37" s="310">
        <v>0</v>
      </c>
      <c r="AG37" s="310">
        <v>0</v>
      </c>
      <c r="AH37" s="310">
        <v>0</v>
      </c>
      <c r="AI37" s="310">
        <v>0</v>
      </c>
      <c r="AJ37" s="310">
        <v>0</v>
      </c>
      <c r="AK37" s="310">
        <v>0</v>
      </c>
      <c r="AL37" s="310">
        <v>0</v>
      </c>
      <c r="AM37" s="310">
        <v>0</v>
      </c>
      <c r="AN37" s="310">
        <v>0</v>
      </c>
      <c r="AO37" s="310">
        <v>0</v>
      </c>
      <c r="AP37" s="310">
        <v>0</v>
      </c>
      <c r="AQ37" s="315">
        <v>0</v>
      </c>
      <c r="AR37" s="315">
        <v>0</v>
      </c>
      <c r="AS37" s="315">
        <v>0</v>
      </c>
      <c r="AT37" s="315">
        <v>0</v>
      </c>
      <c r="AU37" s="315">
        <v>0</v>
      </c>
      <c r="AV37" s="104"/>
    </row>
    <row r="38" spans="1:48" s="29" customFormat="1" ht="15.75" x14ac:dyDescent="0.25">
      <c r="A38" s="165" t="str">
        <f t="shared" si="1"/>
        <v xml:space="preserve">   </v>
      </c>
      <c r="B38" s="108">
        <v>29</v>
      </c>
      <c r="C38" s="133" t="s">
        <v>135</v>
      </c>
      <c r="D38" s="134" t="s">
        <v>44</v>
      </c>
      <c r="E38" s="135" t="s">
        <v>123</v>
      </c>
      <c r="F38" s="135" t="s">
        <v>124</v>
      </c>
      <c r="G38" s="36">
        <v>6.05</v>
      </c>
      <c r="H38" s="173">
        <f>G38-I38</f>
        <v>0.16639535796758675</v>
      </c>
      <c r="I38" s="174">
        <v>5.8836046420324131</v>
      </c>
      <c r="J38" s="108">
        <v>2</v>
      </c>
      <c r="K38" s="123">
        <v>0</v>
      </c>
      <c r="L38" s="123">
        <v>6.04</v>
      </c>
      <c r="M38" s="37">
        <v>0</v>
      </c>
      <c r="N38" s="37">
        <v>0</v>
      </c>
      <c r="O38" s="40">
        <v>0</v>
      </c>
      <c r="P38" s="193">
        <v>0</v>
      </c>
      <c r="Q38" s="40">
        <v>0</v>
      </c>
      <c r="R38" s="38">
        <v>0</v>
      </c>
      <c r="S38" s="38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14">
        <v>0</v>
      </c>
      <c r="AA38" s="314">
        <v>0</v>
      </c>
      <c r="AB38" s="314">
        <v>0</v>
      </c>
      <c r="AC38" s="314">
        <v>0</v>
      </c>
      <c r="AD38" s="314">
        <v>0</v>
      </c>
      <c r="AE38" s="314">
        <v>0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310">
        <v>0</v>
      </c>
      <c r="AQ38" s="315">
        <v>0</v>
      </c>
      <c r="AR38" s="315">
        <v>0</v>
      </c>
      <c r="AS38" s="315">
        <v>0</v>
      </c>
      <c r="AT38" s="315">
        <v>0</v>
      </c>
      <c r="AU38" s="315">
        <v>0</v>
      </c>
      <c r="AV38" s="104"/>
    </row>
    <row r="39" spans="1:48" s="303" customFormat="1" ht="15.75" x14ac:dyDescent="0.25">
      <c r="A39" s="176" t="str">
        <f t="shared" si="1"/>
        <v xml:space="preserve">   </v>
      </c>
      <c r="B39" s="177">
        <v>30</v>
      </c>
      <c r="C39" s="178" t="s">
        <v>136</v>
      </c>
      <c r="D39" s="179" t="s">
        <v>122</v>
      </c>
      <c r="E39" s="180" t="s">
        <v>123</v>
      </c>
      <c r="F39" s="180" t="s">
        <v>124</v>
      </c>
      <c r="G39" s="181">
        <v>7.83</v>
      </c>
      <c r="H39" s="181">
        <v>7.83</v>
      </c>
      <c r="I39" s="184">
        <v>0</v>
      </c>
      <c r="J39" s="177">
        <v>1</v>
      </c>
      <c r="K39" s="185">
        <v>5.97</v>
      </c>
      <c r="L39" s="185">
        <v>0</v>
      </c>
      <c r="M39" s="186">
        <v>0</v>
      </c>
      <c r="N39" s="186">
        <v>0</v>
      </c>
      <c r="O39" s="187">
        <v>10</v>
      </c>
      <c r="P39" s="195">
        <v>5.97</v>
      </c>
      <c r="Q39" s="188">
        <v>60</v>
      </c>
      <c r="R39" s="188">
        <v>2</v>
      </c>
      <c r="S39" s="188">
        <v>2</v>
      </c>
      <c r="T39" s="312">
        <v>0</v>
      </c>
      <c r="U39" s="312">
        <v>0</v>
      </c>
      <c r="V39" s="312">
        <v>0</v>
      </c>
      <c r="W39" s="312">
        <v>0</v>
      </c>
      <c r="X39" s="312">
        <v>0</v>
      </c>
      <c r="Y39" s="312">
        <v>0</v>
      </c>
      <c r="Z39" s="312">
        <v>0</v>
      </c>
      <c r="AA39" s="312">
        <v>0</v>
      </c>
      <c r="AB39" s="312">
        <v>0</v>
      </c>
      <c r="AC39" s="312">
        <v>0</v>
      </c>
      <c r="AD39" s="312">
        <v>0</v>
      </c>
      <c r="AE39" s="312">
        <v>0</v>
      </c>
      <c r="AF39" s="312">
        <v>2.9849999999999999</v>
      </c>
      <c r="AG39" s="312">
        <v>2.9849999999999999</v>
      </c>
      <c r="AH39" s="312">
        <v>0</v>
      </c>
      <c r="AI39" s="312">
        <v>0</v>
      </c>
      <c r="AJ39" s="312">
        <v>0</v>
      </c>
      <c r="AK39" s="312">
        <v>0</v>
      </c>
      <c r="AL39" s="312">
        <v>0</v>
      </c>
      <c r="AM39" s="312">
        <v>0</v>
      </c>
      <c r="AN39" s="312">
        <v>0</v>
      </c>
      <c r="AO39" s="312">
        <v>0</v>
      </c>
      <c r="AP39" s="312">
        <v>0</v>
      </c>
      <c r="AQ39" s="312">
        <v>0</v>
      </c>
      <c r="AR39" s="312">
        <v>0</v>
      </c>
      <c r="AS39" s="312">
        <v>0</v>
      </c>
      <c r="AT39" s="312">
        <v>0</v>
      </c>
      <c r="AU39" s="312">
        <v>0</v>
      </c>
      <c r="AV39" s="180" t="s">
        <v>265</v>
      </c>
    </row>
    <row r="40" spans="1:48" s="29" customFormat="1" ht="15.75" x14ac:dyDescent="0.25">
      <c r="A40" s="165" t="str">
        <f t="shared" si="1"/>
        <v xml:space="preserve">   </v>
      </c>
      <c r="B40" s="108">
        <v>31</v>
      </c>
      <c r="C40" s="133"/>
      <c r="D40" s="134" t="s">
        <v>125</v>
      </c>
      <c r="E40" s="135" t="s">
        <v>123</v>
      </c>
      <c r="F40" s="135" t="s">
        <v>124</v>
      </c>
      <c r="G40" s="141">
        <v>0</v>
      </c>
      <c r="H40" s="141">
        <v>0</v>
      </c>
      <c r="I40" s="141">
        <v>0</v>
      </c>
      <c r="J40" s="108">
        <v>2</v>
      </c>
      <c r="K40" s="123">
        <v>1.88</v>
      </c>
      <c r="L40" s="123">
        <v>0</v>
      </c>
      <c r="M40" s="37">
        <v>0</v>
      </c>
      <c r="N40" s="37">
        <v>0</v>
      </c>
      <c r="O40" s="40">
        <v>0</v>
      </c>
      <c r="P40" s="194">
        <v>0</v>
      </c>
      <c r="Q40" s="38">
        <v>0</v>
      </c>
      <c r="R40" s="38">
        <v>0</v>
      </c>
      <c r="S40" s="38">
        <v>0</v>
      </c>
      <c r="T40" s="310">
        <v>0</v>
      </c>
      <c r="U40" s="310">
        <v>0</v>
      </c>
      <c r="V40" s="310">
        <v>0</v>
      </c>
      <c r="W40" s="310">
        <v>0</v>
      </c>
      <c r="X40" s="310">
        <v>0</v>
      </c>
      <c r="Y40" s="310">
        <v>0</v>
      </c>
      <c r="Z40" s="310">
        <v>0</v>
      </c>
      <c r="AA40" s="310">
        <v>0</v>
      </c>
      <c r="AB40" s="310">
        <v>0</v>
      </c>
      <c r="AC40" s="310">
        <v>0</v>
      </c>
      <c r="AD40" s="310">
        <v>0</v>
      </c>
      <c r="AE40" s="310">
        <v>0</v>
      </c>
      <c r="AF40" s="310">
        <v>0</v>
      </c>
      <c r="AG40" s="310">
        <v>0</v>
      </c>
      <c r="AH40" s="310">
        <v>0</v>
      </c>
      <c r="AI40" s="310">
        <v>0</v>
      </c>
      <c r="AJ40" s="310">
        <v>0</v>
      </c>
      <c r="AK40" s="310">
        <v>0</v>
      </c>
      <c r="AL40" s="310">
        <v>0</v>
      </c>
      <c r="AM40" s="310">
        <v>0</v>
      </c>
      <c r="AN40" s="310">
        <v>0</v>
      </c>
      <c r="AO40" s="310">
        <v>0</v>
      </c>
      <c r="AP40" s="310">
        <v>0</v>
      </c>
      <c r="AQ40" s="310">
        <v>0</v>
      </c>
      <c r="AR40" s="310">
        <v>0</v>
      </c>
      <c r="AS40" s="310">
        <v>0</v>
      </c>
      <c r="AT40" s="310">
        <v>0</v>
      </c>
      <c r="AU40" s="310">
        <v>0</v>
      </c>
      <c r="AV40" s="139"/>
    </row>
    <row r="41" spans="1:48" s="303" customFormat="1" ht="15.75" x14ac:dyDescent="0.25">
      <c r="A41" s="176" t="str">
        <f t="shared" si="1"/>
        <v xml:space="preserve">   </v>
      </c>
      <c r="B41" s="177">
        <v>32</v>
      </c>
      <c r="C41" s="178" t="s">
        <v>137</v>
      </c>
      <c r="D41" s="179" t="s">
        <v>44</v>
      </c>
      <c r="E41" s="180" t="s">
        <v>123</v>
      </c>
      <c r="F41" s="180" t="s">
        <v>124</v>
      </c>
      <c r="G41" s="181">
        <v>12</v>
      </c>
      <c r="H41" s="184">
        <v>12</v>
      </c>
      <c r="I41" s="184">
        <v>0</v>
      </c>
      <c r="J41" s="177">
        <v>1</v>
      </c>
      <c r="K41" s="185">
        <v>12.01</v>
      </c>
      <c r="L41" s="185">
        <v>0</v>
      </c>
      <c r="M41" s="186">
        <v>0</v>
      </c>
      <c r="N41" s="186">
        <v>0</v>
      </c>
      <c r="O41" s="187">
        <v>10</v>
      </c>
      <c r="P41" s="195">
        <v>12.01</v>
      </c>
      <c r="Q41" s="188">
        <v>60</v>
      </c>
      <c r="R41" s="188">
        <v>2</v>
      </c>
      <c r="S41" s="188">
        <v>2</v>
      </c>
      <c r="T41" s="312">
        <v>0</v>
      </c>
      <c r="U41" s="312">
        <v>0</v>
      </c>
      <c r="V41" s="312">
        <v>0</v>
      </c>
      <c r="W41" s="312">
        <v>0</v>
      </c>
      <c r="X41" s="312">
        <v>0</v>
      </c>
      <c r="Y41" s="313">
        <v>0</v>
      </c>
      <c r="Z41" s="312">
        <v>0</v>
      </c>
      <c r="AA41" s="312">
        <v>0</v>
      </c>
      <c r="AB41" s="312">
        <v>0</v>
      </c>
      <c r="AC41" s="312">
        <v>0</v>
      </c>
      <c r="AD41" s="312">
        <v>0</v>
      </c>
      <c r="AE41" s="312">
        <v>0</v>
      </c>
      <c r="AF41" s="312">
        <v>0</v>
      </c>
      <c r="AG41" s="313">
        <v>6</v>
      </c>
      <c r="AH41" s="312">
        <v>6.01</v>
      </c>
      <c r="AI41" s="312">
        <v>0</v>
      </c>
      <c r="AJ41" s="312">
        <v>0</v>
      </c>
      <c r="AK41" s="312">
        <v>0</v>
      </c>
      <c r="AL41" s="312">
        <v>0</v>
      </c>
      <c r="AM41" s="312">
        <v>0</v>
      </c>
      <c r="AN41" s="312">
        <v>0</v>
      </c>
      <c r="AO41" s="312">
        <v>0</v>
      </c>
      <c r="AP41" s="312">
        <v>0</v>
      </c>
      <c r="AQ41" s="312">
        <v>0</v>
      </c>
      <c r="AR41" s="312">
        <v>0</v>
      </c>
      <c r="AS41" s="312">
        <v>0</v>
      </c>
      <c r="AT41" s="312">
        <v>0</v>
      </c>
      <c r="AU41" s="312">
        <v>0</v>
      </c>
      <c r="AV41" s="180" t="s">
        <v>265</v>
      </c>
    </row>
    <row r="42" spans="1:48" s="303" customFormat="1" ht="15.75" x14ac:dyDescent="0.25">
      <c r="A42" s="176" t="str">
        <f t="shared" si="1"/>
        <v xml:space="preserve">   </v>
      </c>
      <c r="B42" s="177">
        <v>33</v>
      </c>
      <c r="C42" s="178" t="s">
        <v>138</v>
      </c>
      <c r="D42" s="179" t="s">
        <v>44</v>
      </c>
      <c r="E42" s="180" t="s">
        <v>123</v>
      </c>
      <c r="F42" s="180" t="s">
        <v>124</v>
      </c>
      <c r="G42" s="181">
        <v>12.4</v>
      </c>
      <c r="H42" s="181">
        <v>12.4</v>
      </c>
      <c r="I42" s="184">
        <v>0</v>
      </c>
      <c r="J42" s="177">
        <v>1</v>
      </c>
      <c r="K42" s="185">
        <v>12.39</v>
      </c>
      <c r="L42" s="185">
        <v>0</v>
      </c>
      <c r="M42" s="186">
        <v>0</v>
      </c>
      <c r="N42" s="186">
        <v>0</v>
      </c>
      <c r="O42" s="187">
        <v>10</v>
      </c>
      <c r="P42" s="195">
        <v>12.39</v>
      </c>
      <c r="Q42" s="188">
        <v>60</v>
      </c>
      <c r="R42" s="188">
        <v>2</v>
      </c>
      <c r="S42" s="188">
        <v>2</v>
      </c>
      <c r="T42" s="312">
        <v>0</v>
      </c>
      <c r="U42" s="312">
        <v>0</v>
      </c>
      <c r="V42" s="312">
        <v>0</v>
      </c>
      <c r="W42" s="312">
        <v>0</v>
      </c>
      <c r="X42" s="312">
        <v>0</v>
      </c>
      <c r="Y42" s="312">
        <v>0</v>
      </c>
      <c r="Z42" s="313">
        <v>0</v>
      </c>
      <c r="AA42" s="312">
        <v>0</v>
      </c>
      <c r="AB42" s="312">
        <v>0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313">
        <v>6.1950000000000003</v>
      </c>
      <c r="AI42" s="312">
        <v>6.1950000000000003</v>
      </c>
      <c r="AJ42" s="312">
        <v>0</v>
      </c>
      <c r="AK42" s="312">
        <v>0</v>
      </c>
      <c r="AL42" s="312">
        <v>0</v>
      </c>
      <c r="AM42" s="312">
        <v>0</v>
      </c>
      <c r="AN42" s="312">
        <v>0</v>
      </c>
      <c r="AO42" s="312">
        <v>0</v>
      </c>
      <c r="AP42" s="312">
        <v>0</v>
      </c>
      <c r="AQ42" s="312">
        <v>0</v>
      </c>
      <c r="AR42" s="312">
        <v>0</v>
      </c>
      <c r="AS42" s="312">
        <v>0</v>
      </c>
      <c r="AT42" s="312">
        <v>0</v>
      </c>
      <c r="AU42" s="312">
        <v>0</v>
      </c>
      <c r="AV42" s="180" t="s">
        <v>265</v>
      </c>
    </row>
    <row r="43" spans="1:48" s="29" customFormat="1" ht="15.75" x14ac:dyDescent="0.25">
      <c r="A43" s="165" t="str">
        <f t="shared" si="1"/>
        <v xml:space="preserve">   </v>
      </c>
      <c r="B43" s="108">
        <v>34</v>
      </c>
      <c r="C43" s="133" t="s">
        <v>139</v>
      </c>
      <c r="D43" s="134" t="s">
        <v>44</v>
      </c>
      <c r="E43" s="135" t="s">
        <v>123</v>
      </c>
      <c r="F43" s="135" t="s">
        <v>124</v>
      </c>
      <c r="G43" s="36">
        <v>5.62</v>
      </c>
      <c r="H43" s="173">
        <f>G43-I43</f>
        <v>2.2553157591054878</v>
      </c>
      <c r="I43" s="174">
        <v>3.3646842408945123</v>
      </c>
      <c r="J43" s="108">
        <v>2</v>
      </c>
      <c r="K43" s="123">
        <v>0</v>
      </c>
      <c r="L43" s="123">
        <v>5.62</v>
      </c>
      <c r="M43" s="37">
        <v>0</v>
      </c>
      <c r="N43" s="37">
        <v>0</v>
      </c>
      <c r="O43" s="40">
        <v>0</v>
      </c>
      <c r="P43" s="193">
        <v>0</v>
      </c>
      <c r="Q43" s="40">
        <v>0</v>
      </c>
      <c r="R43" s="38">
        <v>0</v>
      </c>
      <c r="S43" s="38">
        <v>0</v>
      </c>
      <c r="T43" s="310">
        <v>0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310">
        <v>0</v>
      </c>
      <c r="AA43" s="310">
        <v>0</v>
      </c>
      <c r="AB43" s="310">
        <v>0</v>
      </c>
      <c r="AC43" s="310">
        <v>0</v>
      </c>
      <c r="AD43" s="310">
        <v>0</v>
      </c>
      <c r="AE43" s="310">
        <v>0</v>
      </c>
      <c r="AF43" s="310">
        <v>0</v>
      </c>
      <c r="AG43" s="310">
        <v>0</v>
      </c>
      <c r="AH43" s="310">
        <v>0</v>
      </c>
      <c r="AI43" s="310">
        <v>0</v>
      </c>
      <c r="AJ43" s="310">
        <v>0</v>
      </c>
      <c r="AK43" s="310">
        <v>0</v>
      </c>
      <c r="AL43" s="310">
        <v>0</v>
      </c>
      <c r="AM43" s="310">
        <v>0</v>
      </c>
      <c r="AN43" s="310">
        <v>0</v>
      </c>
      <c r="AO43" s="310">
        <v>0</v>
      </c>
      <c r="AP43" s="310">
        <v>0</v>
      </c>
      <c r="AQ43" s="310">
        <v>0</v>
      </c>
      <c r="AR43" s="310">
        <v>0</v>
      </c>
      <c r="AS43" s="310">
        <v>0</v>
      </c>
      <c r="AT43" s="310">
        <v>0</v>
      </c>
      <c r="AU43" s="310">
        <v>0</v>
      </c>
      <c r="AV43" s="139"/>
    </row>
    <row r="44" spans="1:48" s="29" customFormat="1" ht="15.75" x14ac:dyDescent="0.25">
      <c r="A44" s="165" t="str">
        <f t="shared" si="1"/>
        <v xml:space="preserve">   </v>
      </c>
      <c r="B44" s="108">
        <v>35</v>
      </c>
      <c r="C44" s="133" t="s">
        <v>140</v>
      </c>
      <c r="D44" s="134" t="s">
        <v>44</v>
      </c>
      <c r="E44" s="135" t="s">
        <v>123</v>
      </c>
      <c r="F44" s="135" t="s">
        <v>124</v>
      </c>
      <c r="G44" s="36">
        <v>46.31</v>
      </c>
      <c r="H44" s="173">
        <f>G44-I44</f>
        <v>2.1715777140098922</v>
      </c>
      <c r="I44" s="174">
        <v>44.13842228599011</v>
      </c>
      <c r="J44" s="108">
        <v>2</v>
      </c>
      <c r="K44" s="123">
        <v>0</v>
      </c>
      <c r="L44" s="123">
        <v>46.31</v>
      </c>
      <c r="M44" s="37">
        <v>0</v>
      </c>
      <c r="N44" s="37">
        <v>0</v>
      </c>
      <c r="O44" s="40">
        <v>0</v>
      </c>
      <c r="P44" s="193">
        <v>0</v>
      </c>
      <c r="Q44" s="40">
        <v>0</v>
      </c>
      <c r="R44" s="38">
        <v>0</v>
      </c>
      <c r="S44" s="38">
        <v>0</v>
      </c>
      <c r="T44" s="310">
        <v>0</v>
      </c>
      <c r="U44" s="310">
        <v>0</v>
      </c>
      <c r="V44" s="310">
        <v>0</v>
      </c>
      <c r="W44" s="310">
        <v>0</v>
      </c>
      <c r="X44" s="310">
        <v>0</v>
      </c>
      <c r="Y44" s="310">
        <v>0</v>
      </c>
      <c r="Z44" s="310">
        <v>0</v>
      </c>
      <c r="AA44" s="310">
        <v>0</v>
      </c>
      <c r="AB44" s="310">
        <v>0</v>
      </c>
      <c r="AC44" s="310">
        <v>0</v>
      </c>
      <c r="AD44" s="310">
        <v>0</v>
      </c>
      <c r="AE44" s="310">
        <v>0</v>
      </c>
      <c r="AF44" s="310">
        <v>0</v>
      </c>
      <c r="AG44" s="310">
        <v>0</v>
      </c>
      <c r="AH44" s="310">
        <v>0</v>
      </c>
      <c r="AI44" s="310">
        <v>0</v>
      </c>
      <c r="AJ44" s="310">
        <v>0</v>
      </c>
      <c r="AK44" s="310">
        <v>0</v>
      </c>
      <c r="AL44" s="310">
        <v>0</v>
      </c>
      <c r="AM44" s="310">
        <v>0</v>
      </c>
      <c r="AN44" s="310">
        <v>0</v>
      </c>
      <c r="AO44" s="310">
        <v>0</v>
      </c>
      <c r="AP44" s="310">
        <v>0</v>
      </c>
      <c r="AQ44" s="310">
        <v>0</v>
      </c>
      <c r="AR44" s="310">
        <v>0</v>
      </c>
      <c r="AS44" s="310">
        <v>0</v>
      </c>
      <c r="AT44" s="310">
        <v>0</v>
      </c>
      <c r="AU44" s="310">
        <v>0</v>
      </c>
      <c r="AV44" s="139"/>
    </row>
    <row r="45" spans="1:48" s="29" customFormat="1" ht="15.75" x14ac:dyDescent="0.25">
      <c r="A45" s="165" t="str">
        <f t="shared" si="1"/>
        <v xml:space="preserve">   </v>
      </c>
      <c r="B45" s="108">
        <v>36</v>
      </c>
      <c r="C45" s="133" t="s">
        <v>141</v>
      </c>
      <c r="D45" s="134" t="s">
        <v>44</v>
      </c>
      <c r="E45" s="135" t="s">
        <v>123</v>
      </c>
      <c r="F45" s="135" t="s">
        <v>124</v>
      </c>
      <c r="G45" s="36">
        <v>18.989999999999998</v>
      </c>
      <c r="H45" s="173">
        <f>G45-I45</f>
        <v>0.28236251791646083</v>
      </c>
      <c r="I45" s="174">
        <v>18.707637482083538</v>
      </c>
      <c r="J45" s="108">
        <v>2</v>
      </c>
      <c r="K45" s="123">
        <v>0</v>
      </c>
      <c r="L45" s="123">
        <v>18.989999999999998</v>
      </c>
      <c r="M45" s="37">
        <v>0</v>
      </c>
      <c r="N45" s="37">
        <v>0</v>
      </c>
      <c r="O45" s="40">
        <v>0</v>
      </c>
      <c r="P45" s="194">
        <v>0</v>
      </c>
      <c r="Q45" s="38">
        <v>0</v>
      </c>
      <c r="R45" s="38">
        <v>0</v>
      </c>
      <c r="S45" s="38">
        <v>0</v>
      </c>
      <c r="T45" s="310">
        <v>0</v>
      </c>
      <c r="U45" s="310">
        <v>0</v>
      </c>
      <c r="V45" s="310">
        <v>0</v>
      </c>
      <c r="W45" s="310">
        <v>0</v>
      </c>
      <c r="X45" s="310">
        <v>0</v>
      </c>
      <c r="Y45" s="310">
        <v>0</v>
      </c>
      <c r="Z45" s="310">
        <v>0</v>
      </c>
      <c r="AA45" s="310">
        <v>0</v>
      </c>
      <c r="AB45" s="310">
        <v>0</v>
      </c>
      <c r="AC45" s="310">
        <v>0</v>
      </c>
      <c r="AD45" s="310">
        <v>0</v>
      </c>
      <c r="AE45" s="310">
        <v>0</v>
      </c>
      <c r="AF45" s="310">
        <v>0</v>
      </c>
      <c r="AG45" s="310">
        <v>0</v>
      </c>
      <c r="AH45" s="310">
        <v>0</v>
      </c>
      <c r="AI45" s="310">
        <v>0</v>
      </c>
      <c r="AJ45" s="310">
        <v>0</v>
      </c>
      <c r="AK45" s="310">
        <v>0</v>
      </c>
      <c r="AL45" s="310">
        <v>0</v>
      </c>
      <c r="AM45" s="310">
        <v>0</v>
      </c>
      <c r="AN45" s="310">
        <v>0</v>
      </c>
      <c r="AO45" s="310">
        <v>0</v>
      </c>
      <c r="AP45" s="310">
        <v>0</v>
      </c>
      <c r="AQ45" s="310">
        <v>0</v>
      </c>
      <c r="AR45" s="310">
        <v>0</v>
      </c>
      <c r="AS45" s="310">
        <v>0</v>
      </c>
      <c r="AT45" s="310">
        <v>0</v>
      </c>
      <c r="AU45" s="310">
        <v>0</v>
      </c>
      <c r="AV45" s="139"/>
    </row>
    <row r="46" spans="1:48" s="29" customFormat="1" ht="15.75" x14ac:dyDescent="0.25">
      <c r="A46" s="165" t="str">
        <f t="shared" si="1"/>
        <v xml:space="preserve">   </v>
      </c>
      <c r="B46" s="108">
        <v>37</v>
      </c>
      <c r="C46" s="133" t="s">
        <v>142</v>
      </c>
      <c r="D46" s="134" t="s">
        <v>122</v>
      </c>
      <c r="E46" s="135" t="s">
        <v>123</v>
      </c>
      <c r="F46" s="135" t="s">
        <v>124</v>
      </c>
      <c r="G46" s="36">
        <v>7.9</v>
      </c>
      <c r="H46" s="173">
        <f>G46-I46</f>
        <v>0.64369606416661007</v>
      </c>
      <c r="I46" s="174">
        <v>7.2563039358333903</v>
      </c>
      <c r="J46" s="108">
        <v>2</v>
      </c>
      <c r="K46" s="123">
        <v>0</v>
      </c>
      <c r="L46" s="123">
        <v>5.41</v>
      </c>
      <c r="M46" s="37">
        <v>0</v>
      </c>
      <c r="N46" s="37">
        <v>0</v>
      </c>
      <c r="O46" s="40">
        <v>0</v>
      </c>
      <c r="P46" s="194">
        <v>0</v>
      </c>
      <c r="Q46" s="38">
        <v>0</v>
      </c>
      <c r="R46" s="38">
        <v>0</v>
      </c>
      <c r="S46" s="38">
        <v>0</v>
      </c>
      <c r="T46" s="310">
        <v>0</v>
      </c>
      <c r="U46" s="310">
        <v>0</v>
      </c>
      <c r="V46" s="310">
        <v>0</v>
      </c>
      <c r="W46" s="310">
        <v>0</v>
      </c>
      <c r="X46" s="310">
        <v>0</v>
      </c>
      <c r="Y46" s="310">
        <v>0</v>
      </c>
      <c r="Z46" s="310">
        <v>0</v>
      </c>
      <c r="AA46" s="310">
        <v>0</v>
      </c>
      <c r="AB46" s="310">
        <v>0</v>
      </c>
      <c r="AC46" s="310">
        <v>0</v>
      </c>
      <c r="AD46" s="310">
        <v>0</v>
      </c>
      <c r="AE46" s="310">
        <v>0</v>
      </c>
      <c r="AF46" s="310">
        <v>0</v>
      </c>
      <c r="AG46" s="310">
        <v>0</v>
      </c>
      <c r="AH46" s="310">
        <v>0</v>
      </c>
      <c r="AI46" s="310">
        <v>0</v>
      </c>
      <c r="AJ46" s="310">
        <v>0</v>
      </c>
      <c r="AK46" s="310">
        <v>0</v>
      </c>
      <c r="AL46" s="310">
        <v>0</v>
      </c>
      <c r="AM46" s="310">
        <v>0</v>
      </c>
      <c r="AN46" s="310">
        <v>0</v>
      </c>
      <c r="AO46" s="310">
        <v>0</v>
      </c>
      <c r="AP46" s="310">
        <v>0</v>
      </c>
      <c r="AQ46" s="310">
        <v>0</v>
      </c>
      <c r="AR46" s="310">
        <v>0</v>
      </c>
      <c r="AS46" s="310">
        <v>0</v>
      </c>
      <c r="AT46" s="310">
        <v>0</v>
      </c>
      <c r="AU46" s="310">
        <v>0</v>
      </c>
      <c r="AV46" s="139"/>
    </row>
    <row r="47" spans="1:48" s="29" customFormat="1" ht="15.75" x14ac:dyDescent="0.25">
      <c r="A47" s="165" t="str">
        <f t="shared" si="1"/>
        <v xml:space="preserve">   </v>
      </c>
      <c r="B47" s="108">
        <v>38</v>
      </c>
      <c r="C47" s="133"/>
      <c r="D47" s="134" t="s">
        <v>125</v>
      </c>
      <c r="E47" s="135" t="s">
        <v>123</v>
      </c>
      <c r="F47" s="135" t="s">
        <v>124</v>
      </c>
      <c r="G47" s="141">
        <v>0</v>
      </c>
      <c r="H47" s="141">
        <v>0</v>
      </c>
      <c r="I47" s="141">
        <v>0</v>
      </c>
      <c r="J47" s="108">
        <v>2</v>
      </c>
      <c r="K47" s="123">
        <v>0</v>
      </c>
      <c r="L47" s="123">
        <v>2.4700000000000002</v>
      </c>
      <c r="M47" s="37">
        <v>0</v>
      </c>
      <c r="N47" s="37">
        <v>0</v>
      </c>
      <c r="O47" s="40">
        <v>0</v>
      </c>
      <c r="P47" s="194">
        <v>0</v>
      </c>
      <c r="Q47" s="38">
        <v>0</v>
      </c>
      <c r="R47" s="38">
        <v>0</v>
      </c>
      <c r="S47" s="38">
        <v>0</v>
      </c>
      <c r="T47" s="310">
        <v>0</v>
      </c>
      <c r="U47" s="310">
        <v>0</v>
      </c>
      <c r="V47" s="310">
        <v>0</v>
      </c>
      <c r="W47" s="310">
        <v>0</v>
      </c>
      <c r="X47" s="310">
        <v>0</v>
      </c>
      <c r="Y47" s="310">
        <v>0</v>
      </c>
      <c r="Z47" s="310">
        <v>0</v>
      </c>
      <c r="AA47" s="310">
        <v>0</v>
      </c>
      <c r="AB47" s="310">
        <v>0</v>
      </c>
      <c r="AC47" s="310">
        <v>0</v>
      </c>
      <c r="AD47" s="310">
        <v>0</v>
      </c>
      <c r="AE47" s="310">
        <v>0</v>
      </c>
      <c r="AF47" s="310">
        <v>0</v>
      </c>
      <c r="AG47" s="310">
        <v>0</v>
      </c>
      <c r="AH47" s="310">
        <v>0</v>
      </c>
      <c r="AI47" s="310">
        <v>0</v>
      </c>
      <c r="AJ47" s="310">
        <v>0</v>
      </c>
      <c r="AK47" s="310">
        <v>0</v>
      </c>
      <c r="AL47" s="310">
        <v>0</v>
      </c>
      <c r="AM47" s="310">
        <v>0</v>
      </c>
      <c r="AN47" s="310">
        <v>0</v>
      </c>
      <c r="AO47" s="310">
        <v>0</v>
      </c>
      <c r="AP47" s="310">
        <v>0</v>
      </c>
      <c r="AQ47" s="310">
        <v>0</v>
      </c>
      <c r="AR47" s="310">
        <v>0</v>
      </c>
      <c r="AS47" s="310">
        <v>0</v>
      </c>
      <c r="AT47" s="310">
        <v>0</v>
      </c>
      <c r="AU47" s="310">
        <v>0</v>
      </c>
      <c r="AV47" s="139"/>
    </row>
    <row r="48" spans="1:48" s="29" customFormat="1" ht="15.75" x14ac:dyDescent="0.25">
      <c r="A48" s="165" t="str">
        <f t="shared" si="1"/>
        <v xml:space="preserve">   </v>
      </c>
      <c r="B48" s="108">
        <v>39</v>
      </c>
      <c r="C48" s="133" t="s">
        <v>143</v>
      </c>
      <c r="D48" s="134" t="s">
        <v>122</v>
      </c>
      <c r="E48" s="135" t="s">
        <v>123</v>
      </c>
      <c r="F48" s="135" t="s">
        <v>124</v>
      </c>
      <c r="G48" s="36">
        <v>17.600000000000001</v>
      </c>
      <c r="H48" s="173">
        <f>G48-I48</f>
        <v>0.77151195068164924</v>
      </c>
      <c r="I48" s="174">
        <v>16.828488049318352</v>
      </c>
      <c r="J48" s="108">
        <v>2</v>
      </c>
      <c r="K48" s="123">
        <v>0</v>
      </c>
      <c r="L48" s="123">
        <v>2.99</v>
      </c>
      <c r="M48" s="37">
        <v>0</v>
      </c>
      <c r="N48" s="37">
        <v>0</v>
      </c>
      <c r="O48" s="40">
        <v>0</v>
      </c>
      <c r="P48" s="194">
        <v>0</v>
      </c>
      <c r="Q48" s="38">
        <v>0</v>
      </c>
      <c r="R48" s="38">
        <v>0</v>
      </c>
      <c r="S48" s="38">
        <v>0</v>
      </c>
      <c r="T48" s="310">
        <v>0</v>
      </c>
      <c r="U48" s="310">
        <v>0</v>
      </c>
      <c r="V48" s="310">
        <v>0</v>
      </c>
      <c r="W48" s="310">
        <v>0</v>
      </c>
      <c r="X48" s="310">
        <v>0</v>
      </c>
      <c r="Y48" s="310">
        <v>0</v>
      </c>
      <c r="Z48" s="310">
        <v>0</v>
      </c>
      <c r="AA48" s="310">
        <v>0</v>
      </c>
      <c r="AB48" s="310">
        <v>0</v>
      </c>
      <c r="AC48" s="310">
        <v>0</v>
      </c>
      <c r="AD48" s="310">
        <v>0</v>
      </c>
      <c r="AE48" s="310">
        <v>0</v>
      </c>
      <c r="AF48" s="310">
        <v>0</v>
      </c>
      <c r="AG48" s="310">
        <v>0</v>
      </c>
      <c r="AH48" s="310">
        <v>0</v>
      </c>
      <c r="AI48" s="310">
        <v>0</v>
      </c>
      <c r="AJ48" s="310">
        <v>0</v>
      </c>
      <c r="AK48" s="310">
        <v>0</v>
      </c>
      <c r="AL48" s="310">
        <v>0</v>
      </c>
      <c r="AM48" s="310">
        <v>0</v>
      </c>
      <c r="AN48" s="310">
        <v>0</v>
      </c>
      <c r="AO48" s="310">
        <v>0</v>
      </c>
      <c r="AP48" s="310">
        <v>0</v>
      </c>
      <c r="AQ48" s="310">
        <v>0</v>
      </c>
      <c r="AR48" s="310">
        <v>0</v>
      </c>
      <c r="AS48" s="310">
        <v>0</v>
      </c>
      <c r="AT48" s="310">
        <v>0</v>
      </c>
      <c r="AU48" s="310">
        <v>0</v>
      </c>
      <c r="AV48" s="139"/>
    </row>
    <row r="49" spans="1:48" s="29" customFormat="1" ht="15.75" x14ac:dyDescent="0.25">
      <c r="A49" s="165" t="str">
        <f t="shared" si="1"/>
        <v xml:space="preserve">   </v>
      </c>
      <c r="B49" s="108">
        <v>40</v>
      </c>
      <c r="C49" s="133"/>
      <c r="D49" s="134" t="s">
        <v>125</v>
      </c>
      <c r="E49" s="135" t="s">
        <v>123</v>
      </c>
      <c r="F49" s="135" t="s">
        <v>124</v>
      </c>
      <c r="G49" s="141">
        <v>0</v>
      </c>
      <c r="H49" s="141">
        <v>0</v>
      </c>
      <c r="I49" s="141">
        <v>0</v>
      </c>
      <c r="J49" s="108">
        <v>2</v>
      </c>
      <c r="K49" s="123">
        <v>0</v>
      </c>
      <c r="L49" s="123">
        <v>3.91</v>
      </c>
      <c r="M49" s="37">
        <v>0</v>
      </c>
      <c r="N49" s="37">
        <v>0</v>
      </c>
      <c r="O49" s="40">
        <v>0</v>
      </c>
      <c r="P49" s="194">
        <v>0</v>
      </c>
      <c r="Q49" s="38"/>
      <c r="R49" s="38">
        <v>0</v>
      </c>
      <c r="S49" s="38">
        <v>0</v>
      </c>
      <c r="T49" s="310">
        <v>0</v>
      </c>
      <c r="U49" s="310">
        <v>0</v>
      </c>
      <c r="V49" s="310">
        <v>0</v>
      </c>
      <c r="W49" s="310">
        <v>0</v>
      </c>
      <c r="X49" s="310">
        <v>0</v>
      </c>
      <c r="Y49" s="310">
        <v>0</v>
      </c>
      <c r="Z49" s="310">
        <v>0</v>
      </c>
      <c r="AA49" s="310">
        <v>0</v>
      </c>
      <c r="AB49" s="310">
        <v>0</v>
      </c>
      <c r="AC49" s="310">
        <v>0</v>
      </c>
      <c r="AD49" s="310">
        <v>0</v>
      </c>
      <c r="AE49" s="310">
        <v>0</v>
      </c>
      <c r="AF49" s="310">
        <v>0</v>
      </c>
      <c r="AG49" s="310">
        <v>0</v>
      </c>
      <c r="AH49" s="310">
        <v>0</v>
      </c>
      <c r="AI49" s="310">
        <v>0</v>
      </c>
      <c r="AJ49" s="310">
        <v>0</v>
      </c>
      <c r="AK49" s="310">
        <v>0</v>
      </c>
      <c r="AL49" s="310">
        <v>0</v>
      </c>
      <c r="AM49" s="310">
        <v>0</v>
      </c>
      <c r="AN49" s="310">
        <v>0</v>
      </c>
      <c r="AO49" s="310">
        <v>0</v>
      </c>
      <c r="AP49" s="310">
        <v>0</v>
      </c>
      <c r="AQ49" s="310">
        <v>0</v>
      </c>
      <c r="AR49" s="310">
        <v>0</v>
      </c>
      <c r="AS49" s="310">
        <v>0</v>
      </c>
      <c r="AT49" s="310">
        <v>0</v>
      </c>
      <c r="AU49" s="310">
        <v>0</v>
      </c>
      <c r="AV49" s="139"/>
    </row>
    <row r="50" spans="1:48" s="29" customFormat="1" ht="15.75" x14ac:dyDescent="0.25">
      <c r="A50" s="165" t="str">
        <f t="shared" si="1"/>
        <v xml:space="preserve">   </v>
      </c>
      <c r="B50" s="108">
        <v>41</v>
      </c>
      <c r="C50" s="133"/>
      <c r="D50" s="134" t="s">
        <v>126</v>
      </c>
      <c r="E50" s="135" t="s">
        <v>123</v>
      </c>
      <c r="F50" s="135" t="s">
        <v>124</v>
      </c>
      <c r="G50" s="141">
        <v>0</v>
      </c>
      <c r="H50" s="141">
        <v>0</v>
      </c>
      <c r="I50" s="141">
        <v>0</v>
      </c>
      <c r="J50" s="108">
        <v>2</v>
      </c>
      <c r="K50" s="123">
        <v>0</v>
      </c>
      <c r="L50" s="123">
        <v>2.41</v>
      </c>
      <c r="M50" s="37">
        <v>0</v>
      </c>
      <c r="N50" s="37">
        <v>0</v>
      </c>
      <c r="O50" s="40">
        <v>0</v>
      </c>
      <c r="P50" s="194">
        <v>0</v>
      </c>
      <c r="Q50" s="38">
        <v>0</v>
      </c>
      <c r="R50" s="38">
        <v>0</v>
      </c>
      <c r="S50" s="38">
        <v>0</v>
      </c>
      <c r="T50" s="310">
        <v>0</v>
      </c>
      <c r="U50" s="310">
        <v>0</v>
      </c>
      <c r="V50" s="310">
        <v>0</v>
      </c>
      <c r="W50" s="310">
        <v>0</v>
      </c>
      <c r="X50" s="310">
        <v>0</v>
      </c>
      <c r="Y50" s="310">
        <v>0</v>
      </c>
      <c r="Z50" s="310">
        <v>0</v>
      </c>
      <c r="AA50" s="310">
        <v>0</v>
      </c>
      <c r="AB50" s="310">
        <v>0</v>
      </c>
      <c r="AC50" s="310">
        <v>0</v>
      </c>
      <c r="AD50" s="310">
        <v>0</v>
      </c>
      <c r="AE50" s="310">
        <v>0</v>
      </c>
      <c r="AF50" s="310">
        <v>0</v>
      </c>
      <c r="AG50" s="310">
        <v>0</v>
      </c>
      <c r="AH50" s="310">
        <v>0</v>
      </c>
      <c r="AI50" s="310">
        <v>0</v>
      </c>
      <c r="AJ50" s="310">
        <v>0</v>
      </c>
      <c r="AK50" s="310">
        <v>0</v>
      </c>
      <c r="AL50" s="310">
        <v>0</v>
      </c>
      <c r="AM50" s="310">
        <v>0</v>
      </c>
      <c r="AN50" s="310">
        <v>0</v>
      </c>
      <c r="AO50" s="310">
        <v>0</v>
      </c>
      <c r="AP50" s="310">
        <v>0</v>
      </c>
      <c r="AQ50" s="310">
        <v>0</v>
      </c>
      <c r="AR50" s="310">
        <v>0</v>
      </c>
      <c r="AS50" s="310">
        <v>0</v>
      </c>
      <c r="AT50" s="310">
        <v>0</v>
      </c>
      <c r="AU50" s="310">
        <v>0</v>
      </c>
      <c r="AV50" s="139"/>
    </row>
    <row r="51" spans="1:48" s="29" customFormat="1" ht="15.75" x14ac:dyDescent="0.25">
      <c r="A51" s="165" t="str">
        <f t="shared" si="1"/>
        <v xml:space="preserve">   </v>
      </c>
      <c r="B51" s="108">
        <v>42</v>
      </c>
      <c r="C51" s="133"/>
      <c r="D51" s="134" t="s">
        <v>130</v>
      </c>
      <c r="E51" s="135" t="s">
        <v>123</v>
      </c>
      <c r="F51" s="135" t="s">
        <v>124</v>
      </c>
      <c r="G51" s="141">
        <v>0</v>
      </c>
      <c r="H51" s="141">
        <v>0</v>
      </c>
      <c r="I51" s="141">
        <v>0</v>
      </c>
      <c r="J51" s="108">
        <v>2</v>
      </c>
      <c r="K51" s="123">
        <v>0</v>
      </c>
      <c r="L51" s="123">
        <v>8.27</v>
      </c>
      <c r="M51" s="37">
        <v>0</v>
      </c>
      <c r="N51" s="37">
        <v>0</v>
      </c>
      <c r="O51" s="40">
        <v>0</v>
      </c>
      <c r="P51" s="194">
        <v>0</v>
      </c>
      <c r="Q51" s="38">
        <v>0</v>
      </c>
      <c r="R51" s="38">
        <v>0</v>
      </c>
      <c r="S51" s="38">
        <v>0</v>
      </c>
      <c r="T51" s="310">
        <v>0</v>
      </c>
      <c r="U51" s="310">
        <v>0</v>
      </c>
      <c r="V51" s="310">
        <v>0</v>
      </c>
      <c r="W51" s="310">
        <v>0</v>
      </c>
      <c r="X51" s="310">
        <v>0</v>
      </c>
      <c r="Y51" s="310">
        <v>0</v>
      </c>
      <c r="Z51" s="310">
        <v>0</v>
      </c>
      <c r="AA51" s="310">
        <v>0</v>
      </c>
      <c r="AB51" s="310">
        <v>0</v>
      </c>
      <c r="AC51" s="310">
        <v>0</v>
      </c>
      <c r="AD51" s="310">
        <v>0</v>
      </c>
      <c r="AE51" s="310">
        <v>0</v>
      </c>
      <c r="AF51" s="310">
        <v>0</v>
      </c>
      <c r="AG51" s="310">
        <v>0</v>
      </c>
      <c r="AH51" s="310">
        <v>0</v>
      </c>
      <c r="AI51" s="310">
        <v>0</v>
      </c>
      <c r="AJ51" s="310">
        <v>0</v>
      </c>
      <c r="AK51" s="310">
        <v>0</v>
      </c>
      <c r="AL51" s="310">
        <v>0</v>
      </c>
      <c r="AM51" s="310">
        <v>0</v>
      </c>
      <c r="AN51" s="310">
        <v>0</v>
      </c>
      <c r="AO51" s="310">
        <v>0</v>
      </c>
      <c r="AP51" s="310">
        <v>0</v>
      </c>
      <c r="AQ51" s="310">
        <v>0</v>
      </c>
      <c r="AR51" s="310">
        <v>0</v>
      </c>
      <c r="AS51" s="310">
        <v>0</v>
      </c>
      <c r="AT51" s="310">
        <v>0</v>
      </c>
      <c r="AU51" s="310">
        <v>0</v>
      </c>
      <c r="AV51" s="139"/>
    </row>
    <row r="52" spans="1:48" s="29" customFormat="1" ht="15.75" x14ac:dyDescent="0.25">
      <c r="A52" s="165" t="str">
        <f t="shared" si="1"/>
        <v xml:space="preserve">   </v>
      </c>
      <c r="B52" s="108">
        <v>43</v>
      </c>
      <c r="C52" s="133" t="s">
        <v>144</v>
      </c>
      <c r="D52" s="134" t="s">
        <v>44</v>
      </c>
      <c r="E52" s="135" t="s">
        <v>123</v>
      </c>
      <c r="F52" s="135" t="s">
        <v>124</v>
      </c>
      <c r="G52" s="36">
        <v>11.62</v>
      </c>
      <c r="H52" s="173">
        <f>G52-I52</f>
        <v>0.87705876973604369</v>
      </c>
      <c r="I52" s="174">
        <v>10.742941230263956</v>
      </c>
      <c r="J52" s="108">
        <v>2</v>
      </c>
      <c r="K52" s="123">
        <v>0</v>
      </c>
      <c r="L52" s="123">
        <v>11.6</v>
      </c>
      <c r="M52" s="37">
        <v>0</v>
      </c>
      <c r="N52" s="37">
        <v>0</v>
      </c>
      <c r="O52" s="40">
        <v>0</v>
      </c>
      <c r="P52" s="194">
        <v>0</v>
      </c>
      <c r="Q52" s="38">
        <v>0</v>
      </c>
      <c r="R52" s="38">
        <v>0</v>
      </c>
      <c r="S52" s="38">
        <v>0</v>
      </c>
      <c r="T52" s="310">
        <v>0</v>
      </c>
      <c r="U52" s="310">
        <v>0</v>
      </c>
      <c r="V52" s="310">
        <v>0</v>
      </c>
      <c r="W52" s="310">
        <v>0</v>
      </c>
      <c r="X52" s="310">
        <v>0</v>
      </c>
      <c r="Y52" s="310">
        <v>0</v>
      </c>
      <c r="Z52" s="310">
        <v>0</v>
      </c>
      <c r="AA52" s="310">
        <v>0</v>
      </c>
      <c r="AB52" s="310">
        <v>0</v>
      </c>
      <c r="AC52" s="310"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  <c r="AI52" s="310">
        <v>0</v>
      </c>
      <c r="AJ52" s="310">
        <v>0</v>
      </c>
      <c r="AK52" s="310">
        <v>0</v>
      </c>
      <c r="AL52" s="310">
        <v>0</v>
      </c>
      <c r="AM52" s="310">
        <v>0</v>
      </c>
      <c r="AN52" s="310">
        <v>0</v>
      </c>
      <c r="AO52" s="310">
        <v>0</v>
      </c>
      <c r="AP52" s="310">
        <v>0</v>
      </c>
      <c r="AQ52" s="310">
        <v>0</v>
      </c>
      <c r="AR52" s="310">
        <v>0</v>
      </c>
      <c r="AS52" s="310">
        <v>0</v>
      </c>
      <c r="AT52" s="310">
        <v>0</v>
      </c>
      <c r="AU52" s="310">
        <v>0</v>
      </c>
      <c r="AV52" s="139"/>
    </row>
    <row r="53" spans="1:48" s="29" customFormat="1" ht="15.75" x14ac:dyDescent="0.25">
      <c r="A53" s="165" t="str">
        <f t="shared" si="1"/>
        <v xml:space="preserve">   </v>
      </c>
      <c r="B53" s="108">
        <v>44</v>
      </c>
      <c r="C53" s="133" t="s">
        <v>145</v>
      </c>
      <c r="D53" s="134" t="s">
        <v>122</v>
      </c>
      <c r="E53" s="135" t="s">
        <v>123</v>
      </c>
      <c r="F53" s="135" t="s">
        <v>124</v>
      </c>
      <c r="G53" s="36">
        <v>14.12</v>
      </c>
      <c r="H53" s="173">
        <f>G53-I53</f>
        <v>4.2469408907347397</v>
      </c>
      <c r="I53" s="174">
        <v>9.8730591092652595</v>
      </c>
      <c r="J53" s="108">
        <v>2</v>
      </c>
      <c r="K53" s="123">
        <v>0</v>
      </c>
      <c r="L53" s="123">
        <v>5.64</v>
      </c>
      <c r="M53" s="37">
        <v>0</v>
      </c>
      <c r="N53" s="37">
        <v>0</v>
      </c>
      <c r="O53" s="40">
        <v>0</v>
      </c>
      <c r="P53" s="194">
        <v>0</v>
      </c>
      <c r="Q53" s="38">
        <v>0</v>
      </c>
      <c r="R53" s="38">
        <v>0</v>
      </c>
      <c r="S53" s="38">
        <v>0</v>
      </c>
      <c r="T53" s="310">
        <v>0</v>
      </c>
      <c r="U53" s="310">
        <v>0</v>
      </c>
      <c r="V53" s="310">
        <v>0</v>
      </c>
      <c r="W53" s="310">
        <v>0</v>
      </c>
      <c r="X53" s="310">
        <v>0</v>
      </c>
      <c r="Y53" s="310">
        <v>0</v>
      </c>
      <c r="Z53" s="310">
        <v>0</v>
      </c>
      <c r="AA53" s="310">
        <v>0</v>
      </c>
      <c r="AB53" s="310">
        <v>0</v>
      </c>
      <c r="AC53" s="310">
        <v>0</v>
      </c>
      <c r="AD53" s="310">
        <v>0</v>
      </c>
      <c r="AE53" s="310">
        <v>0</v>
      </c>
      <c r="AF53" s="310">
        <v>0</v>
      </c>
      <c r="AG53" s="310">
        <v>0</v>
      </c>
      <c r="AH53" s="310">
        <v>0</v>
      </c>
      <c r="AI53" s="310">
        <v>0</v>
      </c>
      <c r="AJ53" s="310">
        <v>0</v>
      </c>
      <c r="AK53" s="310">
        <v>0</v>
      </c>
      <c r="AL53" s="310">
        <v>0</v>
      </c>
      <c r="AM53" s="310">
        <v>0</v>
      </c>
      <c r="AN53" s="310">
        <v>0</v>
      </c>
      <c r="AO53" s="310">
        <v>0</v>
      </c>
      <c r="AP53" s="310">
        <v>0</v>
      </c>
      <c r="AQ53" s="310">
        <v>0</v>
      </c>
      <c r="AR53" s="310">
        <v>0</v>
      </c>
      <c r="AS53" s="310">
        <v>0</v>
      </c>
      <c r="AT53" s="310">
        <v>0</v>
      </c>
      <c r="AU53" s="310">
        <v>0</v>
      </c>
      <c r="AV53" s="139"/>
    </row>
    <row r="54" spans="1:48" s="29" customFormat="1" ht="15.75" x14ac:dyDescent="0.25">
      <c r="A54" s="165" t="str">
        <f t="shared" si="1"/>
        <v xml:space="preserve">   </v>
      </c>
      <c r="B54" s="108">
        <v>45</v>
      </c>
      <c r="C54" s="133"/>
      <c r="D54" s="134" t="s">
        <v>125</v>
      </c>
      <c r="E54" s="135" t="s">
        <v>123</v>
      </c>
      <c r="F54" s="135" t="s">
        <v>124</v>
      </c>
      <c r="G54" s="141">
        <v>0</v>
      </c>
      <c r="H54" s="141">
        <v>0</v>
      </c>
      <c r="I54" s="141">
        <v>0</v>
      </c>
      <c r="J54" s="108">
        <v>2</v>
      </c>
      <c r="K54" s="123">
        <v>0</v>
      </c>
      <c r="L54" s="123">
        <v>5.16</v>
      </c>
      <c r="M54" s="37">
        <v>0</v>
      </c>
      <c r="N54" s="37">
        <v>0</v>
      </c>
      <c r="O54" s="40">
        <v>0</v>
      </c>
      <c r="P54" s="194">
        <v>0</v>
      </c>
      <c r="Q54" s="38">
        <v>0</v>
      </c>
      <c r="R54" s="38">
        <v>0</v>
      </c>
      <c r="S54" s="38">
        <v>0</v>
      </c>
      <c r="T54" s="310">
        <v>0</v>
      </c>
      <c r="U54" s="310">
        <v>0</v>
      </c>
      <c r="V54" s="310">
        <v>0</v>
      </c>
      <c r="W54" s="310">
        <v>0</v>
      </c>
      <c r="X54" s="310">
        <v>0</v>
      </c>
      <c r="Y54" s="310">
        <v>0</v>
      </c>
      <c r="Z54" s="310">
        <v>0</v>
      </c>
      <c r="AA54" s="310">
        <v>0</v>
      </c>
      <c r="AB54" s="310">
        <v>0</v>
      </c>
      <c r="AC54" s="310">
        <v>0</v>
      </c>
      <c r="AD54" s="310">
        <v>0</v>
      </c>
      <c r="AE54" s="310">
        <v>0</v>
      </c>
      <c r="AF54" s="310">
        <v>0</v>
      </c>
      <c r="AG54" s="310">
        <v>0</v>
      </c>
      <c r="AH54" s="310">
        <v>0</v>
      </c>
      <c r="AI54" s="310">
        <v>0</v>
      </c>
      <c r="AJ54" s="310">
        <v>0</v>
      </c>
      <c r="AK54" s="310">
        <v>0</v>
      </c>
      <c r="AL54" s="310">
        <v>0</v>
      </c>
      <c r="AM54" s="310">
        <v>0</v>
      </c>
      <c r="AN54" s="310">
        <v>0</v>
      </c>
      <c r="AO54" s="310">
        <v>0</v>
      </c>
      <c r="AP54" s="310">
        <v>0</v>
      </c>
      <c r="AQ54" s="310">
        <v>0</v>
      </c>
      <c r="AR54" s="310">
        <v>0</v>
      </c>
      <c r="AS54" s="310">
        <v>0</v>
      </c>
      <c r="AT54" s="310">
        <v>0</v>
      </c>
      <c r="AU54" s="310">
        <v>0</v>
      </c>
      <c r="AV54" s="139"/>
    </row>
    <row r="55" spans="1:48" s="29" customFormat="1" ht="15.75" x14ac:dyDescent="0.25">
      <c r="A55" s="165" t="str">
        <f t="shared" si="1"/>
        <v xml:space="preserve">   </v>
      </c>
      <c r="B55" s="108">
        <v>46</v>
      </c>
      <c r="C55" s="133"/>
      <c r="D55" s="134" t="s">
        <v>126</v>
      </c>
      <c r="E55" s="135" t="s">
        <v>123</v>
      </c>
      <c r="F55" s="135" t="s">
        <v>124</v>
      </c>
      <c r="G55" s="141">
        <v>0</v>
      </c>
      <c r="H55" s="141">
        <v>0</v>
      </c>
      <c r="I55" s="141">
        <v>0</v>
      </c>
      <c r="J55" s="108">
        <v>2</v>
      </c>
      <c r="K55" s="123">
        <v>0</v>
      </c>
      <c r="L55" s="123">
        <v>3.31</v>
      </c>
      <c r="M55" s="37">
        <v>0</v>
      </c>
      <c r="N55" s="37">
        <v>0</v>
      </c>
      <c r="O55" s="40">
        <v>0</v>
      </c>
      <c r="P55" s="194">
        <v>0</v>
      </c>
      <c r="Q55" s="38">
        <v>0</v>
      </c>
      <c r="R55" s="38">
        <v>0</v>
      </c>
      <c r="S55" s="38">
        <v>0</v>
      </c>
      <c r="T55" s="310">
        <v>0</v>
      </c>
      <c r="U55" s="310">
        <v>0</v>
      </c>
      <c r="V55" s="310">
        <v>0</v>
      </c>
      <c r="W55" s="310">
        <v>0</v>
      </c>
      <c r="X55" s="310">
        <v>0</v>
      </c>
      <c r="Y55" s="310">
        <v>0</v>
      </c>
      <c r="Z55" s="310">
        <v>0</v>
      </c>
      <c r="AA55" s="310">
        <v>0</v>
      </c>
      <c r="AB55" s="310">
        <v>0</v>
      </c>
      <c r="AC55" s="310">
        <v>0</v>
      </c>
      <c r="AD55" s="310">
        <v>0</v>
      </c>
      <c r="AE55" s="310">
        <v>0</v>
      </c>
      <c r="AF55" s="310">
        <v>0</v>
      </c>
      <c r="AG55" s="310">
        <v>0</v>
      </c>
      <c r="AH55" s="310">
        <v>0</v>
      </c>
      <c r="AI55" s="310">
        <v>0</v>
      </c>
      <c r="AJ55" s="310">
        <v>0</v>
      </c>
      <c r="AK55" s="310">
        <v>0</v>
      </c>
      <c r="AL55" s="310">
        <v>0</v>
      </c>
      <c r="AM55" s="310">
        <v>0</v>
      </c>
      <c r="AN55" s="310">
        <v>0</v>
      </c>
      <c r="AO55" s="310">
        <v>0</v>
      </c>
      <c r="AP55" s="310">
        <v>0</v>
      </c>
      <c r="AQ55" s="310">
        <v>0</v>
      </c>
      <c r="AR55" s="310">
        <v>0</v>
      </c>
      <c r="AS55" s="310">
        <v>0</v>
      </c>
      <c r="AT55" s="310">
        <v>0</v>
      </c>
      <c r="AU55" s="310">
        <v>0</v>
      </c>
      <c r="AV55" s="139"/>
    </row>
    <row r="56" spans="1:48" s="29" customFormat="1" ht="15.75" x14ac:dyDescent="0.25">
      <c r="A56" s="165" t="str">
        <f t="shared" si="1"/>
        <v xml:space="preserve">   </v>
      </c>
      <c r="B56" s="108">
        <v>47</v>
      </c>
      <c r="C56" s="133" t="s">
        <v>146</v>
      </c>
      <c r="D56" s="134" t="s">
        <v>122</v>
      </c>
      <c r="E56" s="135" t="s">
        <v>123</v>
      </c>
      <c r="F56" s="135" t="s">
        <v>124</v>
      </c>
      <c r="G56" s="36">
        <v>32.26</v>
      </c>
      <c r="H56" s="173">
        <f>G56-I56</f>
        <v>3.0005323269529143</v>
      </c>
      <c r="I56" s="174">
        <v>29.259467673047084</v>
      </c>
      <c r="J56" s="108">
        <v>2</v>
      </c>
      <c r="K56" s="123">
        <v>0</v>
      </c>
      <c r="L56" s="123">
        <v>3.7</v>
      </c>
      <c r="M56" s="37">
        <v>0</v>
      </c>
      <c r="N56" s="37">
        <v>0</v>
      </c>
      <c r="O56" s="40">
        <v>0</v>
      </c>
      <c r="P56" s="194">
        <v>0</v>
      </c>
      <c r="Q56" s="38">
        <v>0</v>
      </c>
      <c r="R56" s="38">
        <v>0</v>
      </c>
      <c r="S56" s="38">
        <v>0</v>
      </c>
      <c r="T56" s="310">
        <v>0</v>
      </c>
      <c r="U56" s="310">
        <v>0</v>
      </c>
      <c r="V56" s="310">
        <v>0</v>
      </c>
      <c r="W56" s="310">
        <v>0</v>
      </c>
      <c r="X56" s="310">
        <v>0</v>
      </c>
      <c r="Y56" s="310">
        <v>0</v>
      </c>
      <c r="Z56" s="310">
        <v>0</v>
      </c>
      <c r="AA56" s="310">
        <v>0</v>
      </c>
      <c r="AB56" s="310">
        <v>0</v>
      </c>
      <c r="AC56" s="310">
        <v>0</v>
      </c>
      <c r="AD56" s="310">
        <v>0</v>
      </c>
      <c r="AE56" s="310">
        <v>0</v>
      </c>
      <c r="AF56" s="310">
        <v>0</v>
      </c>
      <c r="AG56" s="310">
        <v>0</v>
      </c>
      <c r="AH56" s="310">
        <v>0</v>
      </c>
      <c r="AI56" s="310">
        <v>0</v>
      </c>
      <c r="AJ56" s="310">
        <v>0</v>
      </c>
      <c r="AK56" s="310">
        <v>0</v>
      </c>
      <c r="AL56" s="310">
        <v>0</v>
      </c>
      <c r="AM56" s="310">
        <v>0</v>
      </c>
      <c r="AN56" s="310">
        <v>0</v>
      </c>
      <c r="AO56" s="310">
        <v>0</v>
      </c>
      <c r="AP56" s="310">
        <v>0</v>
      </c>
      <c r="AQ56" s="310">
        <v>0</v>
      </c>
      <c r="AR56" s="310">
        <v>0</v>
      </c>
      <c r="AS56" s="310">
        <v>0</v>
      </c>
      <c r="AT56" s="310">
        <v>0</v>
      </c>
      <c r="AU56" s="310">
        <v>0</v>
      </c>
      <c r="AV56" s="139"/>
    </row>
    <row r="57" spans="1:48" s="29" customFormat="1" ht="15.75" x14ac:dyDescent="0.25">
      <c r="A57" s="165" t="str">
        <f t="shared" si="1"/>
        <v xml:space="preserve">   </v>
      </c>
      <c r="B57" s="108">
        <v>48</v>
      </c>
      <c r="C57" s="133"/>
      <c r="D57" s="134" t="s">
        <v>125</v>
      </c>
      <c r="E57" s="135" t="s">
        <v>123</v>
      </c>
      <c r="F57" s="135" t="s">
        <v>124</v>
      </c>
      <c r="G57" s="141">
        <v>0</v>
      </c>
      <c r="H57" s="141">
        <v>0</v>
      </c>
      <c r="I57" s="141">
        <v>0</v>
      </c>
      <c r="J57" s="108">
        <v>1</v>
      </c>
      <c r="K57" s="123">
        <v>0</v>
      </c>
      <c r="L57" s="123">
        <v>1.25</v>
      </c>
      <c r="M57" s="37">
        <v>0</v>
      </c>
      <c r="N57" s="37">
        <v>0</v>
      </c>
      <c r="O57" s="40">
        <v>6</v>
      </c>
      <c r="P57" s="193">
        <v>0</v>
      </c>
      <c r="Q57" s="38">
        <v>0</v>
      </c>
      <c r="R57" s="38">
        <v>0</v>
      </c>
      <c r="S57" s="38">
        <v>0</v>
      </c>
      <c r="T57" s="310">
        <v>0</v>
      </c>
      <c r="U57" s="310">
        <v>0</v>
      </c>
      <c r="V57" s="310">
        <v>0</v>
      </c>
      <c r="W57" s="310">
        <v>0</v>
      </c>
      <c r="X57" s="310">
        <v>0</v>
      </c>
      <c r="Y57" s="310">
        <v>0</v>
      </c>
      <c r="Z57" s="310">
        <v>0</v>
      </c>
      <c r="AA57" s="310">
        <v>0</v>
      </c>
      <c r="AB57" s="310">
        <v>0</v>
      </c>
      <c r="AC57" s="310">
        <v>0</v>
      </c>
      <c r="AD57" s="310">
        <v>0</v>
      </c>
      <c r="AE57" s="310">
        <v>0</v>
      </c>
      <c r="AF57" s="310">
        <v>0</v>
      </c>
      <c r="AG57" s="310">
        <v>0</v>
      </c>
      <c r="AH57" s="310">
        <v>0</v>
      </c>
      <c r="AI57" s="310">
        <v>0</v>
      </c>
      <c r="AJ57" s="310">
        <v>0</v>
      </c>
      <c r="AK57" s="310">
        <v>0</v>
      </c>
      <c r="AL57" s="310">
        <v>0</v>
      </c>
      <c r="AM57" s="310">
        <v>0</v>
      </c>
      <c r="AN57" s="310">
        <v>0</v>
      </c>
      <c r="AO57" s="310">
        <v>0</v>
      </c>
      <c r="AP57" s="310">
        <v>0</v>
      </c>
      <c r="AQ57" s="310">
        <v>0</v>
      </c>
      <c r="AR57" s="310">
        <v>0</v>
      </c>
      <c r="AS57" s="310">
        <v>0</v>
      </c>
      <c r="AT57" s="310">
        <v>0</v>
      </c>
      <c r="AU57" s="310">
        <v>0</v>
      </c>
      <c r="AV57" s="139"/>
    </row>
    <row r="58" spans="1:48" s="29" customFormat="1" ht="15.75" x14ac:dyDescent="0.25">
      <c r="A58" s="165" t="str">
        <f t="shared" si="1"/>
        <v xml:space="preserve">   </v>
      </c>
      <c r="B58" s="108">
        <v>49</v>
      </c>
      <c r="C58" s="133"/>
      <c r="D58" s="134" t="s">
        <v>126</v>
      </c>
      <c r="E58" s="135" t="s">
        <v>123</v>
      </c>
      <c r="F58" s="135" t="s">
        <v>124</v>
      </c>
      <c r="G58" s="141">
        <v>0</v>
      </c>
      <c r="H58" s="141">
        <v>0</v>
      </c>
      <c r="I58" s="141">
        <v>0</v>
      </c>
      <c r="J58" s="108">
        <v>1</v>
      </c>
      <c r="K58" s="123">
        <v>0</v>
      </c>
      <c r="L58" s="123">
        <v>8.35</v>
      </c>
      <c r="M58" s="37">
        <v>0</v>
      </c>
      <c r="N58" s="37">
        <v>0</v>
      </c>
      <c r="O58" s="40">
        <v>7</v>
      </c>
      <c r="P58" s="193">
        <v>0</v>
      </c>
      <c r="Q58" s="38">
        <v>0</v>
      </c>
      <c r="R58" s="38">
        <v>0</v>
      </c>
      <c r="S58" s="38">
        <v>0</v>
      </c>
      <c r="T58" s="310">
        <v>0</v>
      </c>
      <c r="U58" s="310">
        <v>0</v>
      </c>
      <c r="V58" s="310">
        <v>0</v>
      </c>
      <c r="W58" s="310">
        <v>0</v>
      </c>
      <c r="X58" s="310">
        <v>0</v>
      </c>
      <c r="Y58" s="310">
        <v>0</v>
      </c>
      <c r="Z58" s="310">
        <v>0</v>
      </c>
      <c r="AA58" s="310">
        <v>0</v>
      </c>
      <c r="AB58" s="310">
        <v>0</v>
      </c>
      <c r="AC58" s="310">
        <v>0</v>
      </c>
      <c r="AD58" s="310">
        <v>0</v>
      </c>
      <c r="AE58" s="310">
        <v>0</v>
      </c>
      <c r="AF58" s="310">
        <v>0</v>
      </c>
      <c r="AG58" s="310">
        <v>0</v>
      </c>
      <c r="AH58" s="310">
        <v>0</v>
      </c>
      <c r="AI58" s="310">
        <v>0</v>
      </c>
      <c r="AJ58" s="310">
        <v>0</v>
      </c>
      <c r="AK58" s="310">
        <v>0</v>
      </c>
      <c r="AL58" s="310">
        <v>0</v>
      </c>
      <c r="AM58" s="310">
        <v>0</v>
      </c>
      <c r="AN58" s="310">
        <v>0</v>
      </c>
      <c r="AO58" s="310">
        <v>0</v>
      </c>
      <c r="AP58" s="310">
        <v>0</v>
      </c>
      <c r="AQ58" s="310">
        <v>0</v>
      </c>
      <c r="AR58" s="310">
        <v>0</v>
      </c>
      <c r="AS58" s="310">
        <v>0</v>
      </c>
      <c r="AT58" s="310">
        <v>0</v>
      </c>
      <c r="AU58" s="310">
        <v>0</v>
      </c>
      <c r="AV58" s="139"/>
    </row>
    <row r="59" spans="1:48" s="29" customFormat="1" ht="15.75" x14ac:dyDescent="0.25">
      <c r="A59" s="165" t="str">
        <f t="shared" si="1"/>
        <v xml:space="preserve">   </v>
      </c>
      <c r="B59" s="108">
        <v>50</v>
      </c>
      <c r="C59" s="133"/>
      <c r="D59" s="134" t="s">
        <v>130</v>
      </c>
      <c r="E59" s="135" t="s">
        <v>123</v>
      </c>
      <c r="F59" s="135" t="s">
        <v>124</v>
      </c>
      <c r="G59" s="141">
        <v>0</v>
      </c>
      <c r="H59" s="141">
        <v>0</v>
      </c>
      <c r="I59" s="141">
        <v>0</v>
      </c>
      <c r="J59" s="108">
        <v>1</v>
      </c>
      <c r="K59" s="123">
        <v>0</v>
      </c>
      <c r="L59" s="123">
        <v>2.1</v>
      </c>
      <c r="M59" s="37">
        <v>0</v>
      </c>
      <c r="N59" s="37">
        <v>0</v>
      </c>
      <c r="O59" s="40">
        <v>6</v>
      </c>
      <c r="P59" s="193">
        <v>0</v>
      </c>
      <c r="Q59" s="38">
        <v>0</v>
      </c>
      <c r="R59" s="38">
        <v>0</v>
      </c>
      <c r="S59" s="38">
        <v>0</v>
      </c>
      <c r="T59" s="310">
        <v>0</v>
      </c>
      <c r="U59" s="310">
        <v>0</v>
      </c>
      <c r="V59" s="310">
        <v>0</v>
      </c>
      <c r="W59" s="310">
        <v>0</v>
      </c>
      <c r="X59" s="310">
        <v>0</v>
      </c>
      <c r="Y59" s="310">
        <v>0</v>
      </c>
      <c r="Z59" s="310">
        <v>0</v>
      </c>
      <c r="AA59" s="310">
        <v>0</v>
      </c>
      <c r="AB59" s="310">
        <v>0</v>
      </c>
      <c r="AC59" s="310">
        <v>0</v>
      </c>
      <c r="AD59" s="310">
        <v>0</v>
      </c>
      <c r="AE59" s="310">
        <v>0</v>
      </c>
      <c r="AF59" s="310">
        <v>0</v>
      </c>
      <c r="AG59" s="310">
        <v>0</v>
      </c>
      <c r="AH59" s="310">
        <v>0</v>
      </c>
      <c r="AI59" s="310">
        <v>0</v>
      </c>
      <c r="AJ59" s="310">
        <v>0</v>
      </c>
      <c r="AK59" s="310">
        <v>0</v>
      </c>
      <c r="AL59" s="310">
        <v>0</v>
      </c>
      <c r="AM59" s="310">
        <v>0</v>
      </c>
      <c r="AN59" s="310">
        <v>0</v>
      </c>
      <c r="AO59" s="310">
        <v>0</v>
      </c>
      <c r="AP59" s="310">
        <v>0</v>
      </c>
      <c r="AQ59" s="310">
        <v>0</v>
      </c>
      <c r="AR59" s="310">
        <v>0</v>
      </c>
      <c r="AS59" s="310">
        <v>0</v>
      </c>
      <c r="AT59" s="310">
        <v>0</v>
      </c>
      <c r="AU59" s="310">
        <v>0</v>
      </c>
      <c r="AV59" s="139"/>
    </row>
    <row r="60" spans="1:48" s="29" customFormat="1" ht="15.75" x14ac:dyDescent="0.25">
      <c r="A60" s="165" t="str">
        <f t="shared" si="1"/>
        <v xml:space="preserve">   </v>
      </c>
      <c r="B60" s="108">
        <v>51</v>
      </c>
      <c r="C60" s="133"/>
      <c r="D60" s="134" t="s">
        <v>131</v>
      </c>
      <c r="E60" s="135" t="s">
        <v>123</v>
      </c>
      <c r="F60" s="135" t="s">
        <v>124</v>
      </c>
      <c r="G60" s="141">
        <v>0</v>
      </c>
      <c r="H60" s="141">
        <v>0</v>
      </c>
      <c r="I60" s="141">
        <v>0</v>
      </c>
      <c r="J60" s="108">
        <v>1</v>
      </c>
      <c r="K60" s="123">
        <v>0</v>
      </c>
      <c r="L60" s="123">
        <v>6.77</v>
      </c>
      <c r="M60" s="37">
        <v>0</v>
      </c>
      <c r="N60" s="37">
        <v>0</v>
      </c>
      <c r="O60" s="40">
        <v>6</v>
      </c>
      <c r="P60" s="193">
        <v>0</v>
      </c>
      <c r="Q60" s="38">
        <v>0</v>
      </c>
      <c r="R60" s="38">
        <v>0</v>
      </c>
      <c r="S60" s="38">
        <v>0</v>
      </c>
      <c r="T60" s="310">
        <v>0</v>
      </c>
      <c r="U60" s="310">
        <v>0</v>
      </c>
      <c r="V60" s="310">
        <v>0</v>
      </c>
      <c r="W60" s="310">
        <v>0</v>
      </c>
      <c r="X60" s="310">
        <v>0</v>
      </c>
      <c r="Y60" s="310">
        <v>0</v>
      </c>
      <c r="Z60" s="310">
        <v>0</v>
      </c>
      <c r="AA60" s="310">
        <v>0</v>
      </c>
      <c r="AB60" s="310">
        <v>0</v>
      </c>
      <c r="AC60" s="310">
        <v>0</v>
      </c>
      <c r="AD60" s="310">
        <v>0</v>
      </c>
      <c r="AE60" s="310">
        <v>0</v>
      </c>
      <c r="AF60" s="310">
        <v>0</v>
      </c>
      <c r="AG60" s="310">
        <v>0</v>
      </c>
      <c r="AH60" s="310">
        <v>0</v>
      </c>
      <c r="AI60" s="310">
        <v>0</v>
      </c>
      <c r="AJ60" s="310">
        <v>0</v>
      </c>
      <c r="AK60" s="310">
        <v>0</v>
      </c>
      <c r="AL60" s="310">
        <v>0</v>
      </c>
      <c r="AM60" s="310">
        <v>0</v>
      </c>
      <c r="AN60" s="310">
        <v>0</v>
      </c>
      <c r="AO60" s="310">
        <v>0</v>
      </c>
      <c r="AP60" s="310">
        <v>0</v>
      </c>
      <c r="AQ60" s="310">
        <v>0</v>
      </c>
      <c r="AR60" s="310">
        <v>0</v>
      </c>
      <c r="AS60" s="310">
        <v>0</v>
      </c>
      <c r="AT60" s="310">
        <v>0</v>
      </c>
      <c r="AU60" s="310">
        <v>0</v>
      </c>
      <c r="AV60" s="139"/>
    </row>
    <row r="61" spans="1:48" s="29" customFormat="1" ht="15.75" x14ac:dyDescent="0.25">
      <c r="A61" s="165" t="str">
        <f t="shared" si="1"/>
        <v xml:space="preserve">   </v>
      </c>
      <c r="B61" s="108">
        <v>52</v>
      </c>
      <c r="C61" s="133"/>
      <c r="D61" s="134" t="s">
        <v>132</v>
      </c>
      <c r="E61" s="135" t="s">
        <v>123</v>
      </c>
      <c r="F61" s="135" t="s">
        <v>124</v>
      </c>
      <c r="G61" s="141">
        <v>0</v>
      </c>
      <c r="H61" s="141">
        <v>0</v>
      </c>
      <c r="I61" s="141">
        <v>0</v>
      </c>
      <c r="J61" s="108">
        <v>1</v>
      </c>
      <c r="K61" s="123">
        <v>0</v>
      </c>
      <c r="L61" s="123">
        <v>3.71</v>
      </c>
      <c r="M61" s="37">
        <v>0</v>
      </c>
      <c r="N61" s="37">
        <v>0</v>
      </c>
      <c r="O61" s="40">
        <v>6</v>
      </c>
      <c r="P61" s="194">
        <v>0</v>
      </c>
      <c r="Q61" s="38">
        <v>0</v>
      </c>
      <c r="R61" s="38">
        <v>0</v>
      </c>
      <c r="S61" s="38">
        <v>0</v>
      </c>
      <c r="T61" s="310">
        <v>0</v>
      </c>
      <c r="U61" s="310">
        <v>0</v>
      </c>
      <c r="V61" s="310">
        <v>0</v>
      </c>
      <c r="W61" s="310">
        <v>0</v>
      </c>
      <c r="X61" s="310">
        <v>0</v>
      </c>
      <c r="Y61" s="310">
        <v>0</v>
      </c>
      <c r="Z61" s="310">
        <v>0</v>
      </c>
      <c r="AA61" s="310">
        <v>0</v>
      </c>
      <c r="AB61" s="310">
        <v>0</v>
      </c>
      <c r="AC61" s="310">
        <v>0</v>
      </c>
      <c r="AD61" s="310">
        <v>0</v>
      </c>
      <c r="AE61" s="310">
        <v>0</v>
      </c>
      <c r="AF61" s="310">
        <v>0</v>
      </c>
      <c r="AG61" s="310">
        <v>0</v>
      </c>
      <c r="AH61" s="310">
        <v>0</v>
      </c>
      <c r="AI61" s="310">
        <v>0</v>
      </c>
      <c r="AJ61" s="310">
        <v>0</v>
      </c>
      <c r="AK61" s="310">
        <v>0</v>
      </c>
      <c r="AL61" s="310">
        <v>0</v>
      </c>
      <c r="AM61" s="310">
        <v>0</v>
      </c>
      <c r="AN61" s="310">
        <v>0</v>
      </c>
      <c r="AO61" s="310">
        <v>0</v>
      </c>
      <c r="AP61" s="310">
        <v>0</v>
      </c>
      <c r="AQ61" s="310">
        <v>0</v>
      </c>
      <c r="AR61" s="310">
        <v>0</v>
      </c>
      <c r="AS61" s="310">
        <v>0</v>
      </c>
      <c r="AT61" s="310">
        <v>0</v>
      </c>
      <c r="AU61" s="310">
        <v>0</v>
      </c>
      <c r="AV61" s="139"/>
    </row>
    <row r="62" spans="1:48" s="29" customFormat="1" ht="15.75" x14ac:dyDescent="0.25">
      <c r="A62" s="165" t="str">
        <f t="shared" si="1"/>
        <v xml:space="preserve">   </v>
      </c>
      <c r="B62" s="108">
        <v>53</v>
      </c>
      <c r="C62" s="133"/>
      <c r="D62" s="134" t="s">
        <v>147</v>
      </c>
      <c r="E62" s="135" t="s">
        <v>123</v>
      </c>
      <c r="F62" s="135" t="s">
        <v>124</v>
      </c>
      <c r="G62" s="141">
        <v>0</v>
      </c>
      <c r="H62" s="141">
        <v>0</v>
      </c>
      <c r="I62" s="141">
        <v>0</v>
      </c>
      <c r="J62" s="108">
        <v>1</v>
      </c>
      <c r="K62" s="123">
        <v>0</v>
      </c>
      <c r="L62" s="123">
        <v>6.49</v>
      </c>
      <c r="M62" s="37">
        <v>0</v>
      </c>
      <c r="N62" s="37">
        <v>0</v>
      </c>
      <c r="O62" s="40">
        <v>6</v>
      </c>
      <c r="P62" s="194">
        <v>0</v>
      </c>
      <c r="Q62" s="38">
        <v>0</v>
      </c>
      <c r="R62" s="38">
        <v>0</v>
      </c>
      <c r="S62" s="38">
        <v>0</v>
      </c>
      <c r="T62" s="310">
        <v>0</v>
      </c>
      <c r="U62" s="310">
        <v>0</v>
      </c>
      <c r="V62" s="310">
        <v>0</v>
      </c>
      <c r="W62" s="310">
        <v>0</v>
      </c>
      <c r="X62" s="310">
        <v>0</v>
      </c>
      <c r="Y62" s="310">
        <v>0</v>
      </c>
      <c r="Z62" s="310">
        <v>0</v>
      </c>
      <c r="AA62" s="310">
        <v>0</v>
      </c>
      <c r="AB62" s="310">
        <v>0</v>
      </c>
      <c r="AC62" s="310">
        <v>0</v>
      </c>
      <c r="AD62" s="310">
        <v>0</v>
      </c>
      <c r="AE62" s="310">
        <v>0</v>
      </c>
      <c r="AF62" s="310">
        <v>0</v>
      </c>
      <c r="AG62" s="310">
        <v>0</v>
      </c>
      <c r="AH62" s="310">
        <v>0</v>
      </c>
      <c r="AI62" s="310">
        <v>0</v>
      </c>
      <c r="AJ62" s="310">
        <v>0</v>
      </c>
      <c r="AK62" s="310">
        <v>0</v>
      </c>
      <c r="AL62" s="310">
        <v>0</v>
      </c>
      <c r="AM62" s="310">
        <v>0</v>
      </c>
      <c r="AN62" s="310">
        <v>0</v>
      </c>
      <c r="AO62" s="310">
        <v>0</v>
      </c>
      <c r="AP62" s="310">
        <v>0</v>
      </c>
      <c r="AQ62" s="310">
        <v>0</v>
      </c>
      <c r="AR62" s="310">
        <v>0</v>
      </c>
      <c r="AS62" s="310">
        <v>0</v>
      </c>
      <c r="AT62" s="310">
        <v>0</v>
      </c>
      <c r="AU62" s="310">
        <v>0</v>
      </c>
      <c r="AV62" s="139"/>
    </row>
    <row r="63" spans="1:48" s="29" customFormat="1" ht="15.75" x14ac:dyDescent="0.25">
      <c r="A63" s="165" t="str">
        <f t="shared" si="1"/>
        <v xml:space="preserve">   </v>
      </c>
      <c r="B63" s="108">
        <v>54</v>
      </c>
      <c r="C63" s="133" t="s">
        <v>148</v>
      </c>
      <c r="D63" s="134" t="s">
        <v>122</v>
      </c>
      <c r="E63" s="135" t="s">
        <v>123</v>
      </c>
      <c r="F63" s="135" t="s">
        <v>124</v>
      </c>
      <c r="G63" s="36">
        <v>24.88</v>
      </c>
      <c r="H63" s="300">
        <f>G63-I63</f>
        <v>5.3951242186184096</v>
      </c>
      <c r="I63" s="174">
        <v>19.484875781381589</v>
      </c>
      <c r="J63" s="108">
        <v>1</v>
      </c>
      <c r="K63" s="123">
        <v>4.17</v>
      </c>
      <c r="L63" s="123">
        <v>0</v>
      </c>
      <c r="M63" s="37">
        <v>0</v>
      </c>
      <c r="N63" s="37">
        <v>0</v>
      </c>
      <c r="O63" s="40">
        <v>5</v>
      </c>
      <c r="P63" s="193">
        <v>4.17</v>
      </c>
      <c r="Q63" s="38">
        <v>100</v>
      </c>
      <c r="R63" s="38">
        <v>2</v>
      </c>
      <c r="S63" s="38">
        <v>2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1">
        <v>0</v>
      </c>
      <c r="AB63" s="310">
        <v>0</v>
      </c>
      <c r="AC63" s="310">
        <v>0</v>
      </c>
      <c r="AD63" s="310">
        <v>0</v>
      </c>
      <c r="AE63" s="310">
        <v>0</v>
      </c>
      <c r="AF63" s="310">
        <v>0</v>
      </c>
      <c r="AG63" s="310">
        <v>0</v>
      </c>
      <c r="AH63" s="310">
        <v>0</v>
      </c>
      <c r="AI63" s="311">
        <v>2.085</v>
      </c>
      <c r="AJ63" s="310">
        <v>2.085</v>
      </c>
      <c r="AK63" s="310">
        <v>0</v>
      </c>
      <c r="AL63" s="310">
        <v>0</v>
      </c>
      <c r="AM63" s="310">
        <v>0</v>
      </c>
      <c r="AN63" s="310">
        <v>0</v>
      </c>
      <c r="AO63" s="310">
        <v>0</v>
      </c>
      <c r="AP63" s="310">
        <v>0</v>
      </c>
      <c r="AQ63" s="310">
        <v>0</v>
      </c>
      <c r="AR63" s="310">
        <v>0</v>
      </c>
      <c r="AS63" s="310">
        <v>0</v>
      </c>
      <c r="AT63" s="310">
        <v>0</v>
      </c>
      <c r="AU63" s="310">
        <v>0</v>
      </c>
      <c r="AV63" s="139"/>
    </row>
    <row r="64" spans="1:48" s="29" customFormat="1" ht="15.75" x14ac:dyDescent="0.25">
      <c r="A64" s="165" t="str">
        <f t="shared" si="1"/>
        <v xml:space="preserve">   </v>
      </c>
      <c r="B64" s="108">
        <v>55</v>
      </c>
      <c r="C64" s="133"/>
      <c r="D64" s="134" t="s">
        <v>125</v>
      </c>
      <c r="E64" s="135" t="s">
        <v>123</v>
      </c>
      <c r="F64" s="135" t="s">
        <v>124</v>
      </c>
      <c r="G64" s="141">
        <v>0</v>
      </c>
      <c r="H64" s="141">
        <v>0</v>
      </c>
      <c r="I64" s="141">
        <v>0</v>
      </c>
      <c r="J64" s="108">
        <v>1</v>
      </c>
      <c r="K64" s="123">
        <v>0</v>
      </c>
      <c r="L64" s="123">
        <v>4</v>
      </c>
      <c r="M64" s="37">
        <v>0</v>
      </c>
      <c r="N64" s="37">
        <v>0</v>
      </c>
      <c r="O64" s="40">
        <v>6</v>
      </c>
      <c r="P64" s="193">
        <v>0</v>
      </c>
      <c r="Q64" s="38">
        <v>0</v>
      </c>
      <c r="R64" s="38">
        <v>0</v>
      </c>
      <c r="S64" s="38">
        <v>0</v>
      </c>
      <c r="T64" s="310">
        <v>0</v>
      </c>
      <c r="U64" s="310">
        <v>0</v>
      </c>
      <c r="V64" s="310">
        <v>0</v>
      </c>
      <c r="W64" s="310">
        <v>0</v>
      </c>
      <c r="X64" s="310">
        <v>0</v>
      </c>
      <c r="Y64" s="310">
        <v>0</v>
      </c>
      <c r="Z64" s="310">
        <v>0</v>
      </c>
      <c r="AA64" s="310">
        <v>0</v>
      </c>
      <c r="AB64" s="310">
        <v>0</v>
      </c>
      <c r="AC64" s="310">
        <v>0</v>
      </c>
      <c r="AD64" s="310">
        <v>0</v>
      </c>
      <c r="AE64" s="310">
        <v>0</v>
      </c>
      <c r="AF64" s="310">
        <v>0</v>
      </c>
      <c r="AG64" s="310">
        <v>0</v>
      </c>
      <c r="AH64" s="310">
        <v>0</v>
      </c>
      <c r="AI64" s="310">
        <v>0</v>
      </c>
      <c r="AJ64" s="310">
        <v>0</v>
      </c>
      <c r="AK64" s="310">
        <v>0</v>
      </c>
      <c r="AL64" s="310">
        <v>0</v>
      </c>
      <c r="AM64" s="310">
        <v>0</v>
      </c>
      <c r="AN64" s="310">
        <v>0</v>
      </c>
      <c r="AO64" s="310">
        <v>0</v>
      </c>
      <c r="AP64" s="310">
        <v>0</v>
      </c>
      <c r="AQ64" s="310">
        <v>0</v>
      </c>
      <c r="AR64" s="310">
        <v>0</v>
      </c>
      <c r="AS64" s="310">
        <v>0</v>
      </c>
      <c r="AT64" s="310">
        <v>0</v>
      </c>
      <c r="AU64" s="310">
        <v>0</v>
      </c>
      <c r="AV64" s="139"/>
    </row>
    <row r="65" spans="1:48" s="29" customFormat="1" ht="15.75" x14ac:dyDescent="0.25">
      <c r="A65" s="165" t="str">
        <f t="shared" si="1"/>
        <v xml:space="preserve">   </v>
      </c>
      <c r="B65" s="108">
        <v>56</v>
      </c>
      <c r="C65" s="133"/>
      <c r="D65" s="134" t="s">
        <v>126</v>
      </c>
      <c r="E65" s="135" t="s">
        <v>123</v>
      </c>
      <c r="F65" s="135" t="s">
        <v>124</v>
      </c>
      <c r="G65" s="141">
        <v>0</v>
      </c>
      <c r="H65" s="141">
        <v>0</v>
      </c>
      <c r="I65" s="141">
        <v>0</v>
      </c>
      <c r="J65" s="108">
        <v>1</v>
      </c>
      <c r="K65" s="123">
        <v>0</v>
      </c>
      <c r="L65" s="123">
        <v>7.66</v>
      </c>
      <c r="M65" s="37">
        <v>0</v>
      </c>
      <c r="N65" s="37">
        <v>0</v>
      </c>
      <c r="O65" s="40">
        <v>7</v>
      </c>
      <c r="P65" s="193">
        <v>0</v>
      </c>
      <c r="Q65" s="38">
        <v>0</v>
      </c>
      <c r="R65" s="38">
        <v>0</v>
      </c>
      <c r="S65" s="38">
        <v>0</v>
      </c>
      <c r="T65" s="310">
        <v>0</v>
      </c>
      <c r="U65" s="310">
        <v>0</v>
      </c>
      <c r="V65" s="310">
        <v>0</v>
      </c>
      <c r="W65" s="310">
        <v>0</v>
      </c>
      <c r="X65" s="310">
        <v>0</v>
      </c>
      <c r="Y65" s="310">
        <v>0</v>
      </c>
      <c r="Z65" s="310">
        <v>0</v>
      </c>
      <c r="AA65" s="310">
        <v>0</v>
      </c>
      <c r="AB65" s="310">
        <v>0</v>
      </c>
      <c r="AC65" s="310">
        <v>0</v>
      </c>
      <c r="AD65" s="310">
        <v>0</v>
      </c>
      <c r="AE65" s="310">
        <v>0</v>
      </c>
      <c r="AF65" s="310">
        <v>0</v>
      </c>
      <c r="AG65" s="310">
        <v>0</v>
      </c>
      <c r="AH65" s="310">
        <v>0</v>
      </c>
      <c r="AI65" s="310">
        <v>0</v>
      </c>
      <c r="AJ65" s="310">
        <v>0</v>
      </c>
      <c r="AK65" s="310">
        <v>0</v>
      </c>
      <c r="AL65" s="310">
        <v>0</v>
      </c>
      <c r="AM65" s="310">
        <v>0</v>
      </c>
      <c r="AN65" s="310">
        <v>0</v>
      </c>
      <c r="AO65" s="310">
        <v>0</v>
      </c>
      <c r="AP65" s="310">
        <v>0</v>
      </c>
      <c r="AQ65" s="310">
        <v>0</v>
      </c>
      <c r="AR65" s="310">
        <v>0</v>
      </c>
      <c r="AS65" s="310">
        <v>0</v>
      </c>
      <c r="AT65" s="310">
        <v>0</v>
      </c>
      <c r="AU65" s="310">
        <v>0</v>
      </c>
      <c r="AV65" s="139"/>
    </row>
    <row r="66" spans="1:48" s="29" customFormat="1" ht="15.75" x14ac:dyDescent="0.25">
      <c r="A66" s="165" t="str">
        <f t="shared" si="1"/>
        <v xml:space="preserve">   </v>
      </c>
      <c r="B66" s="108">
        <v>57</v>
      </c>
      <c r="C66" s="133"/>
      <c r="D66" s="134" t="s">
        <v>130</v>
      </c>
      <c r="E66" s="135" t="s">
        <v>123</v>
      </c>
      <c r="F66" s="135" t="s">
        <v>124</v>
      </c>
      <c r="G66" s="141">
        <v>0</v>
      </c>
      <c r="H66" s="141">
        <v>0</v>
      </c>
      <c r="I66" s="141">
        <v>0</v>
      </c>
      <c r="J66" s="108">
        <v>1</v>
      </c>
      <c r="K66" s="123">
        <v>0</v>
      </c>
      <c r="L66" s="123">
        <v>3.11</v>
      </c>
      <c r="M66" s="37">
        <v>0</v>
      </c>
      <c r="N66" s="37">
        <v>0</v>
      </c>
      <c r="O66" s="40">
        <v>7</v>
      </c>
      <c r="P66" s="193">
        <v>0</v>
      </c>
      <c r="Q66" s="38">
        <v>0</v>
      </c>
      <c r="R66" s="38">
        <v>0</v>
      </c>
      <c r="S66" s="38">
        <v>0</v>
      </c>
      <c r="T66" s="310">
        <v>0</v>
      </c>
      <c r="U66" s="310">
        <v>0</v>
      </c>
      <c r="V66" s="310">
        <v>0</v>
      </c>
      <c r="W66" s="310">
        <v>0</v>
      </c>
      <c r="X66" s="310">
        <v>0</v>
      </c>
      <c r="Y66" s="310">
        <v>0</v>
      </c>
      <c r="Z66" s="310">
        <v>0</v>
      </c>
      <c r="AA66" s="310">
        <v>0</v>
      </c>
      <c r="AB66" s="310">
        <v>0</v>
      </c>
      <c r="AC66" s="310">
        <v>0</v>
      </c>
      <c r="AD66" s="310">
        <v>0</v>
      </c>
      <c r="AE66" s="310">
        <v>0</v>
      </c>
      <c r="AF66" s="310">
        <v>0</v>
      </c>
      <c r="AG66" s="310">
        <v>0</v>
      </c>
      <c r="AH66" s="310">
        <v>0</v>
      </c>
      <c r="AI66" s="310">
        <v>0</v>
      </c>
      <c r="AJ66" s="310">
        <v>0</v>
      </c>
      <c r="AK66" s="310">
        <v>0</v>
      </c>
      <c r="AL66" s="310">
        <v>0</v>
      </c>
      <c r="AM66" s="310">
        <v>0</v>
      </c>
      <c r="AN66" s="310">
        <v>0</v>
      </c>
      <c r="AO66" s="310">
        <v>0</v>
      </c>
      <c r="AP66" s="310">
        <v>0</v>
      </c>
      <c r="AQ66" s="310">
        <v>0</v>
      </c>
      <c r="AR66" s="310">
        <v>0</v>
      </c>
      <c r="AS66" s="310">
        <v>0</v>
      </c>
      <c r="AT66" s="310">
        <v>0</v>
      </c>
      <c r="AU66" s="310">
        <v>0</v>
      </c>
      <c r="AV66" s="139"/>
    </row>
    <row r="67" spans="1:48" s="29" customFormat="1" ht="15.75" x14ac:dyDescent="0.25">
      <c r="A67" s="165" t="str">
        <f t="shared" si="1"/>
        <v xml:space="preserve">   </v>
      </c>
      <c r="B67" s="108">
        <v>58</v>
      </c>
      <c r="C67" s="133"/>
      <c r="D67" s="134" t="s">
        <v>131</v>
      </c>
      <c r="E67" s="135" t="s">
        <v>123</v>
      </c>
      <c r="F67" s="135" t="s">
        <v>124</v>
      </c>
      <c r="G67" s="141">
        <v>0</v>
      </c>
      <c r="H67" s="141">
        <v>0</v>
      </c>
      <c r="I67" s="141">
        <v>0</v>
      </c>
      <c r="J67" s="108">
        <v>1</v>
      </c>
      <c r="K67" s="123">
        <v>0</v>
      </c>
      <c r="L67" s="123">
        <v>2.11</v>
      </c>
      <c r="M67" s="37">
        <v>0</v>
      </c>
      <c r="N67" s="37">
        <v>0</v>
      </c>
      <c r="O67" s="40">
        <v>6</v>
      </c>
      <c r="P67" s="193">
        <v>0</v>
      </c>
      <c r="Q67" s="38">
        <v>0</v>
      </c>
      <c r="R67" s="38">
        <v>0</v>
      </c>
      <c r="S67" s="38">
        <v>0</v>
      </c>
      <c r="T67" s="310">
        <v>0</v>
      </c>
      <c r="U67" s="310">
        <v>0</v>
      </c>
      <c r="V67" s="310">
        <v>0</v>
      </c>
      <c r="W67" s="310">
        <v>0</v>
      </c>
      <c r="X67" s="310">
        <v>0</v>
      </c>
      <c r="Y67" s="310">
        <v>0</v>
      </c>
      <c r="Z67" s="310">
        <v>0</v>
      </c>
      <c r="AA67" s="310">
        <v>0</v>
      </c>
      <c r="AB67" s="310">
        <v>0</v>
      </c>
      <c r="AC67" s="310">
        <v>0</v>
      </c>
      <c r="AD67" s="310">
        <v>0</v>
      </c>
      <c r="AE67" s="310">
        <v>0</v>
      </c>
      <c r="AF67" s="310">
        <v>0</v>
      </c>
      <c r="AG67" s="310">
        <v>0</v>
      </c>
      <c r="AH67" s="310">
        <v>0</v>
      </c>
      <c r="AI67" s="310">
        <v>0</v>
      </c>
      <c r="AJ67" s="310"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v>0</v>
      </c>
      <c r="AR67" s="310">
        <v>0</v>
      </c>
      <c r="AS67" s="310">
        <v>0</v>
      </c>
      <c r="AT67" s="310">
        <v>0</v>
      </c>
      <c r="AU67" s="310">
        <v>0</v>
      </c>
      <c r="AV67" s="139"/>
    </row>
    <row r="68" spans="1:48" s="29" customFormat="1" ht="15.75" x14ac:dyDescent="0.25">
      <c r="A68" s="165" t="str">
        <f t="shared" si="1"/>
        <v xml:space="preserve">   </v>
      </c>
      <c r="B68" s="108">
        <v>59</v>
      </c>
      <c r="C68" s="133"/>
      <c r="D68" s="134" t="s">
        <v>132</v>
      </c>
      <c r="E68" s="135" t="s">
        <v>123</v>
      </c>
      <c r="F68" s="135" t="s">
        <v>124</v>
      </c>
      <c r="G68" s="141">
        <v>0</v>
      </c>
      <c r="H68" s="141">
        <v>0</v>
      </c>
      <c r="I68" s="141">
        <v>0</v>
      </c>
      <c r="J68" s="108">
        <v>2</v>
      </c>
      <c r="K68" s="123">
        <v>0</v>
      </c>
      <c r="L68" s="123">
        <v>1.87</v>
      </c>
      <c r="M68" s="37">
        <v>0</v>
      </c>
      <c r="N68" s="37">
        <v>0</v>
      </c>
      <c r="O68" s="40">
        <v>0</v>
      </c>
      <c r="P68" s="194">
        <v>0</v>
      </c>
      <c r="Q68" s="38">
        <v>0</v>
      </c>
      <c r="R68" s="38">
        <v>0</v>
      </c>
      <c r="S68" s="38">
        <v>0</v>
      </c>
      <c r="T68" s="310">
        <v>0</v>
      </c>
      <c r="U68" s="310">
        <v>0</v>
      </c>
      <c r="V68" s="310">
        <v>0</v>
      </c>
      <c r="W68" s="310">
        <v>0</v>
      </c>
      <c r="X68" s="310">
        <v>0</v>
      </c>
      <c r="Y68" s="310">
        <v>0</v>
      </c>
      <c r="Z68" s="310">
        <v>0</v>
      </c>
      <c r="AA68" s="310">
        <v>0</v>
      </c>
      <c r="AB68" s="310">
        <v>0</v>
      </c>
      <c r="AC68" s="310">
        <v>0</v>
      </c>
      <c r="AD68" s="310">
        <v>0</v>
      </c>
      <c r="AE68" s="310">
        <v>0</v>
      </c>
      <c r="AF68" s="310">
        <v>0</v>
      </c>
      <c r="AG68" s="310">
        <v>0</v>
      </c>
      <c r="AH68" s="310">
        <v>0</v>
      </c>
      <c r="AI68" s="310">
        <v>0</v>
      </c>
      <c r="AJ68" s="310">
        <v>0</v>
      </c>
      <c r="AK68" s="310">
        <v>0</v>
      </c>
      <c r="AL68" s="310">
        <v>0</v>
      </c>
      <c r="AM68" s="310">
        <v>0</v>
      </c>
      <c r="AN68" s="310">
        <v>0</v>
      </c>
      <c r="AO68" s="310">
        <v>0</v>
      </c>
      <c r="AP68" s="310">
        <v>0</v>
      </c>
      <c r="AQ68" s="310">
        <v>0</v>
      </c>
      <c r="AR68" s="310">
        <v>0</v>
      </c>
      <c r="AS68" s="310">
        <v>0</v>
      </c>
      <c r="AT68" s="310">
        <v>0</v>
      </c>
      <c r="AU68" s="310">
        <v>0</v>
      </c>
      <c r="AV68" s="139"/>
    </row>
    <row r="69" spans="1:48" s="29" customFormat="1" ht="15.75" x14ac:dyDescent="0.25">
      <c r="A69" s="165" t="str">
        <f t="shared" si="1"/>
        <v xml:space="preserve">   </v>
      </c>
      <c r="B69" s="108">
        <v>60</v>
      </c>
      <c r="C69" s="133"/>
      <c r="D69" s="134" t="s">
        <v>147</v>
      </c>
      <c r="E69" s="135" t="s">
        <v>123</v>
      </c>
      <c r="F69" s="135" t="s">
        <v>124</v>
      </c>
      <c r="G69" s="141">
        <v>0</v>
      </c>
      <c r="H69" s="141">
        <v>0</v>
      </c>
      <c r="I69" s="141">
        <v>0</v>
      </c>
      <c r="J69" s="108">
        <v>1</v>
      </c>
      <c r="K69" s="123">
        <v>0</v>
      </c>
      <c r="L69" s="123">
        <v>1.91</v>
      </c>
      <c r="M69" s="37">
        <v>0</v>
      </c>
      <c r="N69" s="37">
        <v>0</v>
      </c>
      <c r="O69" s="40">
        <v>8</v>
      </c>
      <c r="P69" s="193">
        <v>0</v>
      </c>
      <c r="Q69" s="38">
        <v>0</v>
      </c>
      <c r="R69" s="38">
        <v>0</v>
      </c>
      <c r="S69" s="38">
        <v>0</v>
      </c>
      <c r="T69" s="310">
        <v>0</v>
      </c>
      <c r="U69" s="310">
        <v>0</v>
      </c>
      <c r="V69" s="310">
        <v>0</v>
      </c>
      <c r="W69" s="310">
        <v>0</v>
      </c>
      <c r="X69" s="310">
        <v>0</v>
      </c>
      <c r="Y69" s="310">
        <v>0</v>
      </c>
      <c r="Z69" s="310">
        <v>0</v>
      </c>
      <c r="AA69" s="310">
        <v>0</v>
      </c>
      <c r="AB69" s="310">
        <v>0</v>
      </c>
      <c r="AC69" s="310">
        <v>0</v>
      </c>
      <c r="AD69" s="310">
        <v>0</v>
      </c>
      <c r="AE69" s="310">
        <v>0</v>
      </c>
      <c r="AF69" s="310">
        <v>0</v>
      </c>
      <c r="AG69" s="310">
        <v>0</v>
      </c>
      <c r="AH69" s="310">
        <v>0</v>
      </c>
      <c r="AI69" s="310">
        <v>0</v>
      </c>
      <c r="AJ69" s="310">
        <v>0</v>
      </c>
      <c r="AK69" s="310">
        <v>0</v>
      </c>
      <c r="AL69" s="310">
        <v>0</v>
      </c>
      <c r="AM69" s="310">
        <v>0</v>
      </c>
      <c r="AN69" s="310">
        <v>0</v>
      </c>
      <c r="AO69" s="310">
        <v>0</v>
      </c>
      <c r="AP69" s="310">
        <v>0</v>
      </c>
      <c r="AQ69" s="310">
        <v>0</v>
      </c>
      <c r="AR69" s="310">
        <v>0</v>
      </c>
      <c r="AS69" s="310">
        <v>0</v>
      </c>
      <c r="AT69" s="310">
        <v>0</v>
      </c>
      <c r="AU69" s="310">
        <v>0</v>
      </c>
      <c r="AV69" s="139"/>
    </row>
    <row r="70" spans="1:48" s="29" customFormat="1" ht="15.75" x14ac:dyDescent="0.25">
      <c r="A70" s="165" t="str">
        <f t="shared" si="1"/>
        <v xml:space="preserve">   </v>
      </c>
      <c r="B70" s="108">
        <v>61</v>
      </c>
      <c r="C70" s="133" t="s">
        <v>149</v>
      </c>
      <c r="D70" s="134" t="s">
        <v>122</v>
      </c>
      <c r="E70" s="135" t="s">
        <v>123</v>
      </c>
      <c r="F70" s="135" t="s">
        <v>124</v>
      </c>
      <c r="G70" s="36">
        <v>21.81</v>
      </c>
      <c r="H70" s="173">
        <f>G70-I70</f>
        <v>1.8692551957755015</v>
      </c>
      <c r="I70" s="174">
        <v>19.940744804224497</v>
      </c>
      <c r="J70" s="108">
        <v>1</v>
      </c>
      <c r="K70" s="123">
        <v>0</v>
      </c>
      <c r="L70" s="123">
        <v>11.53</v>
      </c>
      <c r="M70" s="37">
        <v>0</v>
      </c>
      <c r="N70" s="37">
        <v>0</v>
      </c>
      <c r="O70" s="40">
        <v>6</v>
      </c>
      <c r="P70" s="193">
        <v>0</v>
      </c>
      <c r="Q70" s="38">
        <v>0</v>
      </c>
      <c r="R70" s="38">
        <v>0</v>
      </c>
      <c r="S70" s="38">
        <v>0</v>
      </c>
      <c r="T70" s="310">
        <v>0</v>
      </c>
      <c r="U70" s="310">
        <v>0</v>
      </c>
      <c r="V70" s="310">
        <v>0</v>
      </c>
      <c r="W70" s="310">
        <v>0</v>
      </c>
      <c r="X70" s="310">
        <v>0</v>
      </c>
      <c r="Y70" s="310">
        <v>0</v>
      </c>
      <c r="Z70" s="310">
        <v>0</v>
      </c>
      <c r="AA70" s="310">
        <v>0</v>
      </c>
      <c r="AB70" s="310">
        <v>0</v>
      </c>
      <c r="AC70" s="310">
        <v>0</v>
      </c>
      <c r="AD70" s="310">
        <v>0</v>
      </c>
      <c r="AE70" s="310">
        <v>0</v>
      </c>
      <c r="AF70" s="310">
        <v>0</v>
      </c>
      <c r="AG70" s="310">
        <v>0</v>
      </c>
      <c r="AH70" s="310">
        <v>0</v>
      </c>
      <c r="AI70" s="310">
        <v>0</v>
      </c>
      <c r="AJ70" s="310">
        <v>0</v>
      </c>
      <c r="AK70" s="310">
        <v>0</v>
      </c>
      <c r="AL70" s="310">
        <v>0</v>
      </c>
      <c r="AM70" s="310">
        <v>0</v>
      </c>
      <c r="AN70" s="310">
        <v>0</v>
      </c>
      <c r="AO70" s="310">
        <v>0</v>
      </c>
      <c r="AP70" s="310">
        <v>0</v>
      </c>
      <c r="AQ70" s="310">
        <v>0</v>
      </c>
      <c r="AR70" s="310">
        <v>0</v>
      </c>
      <c r="AS70" s="310">
        <v>0</v>
      </c>
      <c r="AT70" s="310">
        <v>0</v>
      </c>
      <c r="AU70" s="310">
        <v>0</v>
      </c>
      <c r="AV70" s="139"/>
    </row>
    <row r="71" spans="1:48" s="29" customFormat="1" ht="15.75" x14ac:dyDescent="0.25">
      <c r="A71" s="165" t="str">
        <f t="shared" si="1"/>
        <v xml:space="preserve">   </v>
      </c>
      <c r="B71" s="108">
        <v>62</v>
      </c>
      <c r="C71" s="133"/>
      <c r="D71" s="134" t="s">
        <v>125</v>
      </c>
      <c r="E71" s="135" t="s">
        <v>123</v>
      </c>
      <c r="F71" s="135" t="s">
        <v>124</v>
      </c>
      <c r="G71" s="141">
        <v>0</v>
      </c>
      <c r="H71" s="141">
        <v>0</v>
      </c>
      <c r="I71" s="141">
        <v>0</v>
      </c>
      <c r="J71" s="108">
        <v>1</v>
      </c>
      <c r="K71" s="123">
        <v>0</v>
      </c>
      <c r="L71" s="123">
        <v>10.039999999999999</v>
      </c>
      <c r="M71" s="37">
        <v>0</v>
      </c>
      <c r="N71" s="37">
        <v>0</v>
      </c>
      <c r="O71" s="40">
        <v>6</v>
      </c>
      <c r="P71" s="193">
        <v>0</v>
      </c>
      <c r="Q71" s="38">
        <v>0</v>
      </c>
      <c r="R71" s="38">
        <v>0</v>
      </c>
      <c r="S71" s="38">
        <v>0</v>
      </c>
      <c r="T71" s="310">
        <v>0</v>
      </c>
      <c r="U71" s="310">
        <v>0</v>
      </c>
      <c r="V71" s="310">
        <v>0</v>
      </c>
      <c r="W71" s="310">
        <v>0</v>
      </c>
      <c r="X71" s="310">
        <v>0</v>
      </c>
      <c r="Y71" s="310">
        <v>0</v>
      </c>
      <c r="Z71" s="310">
        <v>0</v>
      </c>
      <c r="AA71" s="310">
        <v>0</v>
      </c>
      <c r="AB71" s="310">
        <v>0</v>
      </c>
      <c r="AC71" s="310">
        <v>0</v>
      </c>
      <c r="AD71" s="310">
        <v>0</v>
      </c>
      <c r="AE71" s="310">
        <v>0</v>
      </c>
      <c r="AF71" s="310">
        <v>0</v>
      </c>
      <c r="AG71" s="310">
        <v>0</v>
      </c>
      <c r="AH71" s="310">
        <v>0</v>
      </c>
      <c r="AI71" s="310">
        <v>0</v>
      </c>
      <c r="AJ71" s="310">
        <v>0</v>
      </c>
      <c r="AK71" s="310">
        <v>0</v>
      </c>
      <c r="AL71" s="310">
        <v>0</v>
      </c>
      <c r="AM71" s="310">
        <v>0</v>
      </c>
      <c r="AN71" s="310">
        <v>0</v>
      </c>
      <c r="AO71" s="310">
        <v>0</v>
      </c>
      <c r="AP71" s="310">
        <v>0</v>
      </c>
      <c r="AQ71" s="310">
        <v>0</v>
      </c>
      <c r="AR71" s="310">
        <v>0</v>
      </c>
      <c r="AS71" s="310">
        <v>0</v>
      </c>
      <c r="AT71" s="310">
        <v>0</v>
      </c>
      <c r="AU71" s="310">
        <v>0</v>
      </c>
      <c r="AV71" s="139"/>
    </row>
    <row r="72" spans="1:48" s="29" customFormat="1" ht="15.75" x14ac:dyDescent="0.25">
      <c r="A72" s="165" t="str">
        <f t="shared" si="1"/>
        <v xml:space="preserve">   </v>
      </c>
      <c r="B72" s="108">
        <v>63</v>
      </c>
      <c r="C72" s="133" t="s">
        <v>150</v>
      </c>
      <c r="D72" s="134" t="s">
        <v>122</v>
      </c>
      <c r="E72" s="135" t="s">
        <v>123</v>
      </c>
      <c r="F72" s="135" t="s">
        <v>124</v>
      </c>
      <c r="G72" s="36">
        <v>16.8</v>
      </c>
      <c r="H72" s="173">
        <f>G72-I72</f>
        <v>16.8</v>
      </c>
      <c r="I72" s="141">
        <v>0</v>
      </c>
      <c r="J72" s="108">
        <v>2</v>
      </c>
      <c r="K72" s="123">
        <v>5.94</v>
      </c>
      <c r="L72" s="123">
        <v>0</v>
      </c>
      <c r="M72" s="37">
        <v>0</v>
      </c>
      <c r="N72" s="37">
        <v>0</v>
      </c>
      <c r="O72" s="40">
        <v>0</v>
      </c>
      <c r="P72" s="194">
        <v>0</v>
      </c>
      <c r="Q72" s="38">
        <v>0</v>
      </c>
      <c r="R72" s="38">
        <v>0</v>
      </c>
      <c r="S72" s="38">
        <v>0</v>
      </c>
      <c r="T72" s="310">
        <v>0</v>
      </c>
      <c r="U72" s="310">
        <v>0</v>
      </c>
      <c r="V72" s="310">
        <v>0</v>
      </c>
      <c r="W72" s="310">
        <v>0</v>
      </c>
      <c r="X72" s="310">
        <v>0</v>
      </c>
      <c r="Y72" s="310">
        <v>0</v>
      </c>
      <c r="Z72" s="310">
        <v>0</v>
      </c>
      <c r="AA72" s="310">
        <v>0</v>
      </c>
      <c r="AB72" s="310">
        <v>0</v>
      </c>
      <c r="AC72" s="310">
        <v>0</v>
      </c>
      <c r="AD72" s="310">
        <v>0</v>
      </c>
      <c r="AE72" s="310">
        <v>0</v>
      </c>
      <c r="AF72" s="310">
        <v>0</v>
      </c>
      <c r="AG72" s="310">
        <v>0</v>
      </c>
      <c r="AH72" s="310">
        <v>0</v>
      </c>
      <c r="AI72" s="310">
        <v>0</v>
      </c>
      <c r="AJ72" s="310">
        <v>0</v>
      </c>
      <c r="AK72" s="310">
        <v>0</v>
      </c>
      <c r="AL72" s="310">
        <v>0</v>
      </c>
      <c r="AM72" s="310">
        <v>0</v>
      </c>
      <c r="AN72" s="310">
        <v>0</v>
      </c>
      <c r="AO72" s="310">
        <v>0</v>
      </c>
      <c r="AP72" s="310">
        <v>0</v>
      </c>
      <c r="AQ72" s="310">
        <v>0</v>
      </c>
      <c r="AR72" s="310">
        <v>0</v>
      </c>
      <c r="AS72" s="310">
        <v>0</v>
      </c>
      <c r="AT72" s="310">
        <v>0</v>
      </c>
      <c r="AU72" s="310">
        <v>0</v>
      </c>
      <c r="AV72" s="139"/>
    </row>
    <row r="73" spans="1:48" s="303" customFormat="1" ht="15.75" x14ac:dyDescent="0.25">
      <c r="A73" s="176" t="str">
        <f t="shared" si="1"/>
        <v xml:space="preserve">   </v>
      </c>
      <c r="B73" s="177">
        <v>64</v>
      </c>
      <c r="C73" s="178"/>
      <c r="D73" s="179" t="s">
        <v>125</v>
      </c>
      <c r="E73" s="180" t="s">
        <v>123</v>
      </c>
      <c r="F73" s="180" t="s">
        <v>124</v>
      </c>
      <c r="G73" s="184">
        <v>0</v>
      </c>
      <c r="H73" s="184">
        <v>0</v>
      </c>
      <c r="I73" s="184">
        <v>0</v>
      </c>
      <c r="J73" s="177">
        <v>1</v>
      </c>
      <c r="K73" s="185">
        <v>3.84</v>
      </c>
      <c r="L73" s="185">
        <v>0</v>
      </c>
      <c r="M73" s="186">
        <v>0</v>
      </c>
      <c r="N73" s="186">
        <v>0</v>
      </c>
      <c r="O73" s="187">
        <v>10</v>
      </c>
      <c r="P73" s="195">
        <v>3.84</v>
      </c>
      <c r="Q73" s="188">
        <v>60</v>
      </c>
      <c r="R73" s="188">
        <v>2</v>
      </c>
      <c r="S73" s="188">
        <v>2</v>
      </c>
      <c r="T73" s="312">
        <v>0</v>
      </c>
      <c r="U73" s="312">
        <v>0</v>
      </c>
      <c r="V73" s="312">
        <v>0</v>
      </c>
      <c r="W73" s="312">
        <v>0</v>
      </c>
      <c r="X73" s="312">
        <v>0</v>
      </c>
      <c r="Y73" s="312">
        <v>0</v>
      </c>
      <c r="Z73" s="312">
        <v>0</v>
      </c>
      <c r="AA73" s="313">
        <v>0</v>
      </c>
      <c r="AB73" s="313">
        <v>0</v>
      </c>
      <c r="AC73" s="312">
        <v>0</v>
      </c>
      <c r="AD73" s="312">
        <v>0</v>
      </c>
      <c r="AE73" s="312">
        <v>0</v>
      </c>
      <c r="AF73" s="312">
        <v>0</v>
      </c>
      <c r="AG73" s="312">
        <v>0</v>
      </c>
      <c r="AH73" s="312">
        <v>0</v>
      </c>
      <c r="AI73" s="312">
        <v>0</v>
      </c>
      <c r="AJ73" s="313">
        <v>1.92</v>
      </c>
      <c r="AK73" s="312">
        <v>1.92</v>
      </c>
      <c r="AL73" s="312">
        <v>0</v>
      </c>
      <c r="AM73" s="312">
        <v>0</v>
      </c>
      <c r="AN73" s="312">
        <v>0</v>
      </c>
      <c r="AO73" s="312">
        <v>0</v>
      </c>
      <c r="AP73" s="312">
        <v>0</v>
      </c>
      <c r="AQ73" s="312">
        <v>0</v>
      </c>
      <c r="AR73" s="312">
        <v>0</v>
      </c>
      <c r="AS73" s="312">
        <v>0</v>
      </c>
      <c r="AT73" s="312">
        <v>0</v>
      </c>
      <c r="AU73" s="312">
        <v>0</v>
      </c>
      <c r="AV73" s="180" t="s">
        <v>265</v>
      </c>
    </row>
    <row r="74" spans="1:48" s="29" customFormat="1" ht="15.75" x14ac:dyDescent="0.25">
      <c r="A74" s="165" t="str">
        <f t="shared" si="1"/>
        <v xml:space="preserve">   </v>
      </c>
      <c r="B74" s="108">
        <v>65</v>
      </c>
      <c r="C74" s="133"/>
      <c r="D74" s="134" t="s">
        <v>126</v>
      </c>
      <c r="E74" s="135" t="s">
        <v>123</v>
      </c>
      <c r="F74" s="135" t="s">
        <v>124</v>
      </c>
      <c r="G74" s="141">
        <v>0</v>
      </c>
      <c r="H74" s="141">
        <v>0</v>
      </c>
      <c r="I74" s="141">
        <v>0</v>
      </c>
      <c r="J74" s="108">
        <v>2</v>
      </c>
      <c r="K74" s="123">
        <v>6.59</v>
      </c>
      <c r="L74" s="123">
        <v>0</v>
      </c>
      <c r="M74" s="37">
        <v>0</v>
      </c>
      <c r="N74" s="37">
        <v>0</v>
      </c>
      <c r="O74" s="40">
        <v>0</v>
      </c>
      <c r="P74" s="194">
        <v>0</v>
      </c>
      <c r="Q74" s="38">
        <v>0</v>
      </c>
      <c r="R74" s="38">
        <v>0</v>
      </c>
      <c r="S74" s="38">
        <v>0</v>
      </c>
      <c r="T74" s="310">
        <v>0</v>
      </c>
      <c r="U74" s="310">
        <v>0</v>
      </c>
      <c r="V74" s="310">
        <v>0</v>
      </c>
      <c r="W74" s="310">
        <v>0</v>
      </c>
      <c r="X74" s="310">
        <v>0</v>
      </c>
      <c r="Y74" s="310">
        <v>0</v>
      </c>
      <c r="Z74" s="310">
        <v>0</v>
      </c>
      <c r="AA74" s="310">
        <v>0</v>
      </c>
      <c r="AB74" s="310">
        <v>0</v>
      </c>
      <c r="AC74" s="310">
        <v>0</v>
      </c>
      <c r="AD74" s="310">
        <v>0</v>
      </c>
      <c r="AE74" s="310">
        <v>0</v>
      </c>
      <c r="AF74" s="310">
        <v>0</v>
      </c>
      <c r="AG74" s="310">
        <v>0</v>
      </c>
      <c r="AH74" s="310">
        <v>0</v>
      </c>
      <c r="AI74" s="310">
        <v>0</v>
      </c>
      <c r="AJ74" s="310">
        <v>0</v>
      </c>
      <c r="AK74" s="310">
        <v>0</v>
      </c>
      <c r="AL74" s="310">
        <v>0</v>
      </c>
      <c r="AM74" s="310">
        <v>0</v>
      </c>
      <c r="AN74" s="310">
        <v>0</v>
      </c>
      <c r="AO74" s="310">
        <v>0</v>
      </c>
      <c r="AP74" s="310">
        <v>0</v>
      </c>
      <c r="AQ74" s="310">
        <v>0</v>
      </c>
      <c r="AR74" s="310">
        <v>0</v>
      </c>
      <c r="AS74" s="310">
        <v>0</v>
      </c>
      <c r="AT74" s="310">
        <v>0</v>
      </c>
      <c r="AU74" s="310">
        <v>0</v>
      </c>
      <c r="AV74" s="139"/>
    </row>
    <row r="75" spans="1:48" s="29" customFormat="1" ht="15.75" x14ac:dyDescent="0.25">
      <c r="A75" s="165" t="str">
        <f t="shared" si="1"/>
        <v xml:space="preserve">   </v>
      </c>
      <c r="B75" s="108">
        <v>66</v>
      </c>
      <c r="C75" s="133" t="s">
        <v>151</v>
      </c>
      <c r="D75" s="134" t="s">
        <v>122</v>
      </c>
      <c r="E75" s="135" t="s">
        <v>123</v>
      </c>
      <c r="F75" s="135" t="s">
        <v>124</v>
      </c>
      <c r="G75" s="36">
        <v>35.840000000000003</v>
      </c>
      <c r="H75" s="36">
        <v>35.840000000000003</v>
      </c>
      <c r="I75" s="141">
        <v>0</v>
      </c>
      <c r="J75" s="108">
        <v>2</v>
      </c>
      <c r="K75" s="123">
        <v>7.42</v>
      </c>
      <c r="L75" s="123">
        <v>0</v>
      </c>
      <c r="M75" s="37">
        <v>0</v>
      </c>
      <c r="N75" s="37">
        <v>0</v>
      </c>
      <c r="O75" s="40">
        <v>0</v>
      </c>
      <c r="P75" s="194">
        <v>0</v>
      </c>
      <c r="Q75" s="38">
        <v>0</v>
      </c>
      <c r="R75" s="38">
        <v>0</v>
      </c>
      <c r="S75" s="38">
        <v>0</v>
      </c>
      <c r="T75" s="310">
        <v>0</v>
      </c>
      <c r="U75" s="310">
        <v>0</v>
      </c>
      <c r="V75" s="310">
        <v>0</v>
      </c>
      <c r="W75" s="310">
        <v>0</v>
      </c>
      <c r="X75" s="310">
        <v>0</v>
      </c>
      <c r="Y75" s="310">
        <v>0</v>
      </c>
      <c r="Z75" s="310">
        <v>0</v>
      </c>
      <c r="AA75" s="310">
        <v>0</v>
      </c>
      <c r="AB75" s="310">
        <v>0</v>
      </c>
      <c r="AC75" s="310">
        <v>0</v>
      </c>
      <c r="AD75" s="310">
        <v>0</v>
      </c>
      <c r="AE75" s="310">
        <v>0</v>
      </c>
      <c r="AF75" s="310">
        <v>0</v>
      </c>
      <c r="AG75" s="310">
        <v>0</v>
      </c>
      <c r="AH75" s="310">
        <v>0</v>
      </c>
      <c r="AI75" s="310">
        <v>0</v>
      </c>
      <c r="AJ75" s="310">
        <v>0</v>
      </c>
      <c r="AK75" s="310">
        <v>0</v>
      </c>
      <c r="AL75" s="310">
        <v>0</v>
      </c>
      <c r="AM75" s="310">
        <v>0</v>
      </c>
      <c r="AN75" s="310">
        <v>0</v>
      </c>
      <c r="AO75" s="310">
        <v>0</v>
      </c>
      <c r="AP75" s="310">
        <v>0</v>
      </c>
      <c r="AQ75" s="310">
        <v>0</v>
      </c>
      <c r="AR75" s="310">
        <v>0</v>
      </c>
      <c r="AS75" s="310">
        <v>0</v>
      </c>
      <c r="AT75" s="310">
        <v>0</v>
      </c>
      <c r="AU75" s="310">
        <v>0</v>
      </c>
      <c r="AV75" s="139"/>
    </row>
    <row r="76" spans="1:48" s="29" customFormat="1" ht="15.75" x14ac:dyDescent="0.25">
      <c r="A76" s="165" t="str">
        <f t="shared" si="1"/>
        <v xml:space="preserve">   </v>
      </c>
      <c r="B76" s="108">
        <v>67</v>
      </c>
      <c r="C76" s="133"/>
      <c r="D76" s="134" t="s">
        <v>125</v>
      </c>
      <c r="E76" s="135" t="s">
        <v>123</v>
      </c>
      <c r="F76" s="135" t="s">
        <v>124</v>
      </c>
      <c r="G76" s="141">
        <v>0</v>
      </c>
      <c r="H76" s="141">
        <v>0</v>
      </c>
      <c r="I76" s="141">
        <v>0</v>
      </c>
      <c r="J76" s="108">
        <v>2</v>
      </c>
      <c r="K76" s="123">
        <v>11.02</v>
      </c>
      <c r="L76" s="123">
        <v>0</v>
      </c>
      <c r="M76" s="37">
        <v>0</v>
      </c>
      <c r="N76" s="37">
        <v>0</v>
      </c>
      <c r="O76" s="40">
        <v>0</v>
      </c>
      <c r="P76" s="194">
        <v>0</v>
      </c>
      <c r="Q76" s="38">
        <v>0</v>
      </c>
      <c r="R76" s="38">
        <v>0</v>
      </c>
      <c r="S76" s="38">
        <v>0</v>
      </c>
      <c r="T76" s="310">
        <v>0</v>
      </c>
      <c r="U76" s="310">
        <v>0</v>
      </c>
      <c r="V76" s="310">
        <v>0</v>
      </c>
      <c r="W76" s="310">
        <v>0</v>
      </c>
      <c r="X76" s="310">
        <v>0</v>
      </c>
      <c r="Y76" s="310">
        <v>0</v>
      </c>
      <c r="Z76" s="310">
        <v>0</v>
      </c>
      <c r="AA76" s="310">
        <v>0</v>
      </c>
      <c r="AB76" s="310">
        <v>0</v>
      </c>
      <c r="AC76" s="310">
        <v>0</v>
      </c>
      <c r="AD76" s="310">
        <v>0</v>
      </c>
      <c r="AE76" s="310">
        <v>0</v>
      </c>
      <c r="AF76" s="310">
        <v>0</v>
      </c>
      <c r="AG76" s="310">
        <v>0</v>
      </c>
      <c r="AH76" s="310">
        <v>0</v>
      </c>
      <c r="AI76" s="310">
        <v>0</v>
      </c>
      <c r="AJ76" s="310">
        <v>0</v>
      </c>
      <c r="AK76" s="310">
        <v>0</v>
      </c>
      <c r="AL76" s="310">
        <v>0</v>
      </c>
      <c r="AM76" s="310">
        <v>0</v>
      </c>
      <c r="AN76" s="310">
        <v>0</v>
      </c>
      <c r="AO76" s="310">
        <v>0</v>
      </c>
      <c r="AP76" s="310">
        <v>0</v>
      </c>
      <c r="AQ76" s="310">
        <v>0</v>
      </c>
      <c r="AR76" s="310">
        <v>0</v>
      </c>
      <c r="AS76" s="310">
        <v>0</v>
      </c>
      <c r="AT76" s="310">
        <v>0</v>
      </c>
      <c r="AU76" s="310">
        <v>0</v>
      </c>
      <c r="AV76" s="139"/>
    </row>
    <row r="77" spans="1:48" s="29" customFormat="1" ht="15.75" x14ac:dyDescent="0.25">
      <c r="A77" s="165" t="str">
        <f t="shared" si="1"/>
        <v xml:space="preserve">   </v>
      </c>
      <c r="B77" s="108">
        <v>68</v>
      </c>
      <c r="C77" s="133"/>
      <c r="D77" s="134" t="s">
        <v>126</v>
      </c>
      <c r="E77" s="135" t="s">
        <v>123</v>
      </c>
      <c r="F77" s="135" t="s">
        <v>124</v>
      </c>
      <c r="G77" s="141">
        <v>0</v>
      </c>
      <c r="H77" s="141">
        <v>0</v>
      </c>
      <c r="I77" s="141">
        <v>0</v>
      </c>
      <c r="J77" s="108">
        <v>2</v>
      </c>
      <c r="K77" s="123">
        <v>3.48</v>
      </c>
      <c r="L77" s="123">
        <v>0</v>
      </c>
      <c r="M77" s="37">
        <v>0</v>
      </c>
      <c r="N77" s="37">
        <v>0</v>
      </c>
      <c r="O77" s="40">
        <v>0</v>
      </c>
      <c r="P77" s="194">
        <v>0</v>
      </c>
      <c r="Q77" s="38">
        <v>0</v>
      </c>
      <c r="R77" s="38">
        <v>0</v>
      </c>
      <c r="S77" s="38">
        <v>0</v>
      </c>
      <c r="T77" s="310">
        <v>0</v>
      </c>
      <c r="U77" s="310">
        <v>0</v>
      </c>
      <c r="V77" s="310">
        <v>0</v>
      </c>
      <c r="W77" s="310">
        <v>0</v>
      </c>
      <c r="X77" s="310">
        <v>0</v>
      </c>
      <c r="Y77" s="310">
        <v>0</v>
      </c>
      <c r="Z77" s="310">
        <v>0</v>
      </c>
      <c r="AA77" s="310">
        <v>0</v>
      </c>
      <c r="AB77" s="310">
        <v>0</v>
      </c>
      <c r="AC77" s="310">
        <v>0</v>
      </c>
      <c r="AD77" s="310">
        <v>0</v>
      </c>
      <c r="AE77" s="310">
        <v>0</v>
      </c>
      <c r="AF77" s="310">
        <v>0</v>
      </c>
      <c r="AG77" s="310">
        <v>0</v>
      </c>
      <c r="AH77" s="310">
        <v>0</v>
      </c>
      <c r="AI77" s="310">
        <v>0</v>
      </c>
      <c r="AJ77" s="310">
        <v>0</v>
      </c>
      <c r="AK77" s="310">
        <v>0</v>
      </c>
      <c r="AL77" s="310">
        <v>0</v>
      </c>
      <c r="AM77" s="310">
        <v>0</v>
      </c>
      <c r="AN77" s="310">
        <v>0</v>
      </c>
      <c r="AO77" s="310">
        <v>0</v>
      </c>
      <c r="AP77" s="310">
        <v>0</v>
      </c>
      <c r="AQ77" s="310">
        <v>0</v>
      </c>
      <c r="AR77" s="310">
        <v>0</v>
      </c>
      <c r="AS77" s="310">
        <v>0</v>
      </c>
      <c r="AT77" s="310">
        <v>0</v>
      </c>
      <c r="AU77" s="310">
        <v>0</v>
      </c>
      <c r="AV77" s="139"/>
    </row>
    <row r="78" spans="1:48" s="29" customFormat="1" ht="15.75" x14ac:dyDescent="0.25">
      <c r="A78" s="165" t="str">
        <f t="shared" si="1"/>
        <v xml:space="preserve">   </v>
      </c>
      <c r="B78" s="108">
        <v>69</v>
      </c>
      <c r="C78" s="133"/>
      <c r="D78" s="134" t="s">
        <v>130</v>
      </c>
      <c r="E78" s="135" t="s">
        <v>123</v>
      </c>
      <c r="F78" s="135" t="s">
        <v>124</v>
      </c>
      <c r="G78" s="141">
        <v>0</v>
      </c>
      <c r="H78" s="141">
        <v>0</v>
      </c>
      <c r="I78" s="141">
        <v>0</v>
      </c>
      <c r="J78" s="108">
        <v>2</v>
      </c>
      <c r="K78" s="123">
        <v>3.96</v>
      </c>
      <c r="L78" s="123">
        <v>0</v>
      </c>
      <c r="M78" s="37">
        <v>0</v>
      </c>
      <c r="N78" s="37">
        <v>0</v>
      </c>
      <c r="O78" s="40">
        <v>0</v>
      </c>
      <c r="P78" s="194">
        <v>0</v>
      </c>
      <c r="Q78" s="38">
        <v>0</v>
      </c>
      <c r="R78" s="38">
        <v>0</v>
      </c>
      <c r="S78" s="38">
        <v>0</v>
      </c>
      <c r="T78" s="310">
        <v>0</v>
      </c>
      <c r="U78" s="310">
        <v>0</v>
      </c>
      <c r="V78" s="310">
        <v>0</v>
      </c>
      <c r="W78" s="310">
        <v>0</v>
      </c>
      <c r="X78" s="310">
        <v>0</v>
      </c>
      <c r="Y78" s="310">
        <v>0</v>
      </c>
      <c r="Z78" s="310">
        <v>0</v>
      </c>
      <c r="AA78" s="310">
        <v>0</v>
      </c>
      <c r="AB78" s="310">
        <v>0</v>
      </c>
      <c r="AC78" s="310">
        <v>0</v>
      </c>
      <c r="AD78" s="310">
        <v>0</v>
      </c>
      <c r="AE78" s="310">
        <v>0</v>
      </c>
      <c r="AF78" s="310">
        <v>0</v>
      </c>
      <c r="AG78" s="310">
        <v>0</v>
      </c>
      <c r="AH78" s="310">
        <v>0</v>
      </c>
      <c r="AI78" s="310">
        <v>0</v>
      </c>
      <c r="AJ78" s="310">
        <v>0</v>
      </c>
      <c r="AK78" s="310">
        <v>0</v>
      </c>
      <c r="AL78" s="310">
        <v>0</v>
      </c>
      <c r="AM78" s="310">
        <v>0</v>
      </c>
      <c r="AN78" s="310">
        <v>0</v>
      </c>
      <c r="AO78" s="310">
        <v>0</v>
      </c>
      <c r="AP78" s="310">
        <v>0</v>
      </c>
      <c r="AQ78" s="310">
        <v>0</v>
      </c>
      <c r="AR78" s="310">
        <v>0</v>
      </c>
      <c r="AS78" s="310">
        <v>0</v>
      </c>
      <c r="AT78" s="310">
        <v>0</v>
      </c>
      <c r="AU78" s="310">
        <v>0</v>
      </c>
      <c r="AV78" s="139"/>
    </row>
    <row r="79" spans="1:48" s="29" customFormat="1" ht="15.75" x14ac:dyDescent="0.25">
      <c r="A79" s="165" t="str">
        <f t="shared" si="1"/>
        <v xml:space="preserve">   </v>
      </c>
      <c r="B79" s="108">
        <v>70</v>
      </c>
      <c r="C79" s="133"/>
      <c r="D79" s="134" t="s">
        <v>131</v>
      </c>
      <c r="E79" s="135" t="s">
        <v>123</v>
      </c>
      <c r="F79" s="135" t="s">
        <v>124</v>
      </c>
      <c r="G79" s="141">
        <v>0</v>
      </c>
      <c r="H79" s="141">
        <v>0</v>
      </c>
      <c r="I79" s="141">
        <v>0</v>
      </c>
      <c r="J79" s="108">
        <v>2</v>
      </c>
      <c r="K79" s="123">
        <v>8.5</v>
      </c>
      <c r="L79" s="123">
        <v>0</v>
      </c>
      <c r="M79" s="37">
        <v>0</v>
      </c>
      <c r="N79" s="37">
        <v>0</v>
      </c>
      <c r="O79" s="40">
        <v>0</v>
      </c>
      <c r="P79" s="194">
        <v>0</v>
      </c>
      <c r="Q79" s="38">
        <v>0</v>
      </c>
      <c r="R79" s="38">
        <v>0</v>
      </c>
      <c r="S79" s="38">
        <v>0</v>
      </c>
      <c r="T79" s="310">
        <v>0</v>
      </c>
      <c r="U79" s="310">
        <v>0</v>
      </c>
      <c r="V79" s="310">
        <v>0</v>
      </c>
      <c r="W79" s="310">
        <v>0</v>
      </c>
      <c r="X79" s="310">
        <v>0</v>
      </c>
      <c r="Y79" s="310">
        <v>0</v>
      </c>
      <c r="Z79" s="310">
        <v>0</v>
      </c>
      <c r="AA79" s="310">
        <v>0</v>
      </c>
      <c r="AB79" s="310">
        <v>0</v>
      </c>
      <c r="AC79" s="310">
        <v>0</v>
      </c>
      <c r="AD79" s="310">
        <v>0</v>
      </c>
      <c r="AE79" s="310">
        <v>0</v>
      </c>
      <c r="AF79" s="310">
        <v>0</v>
      </c>
      <c r="AG79" s="310">
        <v>0</v>
      </c>
      <c r="AH79" s="310">
        <v>0</v>
      </c>
      <c r="AI79" s="310">
        <v>0</v>
      </c>
      <c r="AJ79" s="310">
        <v>0</v>
      </c>
      <c r="AK79" s="310">
        <v>0</v>
      </c>
      <c r="AL79" s="310">
        <v>0</v>
      </c>
      <c r="AM79" s="310">
        <v>0</v>
      </c>
      <c r="AN79" s="310">
        <v>0</v>
      </c>
      <c r="AO79" s="310">
        <v>0</v>
      </c>
      <c r="AP79" s="310">
        <v>0</v>
      </c>
      <c r="AQ79" s="310">
        <v>0</v>
      </c>
      <c r="AR79" s="310">
        <v>0</v>
      </c>
      <c r="AS79" s="310">
        <v>0</v>
      </c>
      <c r="AT79" s="310">
        <v>0</v>
      </c>
      <c r="AU79" s="310">
        <v>0</v>
      </c>
      <c r="AV79" s="139"/>
    </row>
    <row r="80" spans="1:48" s="29" customFormat="1" ht="15.75" x14ac:dyDescent="0.25">
      <c r="A80" s="165" t="str">
        <f t="shared" si="1"/>
        <v xml:space="preserve">   </v>
      </c>
      <c r="B80" s="108">
        <v>71</v>
      </c>
      <c r="C80" s="133"/>
      <c r="D80" s="134" t="s">
        <v>132</v>
      </c>
      <c r="E80" s="135" t="s">
        <v>123</v>
      </c>
      <c r="F80" s="135" t="s">
        <v>124</v>
      </c>
      <c r="G80" s="141">
        <v>0</v>
      </c>
      <c r="H80" s="141">
        <v>0</v>
      </c>
      <c r="I80" s="141">
        <v>0</v>
      </c>
      <c r="J80" s="108">
        <v>2</v>
      </c>
      <c r="K80" s="123">
        <v>1.5</v>
      </c>
      <c r="L80" s="123">
        <v>0</v>
      </c>
      <c r="M80" s="37">
        <v>0</v>
      </c>
      <c r="N80" s="37">
        <v>0</v>
      </c>
      <c r="O80" s="40">
        <v>0</v>
      </c>
      <c r="P80" s="194">
        <v>0</v>
      </c>
      <c r="Q80" s="38">
        <v>0</v>
      </c>
      <c r="R80" s="38">
        <v>0</v>
      </c>
      <c r="S80" s="38">
        <v>0</v>
      </c>
      <c r="T80" s="310">
        <v>0</v>
      </c>
      <c r="U80" s="310">
        <v>0</v>
      </c>
      <c r="V80" s="310">
        <v>0</v>
      </c>
      <c r="W80" s="310">
        <v>0</v>
      </c>
      <c r="X80" s="310">
        <v>0</v>
      </c>
      <c r="Y80" s="310">
        <v>0</v>
      </c>
      <c r="Z80" s="310">
        <v>0</v>
      </c>
      <c r="AA80" s="310">
        <v>0</v>
      </c>
      <c r="AB80" s="310">
        <v>0</v>
      </c>
      <c r="AC80" s="310">
        <v>0</v>
      </c>
      <c r="AD80" s="310">
        <v>0</v>
      </c>
      <c r="AE80" s="310">
        <v>0</v>
      </c>
      <c r="AF80" s="310">
        <v>0</v>
      </c>
      <c r="AG80" s="310">
        <v>0</v>
      </c>
      <c r="AH80" s="310">
        <v>0</v>
      </c>
      <c r="AI80" s="310">
        <v>0</v>
      </c>
      <c r="AJ80" s="310">
        <v>0</v>
      </c>
      <c r="AK80" s="310">
        <v>0</v>
      </c>
      <c r="AL80" s="310">
        <v>0</v>
      </c>
      <c r="AM80" s="310">
        <v>0</v>
      </c>
      <c r="AN80" s="310">
        <v>0</v>
      </c>
      <c r="AO80" s="310">
        <v>0</v>
      </c>
      <c r="AP80" s="310">
        <v>0</v>
      </c>
      <c r="AQ80" s="310">
        <v>0</v>
      </c>
      <c r="AR80" s="310">
        <v>0</v>
      </c>
      <c r="AS80" s="310">
        <v>0</v>
      </c>
      <c r="AT80" s="310">
        <v>0</v>
      </c>
      <c r="AU80" s="310">
        <v>0</v>
      </c>
      <c r="AV80" s="139"/>
    </row>
    <row r="81" spans="1:48" s="303" customFormat="1" ht="15.75" x14ac:dyDescent="0.25">
      <c r="A81" s="176" t="str">
        <f t="shared" si="1"/>
        <v xml:space="preserve">   </v>
      </c>
      <c r="B81" s="177">
        <v>72</v>
      </c>
      <c r="C81" s="178" t="s">
        <v>152</v>
      </c>
      <c r="D81" s="179" t="s">
        <v>44</v>
      </c>
      <c r="E81" s="180" t="s">
        <v>123</v>
      </c>
      <c r="F81" s="180" t="s">
        <v>124</v>
      </c>
      <c r="G81" s="181">
        <v>49.59</v>
      </c>
      <c r="H81" s="182">
        <f>G81-I81</f>
        <v>48.36009827370242</v>
      </c>
      <c r="I81" s="183">
        <v>1.2299017262975851</v>
      </c>
      <c r="J81" s="177">
        <v>1</v>
      </c>
      <c r="K81" s="185">
        <v>49.59</v>
      </c>
      <c r="L81" s="185">
        <v>0</v>
      </c>
      <c r="M81" s="186">
        <v>0</v>
      </c>
      <c r="N81" s="186">
        <v>0</v>
      </c>
      <c r="O81" s="187">
        <v>10</v>
      </c>
      <c r="P81" s="195">
        <v>49.59</v>
      </c>
      <c r="Q81" s="187">
        <v>60</v>
      </c>
      <c r="R81" s="187">
        <v>2</v>
      </c>
      <c r="S81" s="187">
        <v>2</v>
      </c>
      <c r="T81" s="312">
        <v>0</v>
      </c>
      <c r="U81" s="312">
        <v>0</v>
      </c>
      <c r="V81" s="312">
        <v>0</v>
      </c>
      <c r="W81" s="312">
        <v>0</v>
      </c>
      <c r="X81" s="312">
        <v>0</v>
      </c>
      <c r="Y81" s="312">
        <v>0</v>
      </c>
      <c r="Z81" s="312">
        <v>0</v>
      </c>
      <c r="AA81" s="312">
        <v>0</v>
      </c>
      <c r="AB81" s="312">
        <v>0</v>
      </c>
      <c r="AC81" s="312">
        <v>0</v>
      </c>
      <c r="AD81" s="312">
        <v>0</v>
      </c>
      <c r="AE81" s="312">
        <v>0</v>
      </c>
      <c r="AF81" s="312">
        <v>0</v>
      </c>
      <c r="AG81" s="312">
        <v>0</v>
      </c>
      <c r="AH81" s="312">
        <v>0</v>
      </c>
      <c r="AI81" s="312">
        <v>0</v>
      </c>
      <c r="AJ81" s="312">
        <v>0</v>
      </c>
      <c r="AK81" s="312">
        <v>24.795000000000002</v>
      </c>
      <c r="AL81" s="312">
        <v>24.795000000000002</v>
      </c>
      <c r="AM81" s="312">
        <v>0</v>
      </c>
      <c r="AN81" s="312">
        <v>0</v>
      </c>
      <c r="AO81" s="312">
        <v>0</v>
      </c>
      <c r="AP81" s="312">
        <v>0</v>
      </c>
      <c r="AQ81" s="312">
        <v>0</v>
      </c>
      <c r="AR81" s="312">
        <v>0</v>
      </c>
      <c r="AS81" s="312">
        <v>0</v>
      </c>
      <c r="AT81" s="312">
        <v>0</v>
      </c>
      <c r="AU81" s="312">
        <v>0</v>
      </c>
      <c r="AV81" s="180" t="s">
        <v>265</v>
      </c>
    </row>
  </sheetData>
  <sheetProtection selectLockedCells="1"/>
  <mergeCells count="35">
    <mergeCell ref="B1:AQ1"/>
    <mergeCell ref="B2:E4"/>
    <mergeCell ref="F2:L4"/>
    <mergeCell ref="AL2:AS2"/>
    <mergeCell ref="AR5:AV5"/>
    <mergeCell ref="F6:F8"/>
    <mergeCell ref="G6:I6"/>
    <mergeCell ref="J6:J8"/>
    <mergeCell ref="AJ7:AM7"/>
    <mergeCell ref="AN7:AQ7"/>
    <mergeCell ref="G7:G8"/>
    <mergeCell ref="H7:I7"/>
    <mergeCell ref="T7:W7"/>
    <mergeCell ref="X7:AA7"/>
    <mergeCell ref="A6:A8"/>
    <mergeCell ref="B6:B8"/>
    <mergeCell ref="C6:C8"/>
    <mergeCell ref="D6:D8"/>
    <mergeCell ref="E6:E8"/>
    <mergeCell ref="AV6:AV8"/>
    <mergeCell ref="AR7:AU7"/>
    <mergeCell ref="AB7:AE7"/>
    <mergeCell ref="AF7:AI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6:AU6"/>
  </mergeCells>
  <conditionalFormatting sqref="T10:AU28">
    <cfRule type="cellIs" dxfId="3" priority="2" operator="greaterThan">
      <formula>0</formula>
    </cfRule>
  </conditionalFormatting>
  <conditionalFormatting sqref="T10:AU42">
    <cfRule type="cellIs" dxfId="1" priority="1" operator="greaterThan">
      <formula>0</formula>
    </cfRule>
  </conditionalFormatting>
  <dataValidations count="8">
    <dataValidation type="whole" allowBlank="1" showInputMessage="1" showErrorMessage="1" error="กรอกเฉพาะ 0 1 2 3" sqref="S1 S5:S8 S27:S1048576 P10:S26 P27:R27 U30">
      <formula1>0</formula1>
      <formula2>3</formula2>
    </dataValidation>
    <dataValidation type="whole" allowBlank="1" showInputMessage="1" showErrorMessage="1" error="กรอกเฉพาะ 0 1 2" sqref="R1 S2:S4 R5:R8 R28:R1048576 T30">
      <formula1>0</formula1>
      <formula2>2</formula2>
    </dataValidation>
    <dataValidation type="whole" allowBlank="1" showInputMessage="1" showErrorMessage="1" error="กรอกเฉพาะจำนวนเต็ม" sqref="O1 O5:O8 O43:O1048576 O10:O28">
      <formula1>0</formula1>
      <formula2>100</formula2>
    </dataValidation>
    <dataValidation type="whole" allowBlank="1" showInputMessage="1" showErrorMessage="1" error="กรอกเฉพาะ 0 1 2 3 9" sqref="J1 J5:J8 J43:J1048576 J10:J28">
      <formula1>0</formula1>
      <formula2>9</formula2>
    </dataValidation>
    <dataValidation type="whole" allowBlank="1" showInputMessage="1" showErrorMessage="1" errorTitle="ผิดพลาด" error="กรอกเฉพาะ 0 1 2 3 9" sqref="K2:K4 J29:J42">
      <formula1>0</formula1>
      <formula2>9</formula2>
    </dataValidation>
    <dataValidation type="whole" allowBlank="1" showInputMessage="1" showErrorMessage="1" error="กรอกจำนวนเต็ม" sqref="P2:P4 O29:O42">
      <formula1>0</formula1>
      <formula2>100</formula2>
    </dataValidation>
    <dataValidation type="textLength" operator="equal" allowBlank="1" showInputMessage="1" showErrorMessage="1" error="กรอกรหัสเกิน 9 หลัก" sqref="C29:C42">
      <formula1>9</formula1>
    </dataValidation>
    <dataValidation type="textLength" operator="equal" allowBlank="1" showInputMessage="1" showErrorMessage="1" error="กรอกรหัสผิดพลาด" sqref="C43:C81 C10:C28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="85" zoomScaleNormal="85" workbookViewId="0">
      <pane xSplit="1" topLeftCell="G1" activePane="topRight" state="frozen"/>
      <selection activeCell="A39" sqref="A39"/>
      <selection pane="topRight" activeCell="S63" sqref="S63"/>
    </sheetView>
  </sheetViews>
  <sheetFormatPr defaultRowHeight="14.25" x14ac:dyDescent="0.2"/>
  <cols>
    <col min="9" max="10" width="8.75" customWidth="1"/>
    <col min="23" max="23" width="21.125" customWidth="1"/>
  </cols>
  <sheetData>
    <row r="1" spans="1:28" ht="23.25" x14ac:dyDescent="0.35">
      <c r="A1" s="293" t="s">
        <v>172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100"/>
      <c r="Y1" s="100"/>
      <c r="Z1" s="100"/>
      <c r="AA1" s="100"/>
      <c r="AB1" s="100"/>
    </row>
    <row r="2" spans="1:28" ht="23.25" x14ac:dyDescent="0.35">
      <c r="A2" s="294" t="s">
        <v>1</v>
      </c>
      <c r="B2" s="294"/>
      <c r="C2" s="294"/>
      <c r="D2" s="294"/>
      <c r="E2" s="294" t="str">
        <f>ตัดฟัน!F2</f>
        <v>อุทยานแห่งชาติผาแดง</v>
      </c>
      <c r="F2" s="294"/>
      <c r="G2" s="294"/>
      <c r="H2" s="294"/>
      <c r="I2" s="294"/>
      <c r="J2" s="100"/>
      <c r="K2" s="101"/>
      <c r="L2" s="101"/>
      <c r="M2" s="101"/>
      <c r="N2" s="101"/>
      <c r="O2" s="101"/>
      <c r="P2" s="100"/>
      <c r="Q2" s="100"/>
      <c r="R2" s="100"/>
      <c r="S2" s="100"/>
      <c r="T2" s="101"/>
      <c r="U2" s="100"/>
      <c r="V2" s="100"/>
      <c r="W2" s="100"/>
      <c r="X2" s="100"/>
      <c r="Y2" s="113"/>
      <c r="Z2" s="113"/>
      <c r="AA2" s="112"/>
      <c r="AB2" s="112"/>
    </row>
    <row r="3" spans="1:28" ht="23.25" x14ac:dyDescent="0.35">
      <c r="A3" s="294"/>
      <c r="B3" s="294"/>
      <c r="C3" s="294"/>
      <c r="D3" s="294"/>
      <c r="E3" s="294"/>
      <c r="F3" s="294"/>
      <c r="G3" s="294"/>
      <c r="H3" s="294"/>
      <c r="I3" s="294"/>
      <c r="J3" s="100"/>
      <c r="K3" s="103"/>
      <c r="L3" s="101"/>
      <c r="M3" s="100"/>
      <c r="N3" s="101"/>
      <c r="O3" s="101"/>
      <c r="P3" s="101"/>
      <c r="Q3" s="101"/>
      <c r="R3" s="101"/>
      <c r="S3" s="101"/>
      <c r="T3" s="101"/>
      <c r="U3" s="118"/>
      <c r="V3" s="118" t="s">
        <v>2</v>
      </c>
      <c r="W3" s="121">
        <f>ตัดฟัน!AT2</f>
        <v>1099</v>
      </c>
      <c r="X3" s="100"/>
      <c r="Y3" s="114"/>
      <c r="Z3" s="114"/>
      <c r="AA3" s="100"/>
      <c r="AB3" s="115"/>
    </row>
    <row r="4" spans="1:28" ht="23.25" x14ac:dyDescent="0.35">
      <c r="A4" s="294"/>
      <c r="B4" s="294"/>
      <c r="C4" s="294"/>
      <c r="D4" s="294"/>
      <c r="E4" s="294"/>
      <c r="F4" s="294"/>
      <c r="G4" s="294"/>
      <c r="H4" s="294"/>
      <c r="I4" s="294"/>
      <c r="J4" s="100"/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18"/>
      <c r="V4" s="120"/>
      <c r="W4" s="119"/>
      <c r="X4" s="100"/>
      <c r="Y4" s="116"/>
      <c r="Z4" s="116"/>
      <c r="AA4" s="100"/>
      <c r="AB4" s="115"/>
    </row>
    <row r="5" spans="1:28" ht="15.75" x14ac:dyDescent="0.25">
      <c r="A5" s="100"/>
      <c r="B5" s="100"/>
      <c r="C5" s="100"/>
      <c r="D5" s="100"/>
      <c r="E5" s="100"/>
      <c r="F5" s="109"/>
      <c r="G5" s="100"/>
      <c r="H5" s="100"/>
      <c r="I5" s="100"/>
      <c r="J5" s="102"/>
      <c r="K5" s="102"/>
      <c r="L5" s="102"/>
      <c r="M5" s="103"/>
      <c r="N5" s="102"/>
      <c r="O5" s="102"/>
      <c r="P5" s="102"/>
      <c r="Q5" s="102"/>
      <c r="R5" s="102"/>
      <c r="S5" s="102"/>
      <c r="T5" s="102"/>
      <c r="U5" s="102"/>
      <c r="V5" s="102"/>
      <c r="W5" s="122" t="s">
        <v>6</v>
      </c>
      <c r="X5" s="100"/>
      <c r="Y5" s="117"/>
      <c r="Z5" s="117"/>
      <c r="AA5" s="117"/>
      <c r="AB5" s="117"/>
    </row>
    <row r="6" spans="1:28" ht="17.25" customHeight="1" x14ac:dyDescent="0.2">
      <c r="A6" s="257" t="s">
        <v>7</v>
      </c>
      <c r="B6" s="257" t="s">
        <v>8</v>
      </c>
      <c r="C6" s="257" t="s">
        <v>9</v>
      </c>
      <c r="D6" s="257" t="s">
        <v>10</v>
      </c>
      <c r="E6" s="257" t="s">
        <v>11</v>
      </c>
      <c r="F6" s="278" t="s">
        <v>47</v>
      </c>
      <c r="G6" s="279"/>
      <c r="H6" s="280"/>
      <c r="I6" s="244" t="s">
        <v>12</v>
      </c>
      <c r="J6" s="243" t="s">
        <v>37</v>
      </c>
      <c r="K6" s="243"/>
      <c r="L6" s="243"/>
      <c r="M6" s="243"/>
      <c r="N6" s="244" t="s">
        <v>13</v>
      </c>
      <c r="O6" s="247" t="s">
        <v>5</v>
      </c>
      <c r="P6" s="244" t="s">
        <v>31</v>
      </c>
      <c r="Q6" s="250" t="s">
        <v>38</v>
      </c>
      <c r="R6" s="253" t="s">
        <v>39</v>
      </c>
      <c r="S6" s="299" t="s">
        <v>155</v>
      </c>
      <c r="T6" s="299"/>
      <c r="U6" s="299"/>
      <c r="V6" s="295" t="s">
        <v>166</v>
      </c>
      <c r="W6" s="296" t="s">
        <v>170</v>
      </c>
      <c r="X6" s="100"/>
      <c r="Y6" s="100"/>
      <c r="Z6" s="100"/>
      <c r="AA6" s="100"/>
      <c r="AB6" s="100"/>
    </row>
    <row r="7" spans="1:28" ht="17.25" customHeight="1" x14ac:dyDescent="0.2">
      <c r="A7" s="257"/>
      <c r="B7" s="257"/>
      <c r="C7" s="257"/>
      <c r="D7" s="257"/>
      <c r="E7" s="257"/>
      <c r="F7" s="259" t="s">
        <v>3</v>
      </c>
      <c r="G7" s="260" t="s">
        <v>46</v>
      </c>
      <c r="H7" s="260"/>
      <c r="I7" s="245"/>
      <c r="J7" s="261" t="s">
        <v>40</v>
      </c>
      <c r="K7" s="262" t="s">
        <v>41</v>
      </c>
      <c r="L7" s="264" t="s">
        <v>42</v>
      </c>
      <c r="M7" s="265" t="s">
        <v>43</v>
      </c>
      <c r="N7" s="245"/>
      <c r="O7" s="248"/>
      <c r="P7" s="245"/>
      <c r="Q7" s="251"/>
      <c r="R7" s="254"/>
      <c r="S7" s="298" t="s">
        <v>156</v>
      </c>
      <c r="T7" s="298" t="s">
        <v>161</v>
      </c>
      <c r="U7" s="298"/>
      <c r="V7" s="295"/>
      <c r="W7" s="296"/>
      <c r="X7" s="100"/>
      <c r="Y7" s="100"/>
      <c r="Z7" s="100"/>
      <c r="AA7" s="100"/>
      <c r="AB7" s="100"/>
    </row>
    <row r="8" spans="1:28" ht="17.25" customHeight="1" x14ac:dyDescent="0.25">
      <c r="A8" s="257"/>
      <c r="B8" s="257"/>
      <c r="C8" s="257"/>
      <c r="D8" s="257"/>
      <c r="E8" s="257"/>
      <c r="F8" s="259"/>
      <c r="G8" s="105" t="s">
        <v>22</v>
      </c>
      <c r="H8" s="106" t="s">
        <v>23</v>
      </c>
      <c r="I8" s="246"/>
      <c r="J8" s="261"/>
      <c r="K8" s="263"/>
      <c r="L8" s="264"/>
      <c r="M8" s="265"/>
      <c r="N8" s="246"/>
      <c r="O8" s="249"/>
      <c r="P8" s="246"/>
      <c r="Q8" s="252"/>
      <c r="R8" s="255"/>
      <c r="S8" s="298"/>
      <c r="T8" s="111" t="s">
        <v>162</v>
      </c>
      <c r="U8" s="110" t="s">
        <v>164</v>
      </c>
      <c r="V8" s="295"/>
      <c r="W8" s="296"/>
      <c r="X8" s="100"/>
      <c r="Y8" s="100"/>
      <c r="Z8" s="100"/>
      <c r="AA8" s="100"/>
      <c r="AB8" s="100"/>
    </row>
    <row r="9" spans="1:28" ht="15" x14ac:dyDescent="0.25">
      <c r="A9" s="297" t="s">
        <v>28</v>
      </c>
      <c r="B9" s="297"/>
      <c r="C9" s="297"/>
      <c r="D9" s="297"/>
      <c r="E9" s="297"/>
      <c r="F9" s="107">
        <f>G9+H9</f>
        <v>710.21000000000015</v>
      </c>
      <c r="G9" s="107">
        <f>SUM(G10:G515)</f>
        <v>325.86986903936776</v>
      </c>
      <c r="H9" s="107">
        <f>SUM(H10:H515)</f>
        <v>384.34013096063239</v>
      </c>
      <c r="I9" s="107"/>
      <c r="J9" s="107">
        <f>SUM(J10:J515)</f>
        <v>379.40713499999993</v>
      </c>
      <c r="K9" s="107">
        <f>SUM(K10:K515)</f>
        <v>346.66383000000008</v>
      </c>
      <c r="L9" s="107">
        <f>SUM(L10:L515)</f>
        <v>0</v>
      </c>
      <c r="M9" s="107">
        <f>SUM(M10:M515)</f>
        <v>0</v>
      </c>
      <c r="N9" s="107"/>
      <c r="O9" s="107">
        <f>SUM(O10:O515)</f>
        <v>87.97</v>
      </c>
      <c r="P9" s="107"/>
      <c r="Q9" s="107"/>
      <c r="R9" s="107"/>
      <c r="S9" s="107"/>
      <c r="T9" s="107"/>
      <c r="U9" s="107"/>
      <c r="V9" s="107"/>
      <c r="W9" s="107"/>
      <c r="X9" s="100"/>
      <c r="Y9" s="100"/>
      <c r="Z9" s="100"/>
      <c r="AA9" s="100"/>
      <c r="AB9" s="100"/>
    </row>
    <row r="10" spans="1:28" s="137" customFormat="1" ht="15.75" x14ac:dyDescent="0.25">
      <c r="A10" s="108">
        <v>1</v>
      </c>
      <c r="B10" s="133" t="s">
        <v>121</v>
      </c>
      <c r="C10" s="134" t="s">
        <v>122</v>
      </c>
      <c r="D10" s="135" t="s">
        <v>123</v>
      </c>
      <c r="E10" s="135" t="s">
        <v>124</v>
      </c>
      <c r="F10" s="36">
        <v>206.96</v>
      </c>
      <c r="G10" s="141">
        <v>97.71</v>
      </c>
      <c r="H10" s="141">
        <v>109.25</v>
      </c>
      <c r="I10" s="108">
        <v>3</v>
      </c>
      <c r="J10" s="175">
        <v>19.282022000000001</v>
      </c>
      <c r="K10" s="141"/>
      <c r="L10" s="37">
        <v>0</v>
      </c>
      <c r="M10" s="37">
        <v>0</v>
      </c>
      <c r="N10" s="108"/>
      <c r="O10" s="192">
        <v>0</v>
      </c>
      <c r="P10" s="38">
        <v>0</v>
      </c>
      <c r="Q10" s="38">
        <v>0</v>
      </c>
      <c r="R10" s="38">
        <v>0</v>
      </c>
      <c r="S10" s="139"/>
      <c r="T10" s="139"/>
      <c r="U10" s="139"/>
      <c r="V10" s="139"/>
      <c r="W10" s="139"/>
    </row>
    <row r="11" spans="1:28" s="137" customFormat="1" ht="15.75" x14ac:dyDescent="0.25">
      <c r="A11" s="108">
        <v>2</v>
      </c>
      <c r="B11" s="133"/>
      <c r="C11" s="134" t="s">
        <v>125</v>
      </c>
      <c r="D11" s="135" t="s">
        <v>123</v>
      </c>
      <c r="E11" s="135" t="s">
        <v>124</v>
      </c>
      <c r="F11" s="175">
        <v>0</v>
      </c>
      <c r="G11" s="175">
        <v>0</v>
      </c>
      <c r="H11" s="175">
        <v>0</v>
      </c>
      <c r="I11" s="108">
        <v>3</v>
      </c>
      <c r="J11" s="175">
        <v>8.5245049999999996</v>
      </c>
      <c r="K11" s="141"/>
      <c r="L11" s="37">
        <v>0</v>
      </c>
      <c r="M11" s="37">
        <v>0</v>
      </c>
      <c r="N11" s="108"/>
      <c r="O11" s="192">
        <v>0</v>
      </c>
      <c r="P11" s="38">
        <v>0</v>
      </c>
      <c r="Q11" s="38">
        <v>0</v>
      </c>
      <c r="R11" s="38">
        <v>0</v>
      </c>
      <c r="S11" s="139"/>
      <c r="T11" s="139"/>
      <c r="U11" s="139"/>
      <c r="V11" s="139"/>
      <c r="W11" s="139"/>
    </row>
    <row r="12" spans="1:28" s="137" customFormat="1" ht="15.75" x14ac:dyDescent="0.25">
      <c r="A12" s="108">
        <v>3</v>
      </c>
      <c r="B12" s="133"/>
      <c r="C12" s="134" t="s">
        <v>126</v>
      </c>
      <c r="D12" s="135" t="s">
        <v>123</v>
      </c>
      <c r="E12" s="135" t="s">
        <v>124</v>
      </c>
      <c r="F12" s="175">
        <v>0</v>
      </c>
      <c r="G12" s="175">
        <v>0</v>
      </c>
      <c r="H12" s="175">
        <v>0</v>
      </c>
      <c r="I12" s="108">
        <v>3</v>
      </c>
      <c r="J12" s="175">
        <v>28.074987</v>
      </c>
      <c r="K12" s="141"/>
      <c r="L12" s="37">
        <v>0</v>
      </c>
      <c r="M12" s="37">
        <v>0</v>
      </c>
      <c r="N12" s="108"/>
      <c r="O12" s="192">
        <v>0</v>
      </c>
      <c r="P12" s="38">
        <v>0</v>
      </c>
      <c r="Q12" s="38">
        <v>0</v>
      </c>
      <c r="R12" s="38">
        <v>0</v>
      </c>
      <c r="S12" s="139"/>
      <c r="T12" s="139"/>
      <c r="U12" s="139"/>
      <c r="V12" s="139"/>
      <c r="W12" s="139"/>
    </row>
    <row r="13" spans="1:28" s="137" customFormat="1" ht="15.75" x14ac:dyDescent="0.25">
      <c r="A13" s="108">
        <v>4</v>
      </c>
      <c r="B13" s="133"/>
      <c r="C13" s="134" t="s">
        <v>130</v>
      </c>
      <c r="D13" s="135" t="s">
        <v>123</v>
      </c>
      <c r="E13" s="135" t="s">
        <v>124</v>
      </c>
      <c r="F13" s="175">
        <v>0</v>
      </c>
      <c r="G13" s="175">
        <v>0</v>
      </c>
      <c r="H13" s="175">
        <v>0</v>
      </c>
      <c r="I13" s="108">
        <v>3</v>
      </c>
      <c r="J13" s="175">
        <v>3.2558310000000001</v>
      </c>
      <c r="K13" s="141"/>
      <c r="L13" s="37">
        <v>0</v>
      </c>
      <c r="M13" s="37">
        <v>0</v>
      </c>
      <c r="N13" s="108"/>
      <c r="O13" s="192">
        <v>0</v>
      </c>
      <c r="P13" s="38">
        <v>0</v>
      </c>
      <c r="Q13" s="38">
        <v>0</v>
      </c>
      <c r="R13" s="38">
        <v>0</v>
      </c>
      <c r="S13" s="139"/>
      <c r="T13" s="139"/>
      <c r="U13" s="139"/>
      <c r="V13" s="139"/>
      <c r="W13" s="139"/>
    </row>
    <row r="14" spans="1:28" s="137" customFormat="1" ht="15.75" x14ac:dyDescent="0.25">
      <c r="A14" s="108">
        <v>5</v>
      </c>
      <c r="B14" s="133"/>
      <c r="C14" s="134" t="s">
        <v>131</v>
      </c>
      <c r="D14" s="135" t="s">
        <v>123</v>
      </c>
      <c r="E14" s="135" t="s">
        <v>124</v>
      </c>
      <c r="F14" s="175">
        <v>0</v>
      </c>
      <c r="G14" s="175">
        <v>0</v>
      </c>
      <c r="H14" s="175">
        <v>0</v>
      </c>
      <c r="I14" s="108">
        <v>3</v>
      </c>
      <c r="J14" s="141"/>
      <c r="K14" s="175">
        <v>11.387941</v>
      </c>
      <c r="L14" s="37">
        <v>0</v>
      </c>
      <c r="M14" s="37">
        <v>0</v>
      </c>
      <c r="N14" s="108"/>
      <c r="O14" s="192">
        <v>0</v>
      </c>
      <c r="P14" s="38">
        <v>0</v>
      </c>
      <c r="Q14" s="38">
        <v>0</v>
      </c>
      <c r="R14" s="38">
        <v>0</v>
      </c>
      <c r="S14" s="139"/>
      <c r="T14" s="139"/>
      <c r="U14" s="139"/>
      <c r="V14" s="139"/>
      <c r="W14" s="139"/>
    </row>
    <row r="15" spans="1:28" s="137" customFormat="1" ht="15.75" x14ac:dyDescent="0.25">
      <c r="A15" s="108">
        <v>6</v>
      </c>
      <c r="B15" s="133"/>
      <c r="C15" s="134" t="s">
        <v>132</v>
      </c>
      <c r="D15" s="135" t="s">
        <v>123</v>
      </c>
      <c r="E15" s="135" t="s">
        <v>124</v>
      </c>
      <c r="F15" s="175">
        <v>0</v>
      </c>
      <c r="G15" s="175">
        <v>0</v>
      </c>
      <c r="H15" s="175">
        <v>0</v>
      </c>
      <c r="I15" s="108">
        <v>1</v>
      </c>
      <c r="J15" s="141"/>
      <c r="K15" s="175">
        <v>7.2378239999999998</v>
      </c>
      <c r="L15" s="37">
        <v>0</v>
      </c>
      <c r="M15" s="37">
        <v>0</v>
      </c>
      <c r="N15" s="108">
        <v>6</v>
      </c>
      <c r="O15" s="192">
        <v>0</v>
      </c>
      <c r="P15" s="38">
        <v>0</v>
      </c>
      <c r="Q15" s="38">
        <v>0</v>
      </c>
      <c r="R15" s="38">
        <v>0</v>
      </c>
      <c r="S15" s="139"/>
      <c r="T15" s="139"/>
      <c r="U15" s="139"/>
      <c r="V15" s="139"/>
      <c r="W15" s="139"/>
    </row>
    <row r="16" spans="1:28" s="137" customFormat="1" ht="15.75" x14ac:dyDescent="0.25">
      <c r="A16" s="108">
        <v>7</v>
      </c>
      <c r="B16" s="133"/>
      <c r="C16" s="134" t="s">
        <v>147</v>
      </c>
      <c r="D16" s="135" t="s">
        <v>123</v>
      </c>
      <c r="E16" s="135" t="s">
        <v>124</v>
      </c>
      <c r="F16" s="175">
        <v>0</v>
      </c>
      <c r="G16" s="175">
        <v>0</v>
      </c>
      <c r="H16" s="175">
        <v>0</v>
      </c>
      <c r="I16" s="108">
        <v>3</v>
      </c>
      <c r="J16" s="175">
        <v>5.5137850000000004</v>
      </c>
      <c r="K16" s="141"/>
      <c r="L16" s="37">
        <v>0</v>
      </c>
      <c r="M16" s="37">
        <v>0</v>
      </c>
      <c r="N16" s="108"/>
      <c r="O16" s="192">
        <v>0</v>
      </c>
      <c r="P16" s="38">
        <v>0</v>
      </c>
      <c r="Q16" s="38">
        <v>0</v>
      </c>
      <c r="R16" s="38">
        <v>0</v>
      </c>
      <c r="S16" s="139"/>
      <c r="T16" s="139"/>
      <c r="U16" s="139"/>
      <c r="V16" s="139"/>
      <c r="W16" s="139"/>
    </row>
    <row r="17" spans="1:28" s="137" customFormat="1" ht="15.75" x14ac:dyDescent="0.25">
      <c r="A17" s="108">
        <v>8</v>
      </c>
      <c r="B17" s="133"/>
      <c r="C17" s="134" t="s">
        <v>176</v>
      </c>
      <c r="D17" s="135" t="s">
        <v>123</v>
      </c>
      <c r="E17" s="135" t="s">
        <v>124</v>
      </c>
      <c r="F17" s="175">
        <v>0</v>
      </c>
      <c r="G17" s="175">
        <v>0</v>
      </c>
      <c r="H17" s="175">
        <v>0</v>
      </c>
      <c r="I17" s="108">
        <v>3</v>
      </c>
      <c r="J17" s="141"/>
      <c r="K17" s="175">
        <v>5.5090899999999996</v>
      </c>
      <c r="L17" s="37">
        <v>0</v>
      </c>
      <c r="M17" s="37">
        <v>0</v>
      </c>
      <c r="N17" s="108"/>
      <c r="O17" s="192">
        <v>0</v>
      </c>
      <c r="P17" s="38">
        <v>0</v>
      </c>
      <c r="Q17" s="38">
        <v>0</v>
      </c>
      <c r="R17" s="38">
        <v>0</v>
      </c>
      <c r="S17" s="139"/>
      <c r="T17" s="139"/>
      <c r="U17" s="139"/>
      <c r="V17" s="139"/>
      <c r="W17" s="139"/>
    </row>
    <row r="18" spans="1:28" s="137" customFormat="1" ht="15.75" x14ac:dyDescent="0.25">
      <c r="A18" s="108">
        <v>9</v>
      </c>
      <c r="B18" s="133"/>
      <c r="C18" s="134" t="s">
        <v>177</v>
      </c>
      <c r="D18" s="135" t="s">
        <v>123</v>
      </c>
      <c r="E18" s="135" t="s">
        <v>124</v>
      </c>
      <c r="F18" s="175">
        <v>0</v>
      </c>
      <c r="G18" s="175">
        <v>0</v>
      </c>
      <c r="H18" s="175">
        <v>0</v>
      </c>
      <c r="I18" s="108">
        <v>3</v>
      </c>
      <c r="J18" s="175"/>
      <c r="K18" s="175">
        <v>2.1370749999999998</v>
      </c>
      <c r="L18" s="37">
        <v>0</v>
      </c>
      <c r="M18" s="37">
        <v>0</v>
      </c>
      <c r="N18" s="108"/>
      <c r="O18" s="192">
        <v>0</v>
      </c>
      <c r="P18" s="38">
        <v>0</v>
      </c>
      <c r="Q18" s="38">
        <v>0</v>
      </c>
      <c r="R18" s="38">
        <v>0</v>
      </c>
      <c r="S18" s="139"/>
      <c r="T18" s="139"/>
      <c r="U18" s="139"/>
      <c r="V18" s="139"/>
      <c r="W18" s="139"/>
    </row>
    <row r="19" spans="1:28" s="137" customFormat="1" ht="15.75" x14ac:dyDescent="0.25">
      <c r="A19" s="108">
        <v>10</v>
      </c>
      <c r="B19" s="133"/>
      <c r="C19" s="134" t="s">
        <v>178</v>
      </c>
      <c r="D19" s="135" t="s">
        <v>123</v>
      </c>
      <c r="E19" s="135" t="s">
        <v>124</v>
      </c>
      <c r="F19" s="175">
        <v>0</v>
      </c>
      <c r="G19" s="175">
        <v>0</v>
      </c>
      <c r="H19" s="175">
        <v>0</v>
      </c>
      <c r="I19" s="108">
        <v>1</v>
      </c>
      <c r="J19" s="141"/>
      <c r="K19" s="175">
        <v>16.059619000000001</v>
      </c>
      <c r="L19" s="37">
        <v>0</v>
      </c>
      <c r="M19" s="37">
        <v>0</v>
      </c>
      <c r="N19" s="108">
        <v>6</v>
      </c>
      <c r="O19" s="192">
        <v>0</v>
      </c>
      <c r="P19" s="38">
        <v>0</v>
      </c>
      <c r="Q19" s="38">
        <v>0</v>
      </c>
      <c r="R19" s="38">
        <v>0</v>
      </c>
      <c r="S19" s="139"/>
      <c r="T19" s="139"/>
      <c r="U19" s="139"/>
      <c r="V19" s="139"/>
      <c r="W19" s="139"/>
    </row>
    <row r="20" spans="1:28" s="137" customFormat="1" ht="15.75" x14ac:dyDescent="0.25">
      <c r="A20" s="108">
        <v>11</v>
      </c>
      <c r="B20" s="133"/>
      <c r="C20" s="134" t="s">
        <v>179</v>
      </c>
      <c r="D20" s="135" t="s">
        <v>123</v>
      </c>
      <c r="E20" s="135" t="s">
        <v>124</v>
      </c>
      <c r="F20" s="175">
        <v>0</v>
      </c>
      <c r="G20" s="175">
        <v>0</v>
      </c>
      <c r="H20" s="175">
        <v>0</v>
      </c>
      <c r="I20" s="108">
        <v>3</v>
      </c>
      <c r="J20" s="141"/>
      <c r="K20" s="175">
        <v>9.0321210000000001</v>
      </c>
      <c r="L20" s="37">
        <v>0</v>
      </c>
      <c r="M20" s="37">
        <v>0</v>
      </c>
      <c r="N20" s="108"/>
      <c r="O20" s="192">
        <v>0</v>
      </c>
      <c r="P20" s="38">
        <v>0</v>
      </c>
      <c r="Q20" s="38">
        <v>0</v>
      </c>
      <c r="R20" s="38">
        <v>0</v>
      </c>
      <c r="S20" s="139"/>
      <c r="T20" s="139"/>
      <c r="U20" s="139"/>
      <c r="V20" s="139"/>
      <c r="W20" s="139"/>
    </row>
    <row r="21" spans="1:28" s="137" customFormat="1" ht="15.75" x14ac:dyDescent="0.25">
      <c r="A21" s="108">
        <v>12</v>
      </c>
      <c r="B21" s="133"/>
      <c r="C21" s="134" t="s">
        <v>180</v>
      </c>
      <c r="D21" s="135" t="s">
        <v>123</v>
      </c>
      <c r="E21" s="135" t="s">
        <v>124</v>
      </c>
      <c r="F21" s="175">
        <v>0</v>
      </c>
      <c r="G21" s="175">
        <v>0</v>
      </c>
      <c r="H21" s="175">
        <v>0</v>
      </c>
      <c r="I21" s="108">
        <v>3</v>
      </c>
      <c r="J21" s="141"/>
      <c r="K21" s="175">
        <v>14.133972999999999</v>
      </c>
      <c r="L21" s="37">
        <v>0</v>
      </c>
      <c r="M21" s="37">
        <v>0</v>
      </c>
      <c r="N21" s="108"/>
      <c r="O21" s="192">
        <v>0</v>
      </c>
      <c r="P21" s="38">
        <v>0</v>
      </c>
      <c r="Q21" s="38">
        <v>0</v>
      </c>
      <c r="R21" s="38">
        <v>0</v>
      </c>
      <c r="S21" s="139"/>
      <c r="T21" s="139"/>
      <c r="U21" s="139"/>
      <c r="V21" s="139"/>
      <c r="W21" s="139"/>
    </row>
    <row r="22" spans="1:28" s="137" customFormat="1" ht="15.75" x14ac:dyDescent="0.25">
      <c r="A22" s="108">
        <v>13</v>
      </c>
      <c r="B22" s="133"/>
      <c r="C22" s="134" t="s">
        <v>181</v>
      </c>
      <c r="D22" s="135" t="s">
        <v>123</v>
      </c>
      <c r="E22" s="135" t="s">
        <v>124</v>
      </c>
      <c r="F22" s="175">
        <v>0</v>
      </c>
      <c r="G22" s="175">
        <v>0</v>
      </c>
      <c r="H22" s="175">
        <v>0</v>
      </c>
      <c r="I22" s="108">
        <v>1</v>
      </c>
      <c r="J22" s="141"/>
      <c r="K22" s="175">
        <v>11.734799000000001</v>
      </c>
      <c r="L22" s="37">
        <v>0</v>
      </c>
      <c r="M22" s="37">
        <v>0</v>
      </c>
      <c r="N22" s="108">
        <v>6</v>
      </c>
      <c r="O22" s="192">
        <v>0</v>
      </c>
      <c r="P22" s="38">
        <v>0</v>
      </c>
      <c r="Q22" s="38">
        <v>0</v>
      </c>
      <c r="R22" s="38">
        <v>0</v>
      </c>
      <c r="S22" s="139"/>
      <c r="T22" s="139"/>
      <c r="U22" s="139"/>
      <c r="V22" s="139"/>
      <c r="W22" s="139"/>
    </row>
    <row r="23" spans="1:28" s="137" customFormat="1" ht="15.75" x14ac:dyDescent="0.25">
      <c r="A23" s="108">
        <v>14</v>
      </c>
      <c r="B23" s="133"/>
      <c r="C23" s="134" t="s">
        <v>182</v>
      </c>
      <c r="D23" s="135" t="s">
        <v>123</v>
      </c>
      <c r="E23" s="135" t="s">
        <v>124</v>
      </c>
      <c r="F23" s="175">
        <v>0</v>
      </c>
      <c r="G23" s="175">
        <v>0</v>
      </c>
      <c r="H23" s="175">
        <v>0</v>
      </c>
      <c r="I23" s="108">
        <v>3</v>
      </c>
      <c r="J23" s="141"/>
      <c r="K23" s="175">
        <v>4.846565</v>
      </c>
      <c r="L23" s="37">
        <v>0</v>
      </c>
      <c r="M23" s="37">
        <v>0</v>
      </c>
      <c r="N23" s="108"/>
      <c r="O23" s="192">
        <v>0</v>
      </c>
      <c r="P23" s="38">
        <v>0</v>
      </c>
      <c r="Q23" s="38">
        <v>0</v>
      </c>
      <c r="R23" s="38">
        <v>0</v>
      </c>
      <c r="S23" s="139"/>
      <c r="T23" s="139"/>
      <c r="U23" s="139"/>
      <c r="V23" s="139"/>
      <c r="W23" s="139"/>
    </row>
    <row r="24" spans="1:28" s="137" customFormat="1" ht="15.75" x14ac:dyDescent="0.25">
      <c r="A24" s="108">
        <v>15</v>
      </c>
      <c r="B24" s="133"/>
      <c r="C24" s="134" t="s">
        <v>183</v>
      </c>
      <c r="D24" s="135" t="s">
        <v>123</v>
      </c>
      <c r="E24" s="135" t="s">
        <v>124</v>
      </c>
      <c r="F24" s="175">
        <v>0</v>
      </c>
      <c r="G24" s="175">
        <v>0</v>
      </c>
      <c r="H24" s="175">
        <v>0</v>
      </c>
      <c r="I24" s="108">
        <v>3</v>
      </c>
      <c r="J24" s="141"/>
      <c r="K24" s="175">
        <v>2.6073529999999998</v>
      </c>
      <c r="L24" s="37">
        <v>0</v>
      </c>
      <c r="M24" s="37">
        <v>0</v>
      </c>
      <c r="N24" s="108"/>
      <c r="O24" s="192">
        <v>0</v>
      </c>
      <c r="P24" s="38">
        <v>0</v>
      </c>
      <c r="Q24" s="38">
        <v>0</v>
      </c>
      <c r="R24" s="38">
        <v>0</v>
      </c>
      <c r="S24" s="139"/>
      <c r="T24" s="139"/>
      <c r="U24" s="139"/>
      <c r="V24" s="139"/>
      <c r="W24" s="139"/>
    </row>
    <row r="25" spans="1:28" s="137" customFormat="1" ht="15.75" x14ac:dyDescent="0.25">
      <c r="A25" s="108">
        <v>16</v>
      </c>
      <c r="B25" s="133"/>
      <c r="C25" s="134" t="s">
        <v>184</v>
      </c>
      <c r="D25" s="135" t="s">
        <v>123</v>
      </c>
      <c r="E25" s="135" t="s">
        <v>124</v>
      </c>
      <c r="F25" s="175">
        <v>0</v>
      </c>
      <c r="G25" s="175">
        <v>0</v>
      </c>
      <c r="H25" s="175">
        <v>0</v>
      </c>
      <c r="I25" s="108">
        <v>3</v>
      </c>
      <c r="J25" s="141"/>
      <c r="K25" s="175">
        <v>1.718558</v>
      </c>
      <c r="L25" s="37">
        <v>0</v>
      </c>
      <c r="M25" s="37">
        <v>0</v>
      </c>
      <c r="N25" s="108"/>
      <c r="O25" s="192">
        <v>0</v>
      </c>
      <c r="P25" s="38">
        <v>0</v>
      </c>
      <c r="Q25" s="38">
        <v>0</v>
      </c>
      <c r="R25" s="38">
        <v>0</v>
      </c>
      <c r="S25" s="139"/>
      <c r="T25" s="139"/>
      <c r="U25" s="139"/>
      <c r="V25" s="139"/>
      <c r="W25" s="139"/>
    </row>
    <row r="26" spans="1:28" s="137" customFormat="1" ht="15.75" x14ac:dyDescent="0.25">
      <c r="A26" s="108">
        <v>17</v>
      </c>
      <c r="B26" s="133"/>
      <c r="C26" s="134" t="s">
        <v>185</v>
      </c>
      <c r="D26" s="135" t="s">
        <v>123</v>
      </c>
      <c r="E26" s="135" t="s">
        <v>124</v>
      </c>
      <c r="F26" s="175">
        <v>0</v>
      </c>
      <c r="G26" s="175">
        <v>0</v>
      </c>
      <c r="H26" s="175">
        <v>0</v>
      </c>
      <c r="I26" s="108">
        <v>1</v>
      </c>
      <c r="J26" s="141"/>
      <c r="K26" s="175">
        <v>30.418911999999999</v>
      </c>
      <c r="L26" s="37">
        <v>0</v>
      </c>
      <c r="M26" s="37">
        <v>0</v>
      </c>
      <c r="N26" s="108">
        <v>6</v>
      </c>
      <c r="O26" s="192">
        <v>0</v>
      </c>
      <c r="P26" s="38">
        <v>0</v>
      </c>
      <c r="Q26" s="38">
        <v>0</v>
      </c>
      <c r="R26" s="38">
        <v>0</v>
      </c>
      <c r="S26" s="139"/>
      <c r="T26" s="139"/>
      <c r="U26" s="139"/>
      <c r="V26" s="139"/>
      <c r="W26" s="139"/>
    </row>
    <row r="27" spans="1:28" s="137" customFormat="1" ht="15.75" x14ac:dyDescent="0.25">
      <c r="A27" s="108">
        <v>18</v>
      </c>
      <c r="B27" s="133"/>
      <c r="C27" s="134" t="s">
        <v>186</v>
      </c>
      <c r="D27" s="135" t="s">
        <v>123</v>
      </c>
      <c r="E27" s="135" t="s">
        <v>124</v>
      </c>
      <c r="F27" s="175">
        <v>0</v>
      </c>
      <c r="G27" s="175">
        <v>0</v>
      </c>
      <c r="H27" s="175">
        <v>0</v>
      </c>
      <c r="I27" s="108">
        <v>3</v>
      </c>
      <c r="J27" s="175">
        <v>25.486004999999999</v>
      </c>
      <c r="K27" s="141"/>
      <c r="L27" s="37">
        <v>0</v>
      </c>
      <c r="M27" s="37">
        <v>0</v>
      </c>
      <c r="N27" s="108"/>
      <c r="O27" s="192">
        <v>0</v>
      </c>
      <c r="P27" s="38">
        <v>0</v>
      </c>
      <c r="Q27" s="38">
        <v>0</v>
      </c>
      <c r="R27" s="38">
        <v>0</v>
      </c>
      <c r="S27" s="139"/>
      <c r="T27" s="139"/>
      <c r="U27" s="139"/>
      <c r="V27" s="139"/>
      <c r="W27" s="139"/>
    </row>
    <row r="28" spans="1:28" s="137" customFormat="1" ht="15.75" x14ac:dyDescent="0.25">
      <c r="A28" s="108">
        <v>19</v>
      </c>
      <c r="B28" s="133" t="s">
        <v>127</v>
      </c>
      <c r="C28" s="134" t="s">
        <v>44</v>
      </c>
      <c r="D28" s="135" t="s">
        <v>123</v>
      </c>
      <c r="E28" s="135" t="s">
        <v>124</v>
      </c>
      <c r="F28" s="36">
        <v>8.41</v>
      </c>
      <c r="G28" s="141">
        <v>0.19</v>
      </c>
      <c r="H28" s="141">
        <v>8.23</v>
      </c>
      <c r="I28" s="108">
        <v>1</v>
      </c>
      <c r="J28" s="123">
        <v>0</v>
      </c>
      <c r="K28" s="123">
        <v>8.35</v>
      </c>
      <c r="L28" s="37">
        <v>0</v>
      </c>
      <c r="M28" s="37">
        <v>0</v>
      </c>
      <c r="N28" s="108">
        <v>6</v>
      </c>
      <c r="O28" s="193">
        <v>0</v>
      </c>
      <c r="P28" s="38">
        <v>0</v>
      </c>
      <c r="Q28" s="38">
        <v>0</v>
      </c>
      <c r="R28" s="38">
        <v>0</v>
      </c>
      <c r="S28" s="139"/>
      <c r="T28" s="139"/>
      <c r="U28" s="139"/>
      <c r="V28" s="139"/>
      <c r="W28" s="139"/>
    </row>
    <row r="29" spans="1:28" s="137" customFormat="1" ht="15.75" x14ac:dyDescent="0.25">
      <c r="A29" s="108">
        <v>20</v>
      </c>
      <c r="B29" s="133" t="s">
        <v>128</v>
      </c>
      <c r="C29" s="134" t="s">
        <v>44</v>
      </c>
      <c r="D29" s="135" t="s">
        <v>123</v>
      </c>
      <c r="E29" s="135" t="s">
        <v>124</v>
      </c>
      <c r="F29" s="36">
        <v>9.94</v>
      </c>
      <c r="G29" s="141">
        <v>9.94</v>
      </c>
      <c r="H29" s="141">
        <v>0</v>
      </c>
      <c r="I29" s="108">
        <v>2</v>
      </c>
      <c r="J29" s="123">
        <v>9.9700000000000006</v>
      </c>
      <c r="K29" s="123">
        <v>0</v>
      </c>
      <c r="L29" s="37">
        <v>0</v>
      </c>
      <c r="M29" s="37">
        <v>0</v>
      </c>
      <c r="N29" s="108">
        <v>0</v>
      </c>
      <c r="O29" s="193">
        <v>0</v>
      </c>
      <c r="P29" s="38">
        <v>0</v>
      </c>
      <c r="Q29" s="38">
        <v>0</v>
      </c>
      <c r="R29" s="38">
        <v>0</v>
      </c>
      <c r="S29" s="139"/>
      <c r="T29" s="139"/>
      <c r="U29" s="139"/>
      <c r="V29" s="139"/>
      <c r="W29" s="139"/>
    </row>
    <row r="30" spans="1:28" s="137" customFormat="1" ht="15.75" x14ac:dyDescent="0.25">
      <c r="A30" s="108">
        <v>21</v>
      </c>
      <c r="B30" s="133" t="s">
        <v>129</v>
      </c>
      <c r="C30" s="134" t="s">
        <v>44</v>
      </c>
      <c r="D30" s="135" t="s">
        <v>123</v>
      </c>
      <c r="E30" s="135" t="s">
        <v>124</v>
      </c>
      <c r="F30" s="141">
        <v>83.87</v>
      </c>
      <c r="G30" s="141">
        <v>8.07</v>
      </c>
      <c r="H30" s="141">
        <v>75.8</v>
      </c>
      <c r="I30" s="108">
        <v>2</v>
      </c>
      <c r="J30" s="123">
        <v>83.64</v>
      </c>
      <c r="K30" s="123">
        <v>0</v>
      </c>
      <c r="L30" s="37">
        <v>0</v>
      </c>
      <c r="M30" s="37">
        <v>0</v>
      </c>
      <c r="N30" s="108">
        <v>0</v>
      </c>
      <c r="O30" s="194">
        <v>0</v>
      </c>
      <c r="P30" s="38">
        <v>0</v>
      </c>
      <c r="Q30" s="38">
        <v>0</v>
      </c>
      <c r="R30" s="38">
        <v>0</v>
      </c>
      <c r="S30" s="139"/>
      <c r="T30" s="139"/>
      <c r="U30" s="139"/>
      <c r="V30" s="139"/>
      <c r="W30" s="139"/>
    </row>
    <row r="31" spans="1:28" ht="15.75" x14ac:dyDescent="0.25">
      <c r="A31" s="108">
        <v>22</v>
      </c>
      <c r="B31" s="133" t="s">
        <v>133</v>
      </c>
      <c r="C31" s="134" t="s">
        <v>122</v>
      </c>
      <c r="D31" s="135" t="s">
        <v>123</v>
      </c>
      <c r="E31" s="135" t="s">
        <v>124</v>
      </c>
      <c r="F31" s="141">
        <v>13.4</v>
      </c>
      <c r="G31" s="141">
        <v>13.4</v>
      </c>
      <c r="H31" s="141">
        <v>0</v>
      </c>
      <c r="I31" s="108">
        <v>2</v>
      </c>
      <c r="J31" s="123">
        <v>1.77</v>
      </c>
      <c r="K31" s="123">
        <v>0</v>
      </c>
      <c r="L31" s="37">
        <v>0</v>
      </c>
      <c r="M31" s="37">
        <v>0</v>
      </c>
      <c r="N31" s="108">
        <v>0</v>
      </c>
      <c r="O31" s="194">
        <v>0</v>
      </c>
      <c r="P31" s="38">
        <v>0</v>
      </c>
      <c r="Q31" s="38">
        <v>0</v>
      </c>
      <c r="R31" s="38">
        <v>0</v>
      </c>
      <c r="S31" s="104"/>
      <c r="T31" s="104"/>
      <c r="U31" s="104"/>
      <c r="V31" s="104"/>
      <c r="W31" s="104"/>
      <c r="X31" s="100"/>
      <c r="Y31" s="100"/>
      <c r="Z31" s="100"/>
      <c r="AA31" s="100"/>
      <c r="AB31" s="100"/>
    </row>
    <row r="32" spans="1:28" ht="15.75" x14ac:dyDescent="0.25">
      <c r="A32" s="108">
        <v>23</v>
      </c>
      <c r="B32" s="133"/>
      <c r="C32" s="134" t="s">
        <v>125</v>
      </c>
      <c r="D32" s="135" t="s">
        <v>123</v>
      </c>
      <c r="E32" s="135" t="s">
        <v>124</v>
      </c>
      <c r="F32" s="141">
        <v>0</v>
      </c>
      <c r="G32" s="141">
        <v>0</v>
      </c>
      <c r="H32" s="141">
        <v>0</v>
      </c>
      <c r="I32" s="108">
        <v>2</v>
      </c>
      <c r="J32" s="123">
        <v>0.6</v>
      </c>
      <c r="K32" s="123">
        <v>0</v>
      </c>
      <c r="L32" s="37">
        <v>0</v>
      </c>
      <c r="M32" s="37">
        <v>0</v>
      </c>
      <c r="N32" s="108">
        <v>0</v>
      </c>
      <c r="O32" s="194">
        <v>0</v>
      </c>
      <c r="P32" s="38">
        <v>0</v>
      </c>
      <c r="Q32" s="38">
        <v>0</v>
      </c>
      <c r="R32" s="38">
        <v>0</v>
      </c>
      <c r="S32" s="104"/>
      <c r="T32" s="104"/>
      <c r="U32" s="104"/>
      <c r="V32" s="104"/>
      <c r="W32" s="104"/>
    </row>
    <row r="33" spans="1:23" ht="15.75" x14ac:dyDescent="0.25">
      <c r="A33" s="108">
        <v>24</v>
      </c>
      <c r="B33" s="133"/>
      <c r="C33" s="134" t="s">
        <v>126</v>
      </c>
      <c r="D33" s="135" t="s">
        <v>123</v>
      </c>
      <c r="E33" s="135" t="s">
        <v>124</v>
      </c>
      <c r="F33" s="141">
        <v>0</v>
      </c>
      <c r="G33" s="141">
        <v>0</v>
      </c>
      <c r="H33" s="141">
        <v>0</v>
      </c>
      <c r="I33" s="108">
        <v>2</v>
      </c>
      <c r="J33" s="123">
        <v>0.54</v>
      </c>
      <c r="K33" s="123">
        <v>0</v>
      </c>
      <c r="L33" s="37">
        <v>0</v>
      </c>
      <c r="M33" s="37">
        <v>0</v>
      </c>
      <c r="N33" s="40">
        <v>0</v>
      </c>
      <c r="O33" s="194">
        <v>0</v>
      </c>
      <c r="P33" s="38">
        <v>0</v>
      </c>
      <c r="Q33" s="38">
        <v>0</v>
      </c>
      <c r="R33" s="38">
        <v>0</v>
      </c>
      <c r="S33" s="104"/>
      <c r="T33" s="104"/>
      <c r="U33" s="104"/>
      <c r="V33" s="104"/>
      <c r="W33" s="104"/>
    </row>
    <row r="34" spans="1:23" ht="15.75" x14ac:dyDescent="0.25">
      <c r="A34" s="108">
        <v>25</v>
      </c>
      <c r="B34" s="133"/>
      <c r="C34" s="134" t="s">
        <v>130</v>
      </c>
      <c r="D34" s="135" t="s">
        <v>123</v>
      </c>
      <c r="E34" s="135" t="s">
        <v>124</v>
      </c>
      <c r="F34" s="141">
        <v>0</v>
      </c>
      <c r="G34" s="141">
        <v>0</v>
      </c>
      <c r="H34" s="141">
        <v>0</v>
      </c>
      <c r="I34" s="108">
        <v>2</v>
      </c>
      <c r="J34" s="123">
        <v>0.91</v>
      </c>
      <c r="K34" s="123">
        <v>0</v>
      </c>
      <c r="L34" s="37">
        <v>0</v>
      </c>
      <c r="M34" s="37">
        <v>0</v>
      </c>
      <c r="N34" s="40">
        <v>0</v>
      </c>
      <c r="O34" s="194">
        <v>0</v>
      </c>
      <c r="P34" s="38">
        <v>0</v>
      </c>
      <c r="Q34" s="38">
        <v>0</v>
      </c>
      <c r="R34" s="38">
        <v>0</v>
      </c>
      <c r="S34" s="104"/>
      <c r="T34" s="104"/>
      <c r="U34" s="104"/>
      <c r="V34" s="104"/>
      <c r="W34" s="104"/>
    </row>
    <row r="35" spans="1:23" ht="15.75" x14ac:dyDescent="0.25">
      <c r="A35" s="108">
        <v>26</v>
      </c>
      <c r="B35" s="133"/>
      <c r="C35" s="134" t="s">
        <v>131</v>
      </c>
      <c r="D35" s="135" t="s">
        <v>123</v>
      </c>
      <c r="E35" s="135" t="s">
        <v>124</v>
      </c>
      <c r="F35" s="141">
        <v>0</v>
      </c>
      <c r="G35" s="141">
        <v>0</v>
      </c>
      <c r="H35" s="141">
        <v>0</v>
      </c>
      <c r="I35" s="108">
        <v>2</v>
      </c>
      <c r="J35" s="123">
        <v>7.58</v>
      </c>
      <c r="K35" s="123">
        <v>0</v>
      </c>
      <c r="L35" s="37">
        <v>0</v>
      </c>
      <c r="M35" s="37">
        <v>0</v>
      </c>
      <c r="N35" s="108">
        <v>0</v>
      </c>
      <c r="O35" s="194">
        <v>0</v>
      </c>
      <c r="P35" s="38">
        <v>0</v>
      </c>
      <c r="Q35" s="38">
        <v>0</v>
      </c>
      <c r="R35" s="38">
        <v>0</v>
      </c>
      <c r="S35" s="104"/>
      <c r="T35" s="104"/>
      <c r="U35" s="104"/>
      <c r="V35" s="104"/>
      <c r="W35" s="104"/>
    </row>
    <row r="36" spans="1:23" ht="15.75" x14ac:dyDescent="0.25">
      <c r="A36" s="108">
        <v>27</v>
      </c>
      <c r="B36" s="133"/>
      <c r="C36" s="134" t="s">
        <v>132</v>
      </c>
      <c r="D36" s="135" t="s">
        <v>123</v>
      </c>
      <c r="E36" s="135" t="s">
        <v>124</v>
      </c>
      <c r="F36" s="141">
        <v>0</v>
      </c>
      <c r="G36" s="141">
        <v>0</v>
      </c>
      <c r="H36" s="141">
        <v>0</v>
      </c>
      <c r="I36" s="108">
        <v>2</v>
      </c>
      <c r="J36" s="123">
        <v>46</v>
      </c>
      <c r="K36" s="123">
        <v>0</v>
      </c>
      <c r="L36" s="37">
        <v>0</v>
      </c>
      <c r="M36" s="37">
        <v>0</v>
      </c>
      <c r="N36" s="40">
        <v>0</v>
      </c>
      <c r="O36" s="193">
        <v>0</v>
      </c>
      <c r="P36" s="40">
        <v>0</v>
      </c>
      <c r="Q36" s="38">
        <v>0</v>
      </c>
      <c r="R36" s="38">
        <v>0</v>
      </c>
      <c r="S36" s="104"/>
      <c r="T36" s="104"/>
      <c r="U36" s="104"/>
      <c r="V36" s="104"/>
      <c r="W36" s="104"/>
    </row>
    <row r="37" spans="1:23" ht="15.75" x14ac:dyDescent="0.25">
      <c r="A37" s="108">
        <v>28</v>
      </c>
      <c r="B37" s="133" t="s">
        <v>134</v>
      </c>
      <c r="C37" s="134" t="s">
        <v>44</v>
      </c>
      <c r="D37" s="135" t="s">
        <v>123</v>
      </c>
      <c r="E37" s="135" t="s">
        <v>124</v>
      </c>
      <c r="F37" s="36">
        <v>46</v>
      </c>
      <c r="G37" s="141">
        <v>41.65</v>
      </c>
      <c r="H37" s="36">
        <v>4.3499999999999996</v>
      </c>
      <c r="I37" s="108">
        <v>1</v>
      </c>
      <c r="J37" s="123">
        <v>0</v>
      </c>
      <c r="K37" s="123">
        <v>18.760000000000002</v>
      </c>
      <c r="L37" s="37">
        <v>0</v>
      </c>
      <c r="M37" s="37">
        <v>0</v>
      </c>
      <c r="N37" s="40">
        <v>8</v>
      </c>
      <c r="O37" s="193">
        <v>0</v>
      </c>
      <c r="P37" s="40">
        <v>0</v>
      </c>
      <c r="Q37" s="38">
        <v>0</v>
      </c>
      <c r="R37" s="38">
        <v>0</v>
      </c>
      <c r="S37" s="104"/>
      <c r="T37" s="104"/>
      <c r="U37" s="104"/>
      <c r="V37" s="104"/>
      <c r="W37" s="104"/>
    </row>
    <row r="38" spans="1:23" ht="15.75" x14ac:dyDescent="0.25">
      <c r="A38" s="108">
        <v>29</v>
      </c>
      <c r="B38" s="133" t="s">
        <v>135</v>
      </c>
      <c r="C38" s="134" t="s">
        <v>44</v>
      </c>
      <c r="D38" s="135" t="s">
        <v>123</v>
      </c>
      <c r="E38" s="135" t="s">
        <v>124</v>
      </c>
      <c r="F38" s="36">
        <v>6.05</v>
      </c>
      <c r="G38" s="173">
        <f>F38-H38</f>
        <v>0.16639535796758675</v>
      </c>
      <c r="H38" s="174">
        <v>5.8836046420324131</v>
      </c>
      <c r="I38" s="108">
        <v>2</v>
      </c>
      <c r="J38" s="123">
        <v>0</v>
      </c>
      <c r="K38" s="123">
        <v>6.04</v>
      </c>
      <c r="L38" s="37">
        <v>0</v>
      </c>
      <c r="M38" s="37">
        <v>0</v>
      </c>
      <c r="N38" s="40">
        <v>0</v>
      </c>
      <c r="O38" s="193">
        <v>0</v>
      </c>
      <c r="P38" s="40">
        <v>0</v>
      </c>
      <c r="Q38" s="38">
        <v>0</v>
      </c>
      <c r="R38" s="38">
        <v>0</v>
      </c>
      <c r="S38" s="104"/>
      <c r="T38" s="104"/>
      <c r="U38" s="104"/>
      <c r="V38" s="104"/>
      <c r="W38" s="104"/>
    </row>
    <row r="39" spans="1:23" s="305" customFormat="1" ht="15.75" x14ac:dyDescent="0.25">
      <c r="A39" s="177">
        <v>30</v>
      </c>
      <c r="B39" s="178" t="s">
        <v>136</v>
      </c>
      <c r="C39" s="179" t="s">
        <v>122</v>
      </c>
      <c r="D39" s="180" t="s">
        <v>123</v>
      </c>
      <c r="E39" s="180" t="s">
        <v>124</v>
      </c>
      <c r="F39" s="181">
        <v>7.83</v>
      </c>
      <c r="G39" s="181">
        <v>7.83</v>
      </c>
      <c r="H39" s="184">
        <v>0</v>
      </c>
      <c r="I39" s="177">
        <v>1</v>
      </c>
      <c r="J39" s="185">
        <v>5.97</v>
      </c>
      <c r="K39" s="185">
        <v>0</v>
      </c>
      <c r="L39" s="186">
        <v>0</v>
      </c>
      <c r="M39" s="186">
        <v>0</v>
      </c>
      <c r="N39" s="187">
        <v>10</v>
      </c>
      <c r="O39" s="195">
        <v>5.97</v>
      </c>
      <c r="P39" s="188">
        <v>60</v>
      </c>
      <c r="Q39" s="188">
        <v>2</v>
      </c>
      <c r="R39" s="188">
        <v>2</v>
      </c>
      <c r="S39" s="304">
        <v>1</v>
      </c>
      <c r="T39" s="304">
        <v>1</v>
      </c>
      <c r="U39" s="304" t="s">
        <v>174</v>
      </c>
      <c r="V39" s="304">
        <v>3</v>
      </c>
      <c r="W39" s="304" t="s">
        <v>175</v>
      </c>
    </row>
    <row r="40" spans="1:23" s="137" customFormat="1" ht="15.75" x14ac:dyDescent="0.25">
      <c r="A40" s="108">
        <v>31</v>
      </c>
      <c r="B40" s="133"/>
      <c r="C40" s="134" t="s">
        <v>125</v>
      </c>
      <c r="D40" s="135" t="s">
        <v>123</v>
      </c>
      <c r="E40" s="135" t="s">
        <v>124</v>
      </c>
      <c r="F40" s="141">
        <v>0</v>
      </c>
      <c r="G40" s="141">
        <v>0</v>
      </c>
      <c r="H40" s="141">
        <v>0</v>
      </c>
      <c r="I40" s="108">
        <v>2</v>
      </c>
      <c r="J40" s="123">
        <v>1.88</v>
      </c>
      <c r="K40" s="123">
        <v>0</v>
      </c>
      <c r="L40" s="37">
        <v>0</v>
      </c>
      <c r="M40" s="37">
        <v>0</v>
      </c>
      <c r="N40" s="40">
        <v>0</v>
      </c>
      <c r="O40" s="194">
        <v>0</v>
      </c>
      <c r="P40" s="38">
        <v>0</v>
      </c>
      <c r="Q40" s="38">
        <v>0</v>
      </c>
      <c r="R40" s="38">
        <v>0</v>
      </c>
      <c r="S40" s="136"/>
      <c r="T40" s="136"/>
      <c r="U40" s="136"/>
      <c r="V40" s="136"/>
      <c r="W40" s="136"/>
    </row>
    <row r="41" spans="1:23" s="305" customFormat="1" ht="15.75" x14ac:dyDescent="0.25">
      <c r="A41" s="177">
        <v>32</v>
      </c>
      <c r="B41" s="178" t="s">
        <v>137</v>
      </c>
      <c r="C41" s="179" t="s">
        <v>44</v>
      </c>
      <c r="D41" s="180" t="s">
        <v>123</v>
      </c>
      <c r="E41" s="180" t="s">
        <v>124</v>
      </c>
      <c r="F41" s="181">
        <v>12</v>
      </c>
      <c r="G41" s="184">
        <v>12</v>
      </c>
      <c r="H41" s="184">
        <v>0</v>
      </c>
      <c r="I41" s="177">
        <v>1</v>
      </c>
      <c r="J41" s="185">
        <v>12.01</v>
      </c>
      <c r="K41" s="185">
        <v>0</v>
      </c>
      <c r="L41" s="186">
        <v>0</v>
      </c>
      <c r="M41" s="186">
        <v>0</v>
      </c>
      <c r="N41" s="187">
        <v>10</v>
      </c>
      <c r="O41" s="195">
        <v>12.01</v>
      </c>
      <c r="P41" s="188">
        <v>60</v>
      </c>
      <c r="Q41" s="188">
        <v>2</v>
      </c>
      <c r="R41" s="188">
        <v>2</v>
      </c>
      <c r="S41" s="304">
        <v>1</v>
      </c>
      <c r="T41" s="304">
        <v>1</v>
      </c>
      <c r="U41" s="304" t="s">
        <v>174</v>
      </c>
      <c r="V41" s="304">
        <v>3</v>
      </c>
      <c r="W41" s="304" t="s">
        <v>175</v>
      </c>
    </row>
    <row r="42" spans="1:23" s="305" customFormat="1" ht="15.75" x14ac:dyDescent="0.25">
      <c r="A42" s="177">
        <v>33</v>
      </c>
      <c r="B42" s="178" t="s">
        <v>138</v>
      </c>
      <c r="C42" s="179" t="s">
        <v>44</v>
      </c>
      <c r="D42" s="180" t="s">
        <v>123</v>
      </c>
      <c r="E42" s="180" t="s">
        <v>124</v>
      </c>
      <c r="F42" s="181">
        <v>12.4</v>
      </c>
      <c r="G42" s="181">
        <v>12.4</v>
      </c>
      <c r="H42" s="184">
        <v>0</v>
      </c>
      <c r="I42" s="177">
        <v>1</v>
      </c>
      <c r="J42" s="185">
        <v>12.39</v>
      </c>
      <c r="K42" s="185">
        <v>0</v>
      </c>
      <c r="L42" s="186">
        <v>0</v>
      </c>
      <c r="M42" s="186">
        <v>0</v>
      </c>
      <c r="N42" s="187">
        <v>10</v>
      </c>
      <c r="O42" s="195">
        <v>12.39</v>
      </c>
      <c r="P42" s="188">
        <v>60</v>
      </c>
      <c r="Q42" s="188">
        <v>2</v>
      </c>
      <c r="R42" s="188">
        <v>2</v>
      </c>
      <c r="S42" s="304">
        <v>1</v>
      </c>
      <c r="T42" s="304">
        <v>1</v>
      </c>
      <c r="U42" s="304" t="s">
        <v>174</v>
      </c>
      <c r="V42" s="304">
        <v>3</v>
      </c>
      <c r="W42" s="304" t="s">
        <v>175</v>
      </c>
    </row>
    <row r="43" spans="1:23" s="137" customFormat="1" ht="15.75" x14ac:dyDescent="0.25">
      <c r="A43" s="108">
        <v>34</v>
      </c>
      <c r="B43" s="133" t="s">
        <v>139</v>
      </c>
      <c r="C43" s="134" t="s">
        <v>44</v>
      </c>
      <c r="D43" s="135" t="s">
        <v>123</v>
      </c>
      <c r="E43" s="135" t="s">
        <v>124</v>
      </c>
      <c r="F43" s="36">
        <v>5.62</v>
      </c>
      <c r="G43" s="173">
        <f>F43-H43</f>
        <v>2.2553157591054878</v>
      </c>
      <c r="H43" s="174">
        <v>3.3646842408945123</v>
      </c>
      <c r="I43" s="108">
        <v>2</v>
      </c>
      <c r="J43" s="123">
        <v>0</v>
      </c>
      <c r="K43" s="123">
        <v>5.62</v>
      </c>
      <c r="L43" s="37">
        <v>0</v>
      </c>
      <c r="M43" s="37">
        <v>0</v>
      </c>
      <c r="N43" s="40">
        <v>0</v>
      </c>
      <c r="O43" s="193">
        <v>0</v>
      </c>
      <c r="P43" s="40">
        <v>0</v>
      </c>
      <c r="Q43" s="38">
        <v>0</v>
      </c>
      <c r="R43" s="38">
        <v>0</v>
      </c>
      <c r="S43" s="138"/>
      <c r="T43" s="138"/>
      <c r="U43" s="138"/>
      <c r="V43" s="138"/>
      <c r="W43" s="138"/>
    </row>
    <row r="44" spans="1:23" s="137" customFormat="1" ht="15.75" x14ac:dyDescent="0.25">
      <c r="A44" s="108">
        <v>35</v>
      </c>
      <c r="B44" s="133" t="s">
        <v>140</v>
      </c>
      <c r="C44" s="134" t="s">
        <v>44</v>
      </c>
      <c r="D44" s="135" t="s">
        <v>123</v>
      </c>
      <c r="E44" s="135" t="s">
        <v>124</v>
      </c>
      <c r="F44" s="36">
        <v>46.31</v>
      </c>
      <c r="G44" s="173">
        <f>F44-H44</f>
        <v>2.1715777140098922</v>
      </c>
      <c r="H44" s="174">
        <v>44.13842228599011</v>
      </c>
      <c r="I44" s="108">
        <v>2</v>
      </c>
      <c r="J44" s="123">
        <v>0</v>
      </c>
      <c r="K44" s="123">
        <v>46.31</v>
      </c>
      <c r="L44" s="37">
        <v>0</v>
      </c>
      <c r="M44" s="37">
        <v>0</v>
      </c>
      <c r="N44" s="40">
        <v>0</v>
      </c>
      <c r="O44" s="193">
        <v>0</v>
      </c>
      <c r="P44" s="40">
        <v>0</v>
      </c>
      <c r="Q44" s="38">
        <v>0</v>
      </c>
      <c r="R44" s="38">
        <v>0</v>
      </c>
      <c r="S44" s="139"/>
      <c r="T44" s="139"/>
      <c r="U44" s="139"/>
      <c r="V44" s="139"/>
      <c r="W44" s="139"/>
    </row>
    <row r="45" spans="1:23" s="137" customFormat="1" ht="15.75" x14ac:dyDescent="0.25">
      <c r="A45" s="108">
        <v>36</v>
      </c>
      <c r="B45" s="133" t="s">
        <v>141</v>
      </c>
      <c r="C45" s="134" t="s">
        <v>44</v>
      </c>
      <c r="D45" s="135" t="s">
        <v>123</v>
      </c>
      <c r="E45" s="135" t="s">
        <v>124</v>
      </c>
      <c r="F45" s="36">
        <v>18.989999999999998</v>
      </c>
      <c r="G45" s="173">
        <f>F45-H45</f>
        <v>0.28236251791646083</v>
      </c>
      <c r="H45" s="174">
        <v>18.707637482083538</v>
      </c>
      <c r="I45" s="108">
        <v>2</v>
      </c>
      <c r="J45" s="123">
        <v>0</v>
      </c>
      <c r="K45" s="123">
        <v>18.989999999999998</v>
      </c>
      <c r="L45" s="37">
        <v>0</v>
      </c>
      <c r="M45" s="37">
        <v>0</v>
      </c>
      <c r="N45" s="40">
        <v>0</v>
      </c>
      <c r="O45" s="194">
        <v>0</v>
      </c>
      <c r="P45" s="38">
        <v>0</v>
      </c>
      <c r="Q45" s="38">
        <v>0</v>
      </c>
      <c r="R45" s="38">
        <v>0</v>
      </c>
      <c r="S45" s="139"/>
      <c r="T45" s="139"/>
      <c r="U45" s="139"/>
      <c r="V45" s="139"/>
      <c r="W45" s="139"/>
    </row>
    <row r="46" spans="1:23" s="137" customFormat="1" ht="15.75" x14ac:dyDescent="0.25">
      <c r="A46" s="108">
        <v>37</v>
      </c>
      <c r="B46" s="133" t="s">
        <v>142</v>
      </c>
      <c r="C46" s="134" t="s">
        <v>122</v>
      </c>
      <c r="D46" s="135" t="s">
        <v>123</v>
      </c>
      <c r="E46" s="135" t="s">
        <v>124</v>
      </c>
      <c r="F46" s="36">
        <v>7.9</v>
      </c>
      <c r="G46" s="173">
        <f>F46-H46</f>
        <v>0.64369606416661007</v>
      </c>
      <c r="H46" s="174">
        <v>7.2563039358333903</v>
      </c>
      <c r="I46" s="108">
        <v>2</v>
      </c>
      <c r="J46" s="123">
        <v>0</v>
      </c>
      <c r="K46" s="123">
        <v>5.41</v>
      </c>
      <c r="L46" s="37">
        <v>0</v>
      </c>
      <c r="M46" s="37">
        <v>0</v>
      </c>
      <c r="N46" s="40">
        <v>0</v>
      </c>
      <c r="O46" s="194">
        <v>0</v>
      </c>
      <c r="P46" s="38">
        <v>0</v>
      </c>
      <c r="Q46" s="38">
        <v>0</v>
      </c>
      <c r="R46" s="38">
        <v>0</v>
      </c>
      <c r="S46" s="139"/>
      <c r="T46" s="139"/>
      <c r="U46" s="139"/>
      <c r="V46" s="139"/>
      <c r="W46" s="139"/>
    </row>
    <row r="47" spans="1:23" s="137" customFormat="1" ht="15" customHeight="1" x14ac:dyDescent="0.25">
      <c r="A47" s="108">
        <v>38</v>
      </c>
      <c r="B47" s="133"/>
      <c r="C47" s="134" t="s">
        <v>125</v>
      </c>
      <c r="D47" s="135" t="s">
        <v>123</v>
      </c>
      <c r="E47" s="135" t="s">
        <v>124</v>
      </c>
      <c r="F47" s="141">
        <v>0</v>
      </c>
      <c r="G47" s="141">
        <v>0</v>
      </c>
      <c r="H47" s="141">
        <v>0</v>
      </c>
      <c r="I47" s="108">
        <v>2</v>
      </c>
      <c r="J47" s="123">
        <v>0</v>
      </c>
      <c r="K47" s="123">
        <v>2.4700000000000002</v>
      </c>
      <c r="L47" s="37">
        <v>0</v>
      </c>
      <c r="M47" s="37">
        <v>0</v>
      </c>
      <c r="N47" s="40">
        <v>0</v>
      </c>
      <c r="O47" s="194">
        <v>0</v>
      </c>
      <c r="P47" s="38">
        <v>0</v>
      </c>
      <c r="Q47" s="38">
        <v>0</v>
      </c>
      <c r="R47" s="38">
        <v>0</v>
      </c>
      <c r="S47" s="139"/>
      <c r="T47" s="139"/>
      <c r="U47" s="139"/>
      <c r="V47" s="139"/>
      <c r="W47" s="139"/>
    </row>
    <row r="48" spans="1:23" s="137" customFormat="1" ht="15.75" x14ac:dyDescent="0.25">
      <c r="A48" s="108">
        <v>39</v>
      </c>
      <c r="B48" s="133" t="s">
        <v>143</v>
      </c>
      <c r="C48" s="134" t="s">
        <v>122</v>
      </c>
      <c r="D48" s="135" t="s">
        <v>123</v>
      </c>
      <c r="E48" s="135" t="s">
        <v>124</v>
      </c>
      <c r="F48" s="36">
        <v>17.600000000000001</v>
      </c>
      <c r="G48" s="173">
        <f>F48-H48</f>
        <v>0.77151195068164924</v>
      </c>
      <c r="H48" s="174">
        <v>16.828488049318352</v>
      </c>
      <c r="I48" s="108">
        <v>2</v>
      </c>
      <c r="J48" s="123">
        <v>0</v>
      </c>
      <c r="K48" s="123">
        <v>2.99</v>
      </c>
      <c r="L48" s="37">
        <v>0</v>
      </c>
      <c r="M48" s="37">
        <v>0</v>
      </c>
      <c r="N48" s="40">
        <v>0</v>
      </c>
      <c r="O48" s="194">
        <v>0</v>
      </c>
      <c r="P48" s="38">
        <v>0</v>
      </c>
      <c r="Q48" s="38">
        <v>0</v>
      </c>
      <c r="R48" s="38">
        <v>0</v>
      </c>
      <c r="S48" s="139"/>
      <c r="T48" s="139"/>
      <c r="U48" s="139"/>
      <c r="V48" s="139"/>
      <c r="W48" s="139"/>
    </row>
    <row r="49" spans="1:23" s="137" customFormat="1" ht="15.75" x14ac:dyDescent="0.25">
      <c r="A49" s="108">
        <v>40</v>
      </c>
      <c r="B49" s="133"/>
      <c r="C49" s="134" t="s">
        <v>125</v>
      </c>
      <c r="D49" s="135" t="s">
        <v>123</v>
      </c>
      <c r="E49" s="135" t="s">
        <v>124</v>
      </c>
      <c r="F49" s="141">
        <v>0</v>
      </c>
      <c r="G49" s="141">
        <v>0</v>
      </c>
      <c r="H49" s="141">
        <v>0</v>
      </c>
      <c r="I49" s="108">
        <v>2</v>
      </c>
      <c r="J49" s="123">
        <v>0</v>
      </c>
      <c r="K49" s="123">
        <v>3.91</v>
      </c>
      <c r="L49" s="37">
        <v>0</v>
      </c>
      <c r="M49" s="37">
        <v>0</v>
      </c>
      <c r="N49" s="40">
        <v>0</v>
      </c>
      <c r="O49" s="194">
        <v>0</v>
      </c>
      <c r="P49" s="38"/>
      <c r="Q49" s="38">
        <v>0</v>
      </c>
      <c r="R49" s="38">
        <v>0</v>
      </c>
      <c r="S49" s="139"/>
      <c r="T49" s="139"/>
      <c r="U49" s="139"/>
      <c r="V49" s="139"/>
      <c r="W49" s="139"/>
    </row>
    <row r="50" spans="1:23" s="137" customFormat="1" ht="15.75" x14ac:dyDescent="0.25">
      <c r="A50" s="108">
        <v>41</v>
      </c>
      <c r="B50" s="133"/>
      <c r="C50" s="134" t="s">
        <v>126</v>
      </c>
      <c r="D50" s="135" t="s">
        <v>123</v>
      </c>
      <c r="E50" s="135" t="s">
        <v>124</v>
      </c>
      <c r="F50" s="141">
        <v>0</v>
      </c>
      <c r="G50" s="141">
        <v>0</v>
      </c>
      <c r="H50" s="141">
        <v>0</v>
      </c>
      <c r="I50" s="108">
        <v>2</v>
      </c>
      <c r="J50" s="123">
        <v>0</v>
      </c>
      <c r="K50" s="123">
        <v>2.41</v>
      </c>
      <c r="L50" s="37">
        <v>0</v>
      </c>
      <c r="M50" s="37">
        <v>0</v>
      </c>
      <c r="N50" s="40">
        <v>0</v>
      </c>
      <c r="O50" s="194">
        <v>0</v>
      </c>
      <c r="P50" s="38">
        <v>0</v>
      </c>
      <c r="Q50" s="38">
        <v>0</v>
      </c>
      <c r="R50" s="38">
        <v>0</v>
      </c>
      <c r="S50" s="139"/>
      <c r="T50" s="139"/>
      <c r="U50" s="139"/>
      <c r="V50" s="139"/>
      <c r="W50" s="139"/>
    </row>
    <row r="51" spans="1:23" s="137" customFormat="1" ht="15.75" x14ac:dyDescent="0.25">
      <c r="A51" s="108">
        <v>42</v>
      </c>
      <c r="B51" s="133"/>
      <c r="C51" s="134" t="s">
        <v>130</v>
      </c>
      <c r="D51" s="135" t="s">
        <v>123</v>
      </c>
      <c r="E51" s="135" t="s">
        <v>124</v>
      </c>
      <c r="F51" s="141">
        <v>0</v>
      </c>
      <c r="G51" s="141">
        <v>0</v>
      </c>
      <c r="H51" s="141">
        <v>0</v>
      </c>
      <c r="I51" s="108">
        <v>2</v>
      </c>
      <c r="J51" s="123">
        <v>0</v>
      </c>
      <c r="K51" s="123">
        <v>8.27</v>
      </c>
      <c r="L51" s="37">
        <v>0</v>
      </c>
      <c r="M51" s="37">
        <v>0</v>
      </c>
      <c r="N51" s="40">
        <v>0</v>
      </c>
      <c r="O51" s="194">
        <v>0</v>
      </c>
      <c r="P51" s="38">
        <v>0</v>
      </c>
      <c r="Q51" s="38">
        <v>0</v>
      </c>
      <c r="R51" s="38">
        <v>0</v>
      </c>
      <c r="S51" s="139"/>
      <c r="T51" s="139"/>
      <c r="U51" s="139"/>
      <c r="V51" s="139"/>
      <c r="W51" s="139"/>
    </row>
    <row r="52" spans="1:23" s="137" customFormat="1" ht="15.75" x14ac:dyDescent="0.25">
      <c r="A52" s="108">
        <v>43</v>
      </c>
      <c r="B52" s="133" t="s">
        <v>144</v>
      </c>
      <c r="C52" s="134" t="s">
        <v>44</v>
      </c>
      <c r="D52" s="135" t="s">
        <v>123</v>
      </c>
      <c r="E52" s="135" t="s">
        <v>124</v>
      </c>
      <c r="F52" s="36">
        <v>11.62</v>
      </c>
      <c r="G52" s="173">
        <f>F52-H52</f>
        <v>0.87705876973604369</v>
      </c>
      <c r="H52" s="174">
        <v>10.742941230263956</v>
      </c>
      <c r="I52" s="108">
        <v>2</v>
      </c>
      <c r="J52" s="123">
        <v>0</v>
      </c>
      <c r="K52" s="123">
        <v>11.6</v>
      </c>
      <c r="L52" s="37">
        <v>0</v>
      </c>
      <c r="M52" s="37">
        <v>0</v>
      </c>
      <c r="N52" s="40">
        <v>0</v>
      </c>
      <c r="O52" s="194">
        <v>0</v>
      </c>
      <c r="P52" s="38">
        <v>0</v>
      </c>
      <c r="Q52" s="38">
        <v>0</v>
      </c>
      <c r="R52" s="38">
        <v>0</v>
      </c>
      <c r="S52" s="139"/>
      <c r="T52" s="139"/>
      <c r="U52" s="139"/>
      <c r="V52" s="139"/>
      <c r="W52" s="139"/>
    </row>
    <row r="53" spans="1:23" s="137" customFormat="1" ht="15.75" x14ac:dyDescent="0.25">
      <c r="A53" s="108">
        <v>44</v>
      </c>
      <c r="B53" s="133" t="s">
        <v>145</v>
      </c>
      <c r="C53" s="134" t="s">
        <v>122</v>
      </c>
      <c r="D53" s="135" t="s">
        <v>123</v>
      </c>
      <c r="E53" s="135" t="s">
        <v>124</v>
      </c>
      <c r="F53" s="36">
        <v>14.12</v>
      </c>
      <c r="G53" s="173">
        <f>F53-H53</f>
        <v>4.2469408907347397</v>
      </c>
      <c r="H53" s="174">
        <v>9.8730591092652595</v>
      </c>
      <c r="I53" s="108">
        <v>2</v>
      </c>
      <c r="J53" s="123">
        <v>0</v>
      </c>
      <c r="K53" s="123">
        <v>5.64</v>
      </c>
      <c r="L53" s="37">
        <v>0</v>
      </c>
      <c r="M53" s="37">
        <v>0</v>
      </c>
      <c r="N53" s="40">
        <v>0</v>
      </c>
      <c r="O53" s="194">
        <v>0</v>
      </c>
      <c r="P53" s="38">
        <v>0</v>
      </c>
      <c r="Q53" s="38">
        <v>0</v>
      </c>
      <c r="R53" s="38">
        <v>0</v>
      </c>
      <c r="S53" s="139"/>
      <c r="T53" s="139"/>
      <c r="U53" s="139"/>
      <c r="V53" s="139"/>
      <c r="W53" s="139"/>
    </row>
    <row r="54" spans="1:23" s="137" customFormat="1" ht="15.75" x14ac:dyDescent="0.25">
      <c r="A54" s="108">
        <v>45</v>
      </c>
      <c r="B54" s="133"/>
      <c r="C54" s="134" t="s">
        <v>125</v>
      </c>
      <c r="D54" s="135" t="s">
        <v>123</v>
      </c>
      <c r="E54" s="135" t="s">
        <v>124</v>
      </c>
      <c r="F54" s="141">
        <v>0</v>
      </c>
      <c r="G54" s="141">
        <v>0</v>
      </c>
      <c r="H54" s="141">
        <v>0</v>
      </c>
      <c r="I54" s="108">
        <v>2</v>
      </c>
      <c r="J54" s="123">
        <v>0</v>
      </c>
      <c r="K54" s="123">
        <v>5.16</v>
      </c>
      <c r="L54" s="37">
        <v>0</v>
      </c>
      <c r="M54" s="37">
        <v>0</v>
      </c>
      <c r="N54" s="40">
        <v>0</v>
      </c>
      <c r="O54" s="194">
        <v>0</v>
      </c>
      <c r="P54" s="38">
        <v>0</v>
      </c>
      <c r="Q54" s="38">
        <v>0</v>
      </c>
      <c r="R54" s="38">
        <v>0</v>
      </c>
      <c r="S54" s="139"/>
      <c r="T54" s="139"/>
      <c r="U54" s="139"/>
      <c r="V54" s="139"/>
      <c r="W54" s="139"/>
    </row>
    <row r="55" spans="1:23" s="137" customFormat="1" ht="15.75" x14ac:dyDescent="0.25">
      <c r="A55" s="108">
        <v>46</v>
      </c>
      <c r="B55" s="133"/>
      <c r="C55" s="134" t="s">
        <v>126</v>
      </c>
      <c r="D55" s="135" t="s">
        <v>123</v>
      </c>
      <c r="E55" s="135" t="s">
        <v>124</v>
      </c>
      <c r="F55" s="141">
        <v>0</v>
      </c>
      <c r="G55" s="141">
        <v>0</v>
      </c>
      <c r="H55" s="141">
        <v>0</v>
      </c>
      <c r="I55" s="108">
        <v>2</v>
      </c>
      <c r="J55" s="123">
        <v>0</v>
      </c>
      <c r="K55" s="123">
        <v>3.31</v>
      </c>
      <c r="L55" s="37">
        <v>0</v>
      </c>
      <c r="M55" s="37">
        <v>0</v>
      </c>
      <c r="N55" s="40">
        <v>0</v>
      </c>
      <c r="O55" s="194">
        <v>0</v>
      </c>
      <c r="P55" s="38">
        <v>0</v>
      </c>
      <c r="Q55" s="38">
        <v>0</v>
      </c>
      <c r="R55" s="38">
        <v>0</v>
      </c>
      <c r="S55" s="139"/>
      <c r="T55" s="139"/>
      <c r="U55" s="139"/>
      <c r="V55" s="139"/>
      <c r="W55" s="139"/>
    </row>
    <row r="56" spans="1:23" s="137" customFormat="1" ht="15.75" x14ac:dyDescent="0.25">
      <c r="A56" s="108">
        <v>47</v>
      </c>
      <c r="B56" s="133" t="s">
        <v>146</v>
      </c>
      <c r="C56" s="134" t="s">
        <v>122</v>
      </c>
      <c r="D56" s="135" t="s">
        <v>123</v>
      </c>
      <c r="E56" s="135" t="s">
        <v>124</v>
      </c>
      <c r="F56" s="36">
        <v>32.26</v>
      </c>
      <c r="G56" s="173">
        <f>F56-H56</f>
        <v>3.0005323269529143</v>
      </c>
      <c r="H56" s="174">
        <v>29.259467673047084</v>
      </c>
      <c r="I56" s="108">
        <v>2</v>
      </c>
      <c r="J56" s="123">
        <v>0</v>
      </c>
      <c r="K56" s="123">
        <v>3.7</v>
      </c>
      <c r="L56" s="37">
        <v>0</v>
      </c>
      <c r="M56" s="37">
        <v>0</v>
      </c>
      <c r="N56" s="40">
        <v>0</v>
      </c>
      <c r="O56" s="194">
        <v>0</v>
      </c>
      <c r="P56" s="38">
        <v>0</v>
      </c>
      <c r="Q56" s="38">
        <v>0</v>
      </c>
      <c r="R56" s="38">
        <v>0</v>
      </c>
      <c r="S56" s="139"/>
      <c r="T56" s="139"/>
      <c r="U56" s="139"/>
      <c r="V56" s="139"/>
      <c r="W56" s="139"/>
    </row>
    <row r="57" spans="1:23" s="137" customFormat="1" ht="15.75" x14ac:dyDescent="0.25">
      <c r="A57" s="108">
        <v>48</v>
      </c>
      <c r="B57" s="133"/>
      <c r="C57" s="134" t="s">
        <v>125</v>
      </c>
      <c r="D57" s="135" t="s">
        <v>123</v>
      </c>
      <c r="E57" s="135" t="s">
        <v>124</v>
      </c>
      <c r="F57" s="141">
        <v>0</v>
      </c>
      <c r="G57" s="141">
        <v>0</v>
      </c>
      <c r="H57" s="141">
        <v>0</v>
      </c>
      <c r="I57" s="108">
        <v>1</v>
      </c>
      <c r="J57" s="123">
        <v>0</v>
      </c>
      <c r="K57" s="123">
        <v>1.25</v>
      </c>
      <c r="L57" s="37">
        <v>0</v>
      </c>
      <c r="M57" s="37">
        <v>0</v>
      </c>
      <c r="N57" s="40">
        <v>6</v>
      </c>
      <c r="O57" s="193">
        <v>0</v>
      </c>
      <c r="P57" s="38">
        <v>0</v>
      </c>
      <c r="Q57" s="38">
        <v>0</v>
      </c>
      <c r="R57" s="38">
        <v>0</v>
      </c>
      <c r="S57" s="139"/>
      <c r="T57" s="139"/>
      <c r="U57" s="139"/>
      <c r="V57" s="139"/>
      <c r="W57" s="139"/>
    </row>
    <row r="58" spans="1:23" s="137" customFormat="1" ht="15.75" x14ac:dyDescent="0.25">
      <c r="A58" s="108">
        <v>49</v>
      </c>
      <c r="B58" s="133"/>
      <c r="C58" s="134" t="s">
        <v>126</v>
      </c>
      <c r="D58" s="135" t="s">
        <v>123</v>
      </c>
      <c r="E58" s="135" t="s">
        <v>124</v>
      </c>
      <c r="F58" s="141">
        <v>0</v>
      </c>
      <c r="G58" s="141">
        <v>0</v>
      </c>
      <c r="H58" s="141">
        <v>0</v>
      </c>
      <c r="I58" s="108">
        <v>1</v>
      </c>
      <c r="J58" s="123">
        <v>0</v>
      </c>
      <c r="K58" s="123">
        <v>8.35</v>
      </c>
      <c r="L58" s="37">
        <v>0</v>
      </c>
      <c r="M58" s="37">
        <v>0</v>
      </c>
      <c r="N58" s="40">
        <v>7</v>
      </c>
      <c r="O58" s="193">
        <v>0</v>
      </c>
      <c r="P58" s="38">
        <v>0</v>
      </c>
      <c r="Q58" s="38">
        <v>0</v>
      </c>
      <c r="R58" s="38">
        <v>0</v>
      </c>
      <c r="S58" s="139"/>
      <c r="T58" s="139"/>
      <c r="U58" s="139"/>
      <c r="V58" s="139"/>
      <c r="W58" s="139"/>
    </row>
    <row r="59" spans="1:23" s="137" customFormat="1" ht="15.75" x14ac:dyDescent="0.25">
      <c r="A59" s="108">
        <v>50</v>
      </c>
      <c r="B59" s="133"/>
      <c r="C59" s="134" t="s">
        <v>130</v>
      </c>
      <c r="D59" s="135" t="s">
        <v>123</v>
      </c>
      <c r="E59" s="135" t="s">
        <v>124</v>
      </c>
      <c r="F59" s="141">
        <v>0</v>
      </c>
      <c r="G59" s="141">
        <v>0</v>
      </c>
      <c r="H59" s="141">
        <v>0</v>
      </c>
      <c r="I59" s="108">
        <v>1</v>
      </c>
      <c r="J59" s="123">
        <v>0</v>
      </c>
      <c r="K59" s="123">
        <v>2.1</v>
      </c>
      <c r="L59" s="37">
        <v>0</v>
      </c>
      <c r="M59" s="37">
        <v>0</v>
      </c>
      <c r="N59" s="40">
        <v>6</v>
      </c>
      <c r="O59" s="193">
        <v>0</v>
      </c>
      <c r="P59" s="38">
        <v>0</v>
      </c>
      <c r="Q59" s="38">
        <v>0</v>
      </c>
      <c r="R59" s="38">
        <v>0</v>
      </c>
      <c r="S59" s="139"/>
      <c r="T59" s="139"/>
      <c r="U59" s="139"/>
      <c r="V59" s="139"/>
      <c r="W59" s="139"/>
    </row>
    <row r="60" spans="1:23" s="137" customFormat="1" ht="15.75" x14ac:dyDescent="0.25">
      <c r="A60" s="108">
        <v>51</v>
      </c>
      <c r="B60" s="133"/>
      <c r="C60" s="134" t="s">
        <v>131</v>
      </c>
      <c r="D60" s="135" t="s">
        <v>123</v>
      </c>
      <c r="E60" s="135" t="s">
        <v>124</v>
      </c>
      <c r="F60" s="141">
        <v>0</v>
      </c>
      <c r="G60" s="141">
        <v>0</v>
      </c>
      <c r="H60" s="141">
        <v>0</v>
      </c>
      <c r="I60" s="108">
        <v>1</v>
      </c>
      <c r="J60" s="123">
        <v>0</v>
      </c>
      <c r="K60" s="123">
        <v>6.77</v>
      </c>
      <c r="L60" s="37">
        <v>0</v>
      </c>
      <c r="M60" s="37">
        <v>0</v>
      </c>
      <c r="N60" s="40">
        <v>6</v>
      </c>
      <c r="O60" s="193">
        <v>0</v>
      </c>
      <c r="P60" s="38">
        <v>0</v>
      </c>
      <c r="Q60" s="38">
        <v>0</v>
      </c>
      <c r="R60" s="38">
        <v>0</v>
      </c>
      <c r="S60" s="139"/>
      <c r="T60" s="139"/>
      <c r="U60" s="139"/>
      <c r="V60" s="139"/>
      <c r="W60" s="139"/>
    </row>
    <row r="61" spans="1:23" s="137" customFormat="1" ht="15.75" x14ac:dyDescent="0.25">
      <c r="A61" s="108">
        <v>52</v>
      </c>
      <c r="B61" s="133"/>
      <c r="C61" s="134" t="s">
        <v>132</v>
      </c>
      <c r="D61" s="135" t="s">
        <v>123</v>
      </c>
      <c r="E61" s="135" t="s">
        <v>124</v>
      </c>
      <c r="F61" s="141">
        <v>0</v>
      </c>
      <c r="G61" s="141">
        <v>0</v>
      </c>
      <c r="H61" s="141">
        <v>0</v>
      </c>
      <c r="I61" s="108">
        <v>1</v>
      </c>
      <c r="J61" s="123">
        <v>0</v>
      </c>
      <c r="K61" s="123">
        <v>3.71</v>
      </c>
      <c r="L61" s="37">
        <v>0</v>
      </c>
      <c r="M61" s="37">
        <v>0</v>
      </c>
      <c r="N61" s="40">
        <v>6</v>
      </c>
      <c r="O61" s="194">
        <v>0</v>
      </c>
      <c r="P61" s="38">
        <v>0</v>
      </c>
      <c r="Q61" s="38">
        <v>0</v>
      </c>
      <c r="R61" s="38">
        <v>0</v>
      </c>
      <c r="S61" s="139"/>
      <c r="T61" s="139"/>
      <c r="U61" s="139"/>
      <c r="V61" s="139"/>
      <c r="W61" s="139"/>
    </row>
    <row r="62" spans="1:23" s="137" customFormat="1" ht="15.75" x14ac:dyDescent="0.25">
      <c r="A62" s="108">
        <v>53</v>
      </c>
      <c r="B62" s="133"/>
      <c r="C62" s="134" t="s">
        <v>147</v>
      </c>
      <c r="D62" s="135" t="s">
        <v>123</v>
      </c>
      <c r="E62" s="135" t="s">
        <v>124</v>
      </c>
      <c r="F62" s="141">
        <v>0</v>
      </c>
      <c r="G62" s="141">
        <v>0</v>
      </c>
      <c r="H62" s="141">
        <v>0</v>
      </c>
      <c r="I62" s="108">
        <v>1</v>
      </c>
      <c r="J62" s="123">
        <v>0</v>
      </c>
      <c r="K62" s="123">
        <v>6.49</v>
      </c>
      <c r="L62" s="37">
        <v>0</v>
      </c>
      <c r="M62" s="37">
        <v>0</v>
      </c>
      <c r="N62" s="40">
        <v>6</v>
      </c>
      <c r="O62" s="194">
        <v>0</v>
      </c>
      <c r="P62" s="38">
        <v>0</v>
      </c>
      <c r="Q62" s="38">
        <v>0</v>
      </c>
      <c r="R62" s="38">
        <v>0</v>
      </c>
      <c r="S62" s="139"/>
      <c r="T62" s="139"/>
      <c r="U62" s="139"/>
      <c r="V62" s="139"/>
      <c r="W62" s="139"/>
    </row>
    <row r="63" spans="1:23" s="137" customFormat="1" ht="15.75" x14ac:dyDescent="0.25">
      <c r="A63" s="108">
        <v>54</v>
      </c>
      <c r="B63" s="133" t="s">
        <v>148</v>
      </c>
      <c r="C63" s="134" t="s">
        <v>122</v>
      </c>
      <c r="D63" s="135" t="s">
        <v>123</v>
      </c>
      <c r="E63" s="135" t="s">
        <v>124</v>
      </c>
      <c r="F63" s="36">
        <v>24.88</v>
      </c>
      <c r="G63" s="300">
        <f>F63-H63</f>
        <v>5.3951242186184096</v>
      </c>
      <c r="H63" s="174">
        <v>19.484875781381589</v>
      </c>
      <c r="I63" s="108">
        <v>1</v>
      </c>
      <c r="J63" s="123">
        <v>4.17</v>
      </c>
      <c r="K63" s="123">
        <v>0</v>
      </c>
      <c r="L63" s="37">
        <v>0</v>
      </c>
      <c r="M63" s="37">
        <v>0</v>
      </c>
      <c r="N63" s="40">
        <v>5</v>
      </c>
      <c r="O63" s="193">
        <v>4.17</v>
      </c>
      <c r="P63" s="38">
        <v>100</v>
      </c>
      <c r="Q63" s="38">
        <v>2</v>
      </c>
      <c r="R63" s="38">
        <v>2</v>
      </c>
      <c r="S63" s="136">
        <v>1</v>
      </c>
      <c r="T63" s="136">
        <v>1</v>
      </c>
      <c r="U63" s="136" t="s">
        <v>174</v>
      </c>
      <c r="V63" s="136">
        <v>2</v>
      </c>
      <c r="W63" s="136" t="s">
        <v>175</v>
      </c>
    </row>
    <row r="64" spans="1:23" s="137" customFormat="1" ht="15.75" x14ac:dyDescent="0.25">
      <c r="A64" s="108">
        <v>55</v>
      </c>
      <c r="B64" s="133"/>
      <c r="C64" s="134" t="s">
        <v>125</v>
      </c>
      <c r="D64" s="135" t="s">
        <v>123</v>
      </c>
      <c r="E64" s="135" t="s">
        <v>124</v>
      </c>
      <c r="F64" s="141">
        <v>0</v>
      </c>
      <c r="G64" s="141">
        <v>0</v>
      </c>
      <c r="H64" s="141">
        <v>0</v>
      </c>
      <c r="I64" s="108">
        <v>1</v>
      </c>
      <c r="J64" s="123">
        <v>0</v>
      </c>
      <c r="K64" s="123">
        <v>4</v>
      </c>
      <c r="L64" s="37">
        <v>0</v>
      </c>
      <c r="M64" s="37">
        <v>0</v>
      </c>
      <c r="N64" s="40">
        <v>6</v>
      </c>
      <c r="O64" s="193">
        <v>0</v>
      </c>
      <c r="P64" s="38">
        <v>0</v>
      </c>
      <c r="Q64" s="38">
        <v>0</v>
      </c>
      <c r="R64" s="38">
        <v>0</v>
      </c>
      <c r="S64" s="139"/>
      <c r="T64" s="139"/>
      <c r="U64" s="139"/>
      <c r="V64" s="139"/>
      <c r="W64" s="139"/>
    </row>
    <row r="65" spans="1:23" s="137" customFormat="1" ht="15.75" x14ac:dyDescent="0.25">
      <c r="A65" s="108">
        <v>56</v>
      </c>
      <c r="B65" s="133"/>
      <c r="C65" s="134" t="s">
        <v>126</v>
      </c>
      <c r="D65" s="135" t="s">
        <v>123</v>
      </c>
      <c r="E65" s="135" t="s">
        <v>124</v>
      </c>
      <c r="F65" s="141">
        <v>0</v>
      </c>
      <c r="G65" s="141">
        <v>0</v>
      </c>
      <c r="H65" s="141">
        <v>0</v>
      </c>
      <c r="I65" s="108">
        <v>1</v>
      </c>
      <c r="J65" s="123">
        <v>0</v>
      </c>
      <c r="K65" s="123">
        <v>7.66</v>
      </c>
      <c r="L65" s="37">
        <v>0</v>
      </c>
      <c r="M65" s="37">
        <v>0</v>
      </c>
      <c r="N65" s="40">
        <v>7</v>
      </c>
      <c r="O65" s="193">
        <v>0</v>
      </c>
      <c r="P65" s="38">
        <v>0</v>
      </c>
      <c r="Q65" s="38">
        <v>0</v>
      </c>
      <c r="R65" s="38">
        <v>0</v>
      </c>
      <c r="S65" s="139"/>
      <c r="T65" s="139"/>
      <c r="U65" s="139"/>
      <c r="V65" s="139"/>
      <c r="W65" s="139"/>
    </row>
    <row r="66" spans="1:23" s="137" customFormat="1" ht="15.75" x14ac:dyDescent="0.25">
      <c r="A66" s="108">
        <v>57</v>
      </c>
      <c r="B66" s="133"/>
      <c r="C66" s="134" t="s">
        <v>130</v>
      </c>
      <c r="D66" s="135" t="s">
        <v>123</v>
      </c>
      <c r="E66" s="135" t="s">
        <v>124</v>
      </c>
      <c r="F66" s="141">
        <v>0</v>
      </c>
      <c r="G66" s="141">
        <v>0</v>
      </c>
      <c r="H66" s="141">
        <v>0</v>
      </c>
      <c r="I66" s="108">
        <v>1</v>
      </c>
      <c r="J66" s="123">
        <v>0</v>
      </c>
      <c r="K66" s="123">
        <v>3.11</v>
      </c>
      <c r="L66" s="37">
        <v>0</v>
      </c>
      <c r="M66" s="37">
        <v>0</v>
      </c>
      <c r="N66" s="40">
        <v>7</v>
      </c>
      <c r="O66" s="193">
        <v>0</v>
      </c>
      <c r="P66" s="38">
        <v>0</v>
      </c>
      <c r="Q66" s="38">
        <v>0</v>
      </c>
      <c r="R66" s="38">
        <v>0</v>
      </c>
      <c r="S66" s="139"/>
      <c r="T66" s="139"/>
      <c r="U66" s="139"/>
      <c r="V66" s="139"/>
      <c r="W66" s="139"/>
    </row>
    <row r="67" spans="1:23" s="137" customFormat="1" ht="15.75" x14ac:dyDescent="0.25">
      <c r="A67" s="108">
        <v>58</v>
      </c>
      <c r="B67" s="133"/>
      <c r="C67" s="134" t="s">
        <v>131</v>
      </c>
      <c r="D67" s="135" t="s">
        <v>123</v>
      </c>
      <c r="E67" s="135" t="s">
        <v>124</v>
      </c>
      <c r="F67" s="141">
        <v>0</v>
      </c>
      <c r="G67" s="141">
        <v>0</v>
      </c>
      <c r="H67" s="141">
        <v>0</v>
      </c>
      <c r="I67" s="108">
        <v>1</v>
      </c>
      <c r="J67" s="123">
        <v>0</v>
      </c>
      <c r="K67" s="123">
        <v>2.11</v>
      </c>
      <c r="L67" s="37">
        <v>0</v>
      </c>
      <c r="M67" s="37">
        <v>0</v>
      </c>
      <c r="N67" s="40">
        <v>6</v>
      </c>
      <c r="O67" s="193">
        <v>0</v>
      </c>
      <c r="P67" s="38">
        <v>0</v>
      </c>
      <c r="Q67" s="38">
        <v>0</v>
      </c>
      <c r="R67" s="38">
        <v>0</v>
      </c>
      <c r="S67" s="139"/>
      <c r="T67" s="139"/>
      <c r="U67" s="139"/>
      <c r="V67" s="139"/>
      <c r="W67" s="139"/>
    </row>
    <row r="68" spans="1:23" s="137" customFormat="1" ht="15.75" x14ac:dyDescent="0.25">
      <c r="A68" s="108">
        <v>59</v>
      </c>
      <c r="B68" s="133"/>
      <c r="C68" s="134" t="s">
        <v>132</v>
      </c>
      <c r="D68" s="135" t="s">
        <v>123</v>
      </c>
      <c r="E68" s="135" t="s">
        <v>124</v>
      </c>
      <c r="F68" s="141">
        <v>0</v>
      </c>
      <c r="G68" s="141">
        <v>0</v>
      </c>
      <c r="H68" s="141">
        <v>0</v>
      </c>
      <c r="I68" s="108">
        <v>2</v>
      </c>
      <c r="J68" s="123">
        <v>0</v>
      </c>
      <c r="K68" s="123">
        <v>1.87</v>
      </c>
      <c r="L68" s="37">
        <v>0</v>
      </c>
      <c r="M68" s="37">
        <v>0</v>
      </c>
      <c r="N68" s="40">
        <v>0</v>
      </c>
      <c r="O68" s="194">
        <v>0</v>
      </c>
      <c r="P68" s="38">
        <v>0</v>
      </c>
      <c r="Q68" s="38">
        <v>0</v>
      </c>
      <c r="R68" s="38">
        <v>0</v>
      </c>
      <c r="S68" s="139"/>
      <c r="T68" s="139"/>
      <c r="U68" s="139"/>
      <c r="V68" s="139"/>
      <c r="W68" s="139"/>
    </row>
    <row r="69" spans="1:23" s="137" customFormat="1" ht="15.75" x14ac:dyDescent="0.25">
      <c r="A69" s="108">
        <v>60</v>
      </c>
      <c r="B69" s="133"/>
      <c r="C69" s="134" t="s">
        <v>147</v>
      </c>
      <c r="D69" s="135" t="s">
        <v>123</v>
      </c>
      <c r="E69" s="135" t="s">
        <v>124</v>
      </c>
      <c r="F69" s="141">
        <v>0</v>
      </c>
      <c r="G69" s="141">
        <v>0</v>
      </c>
      <c r="H69" s="141">
        <v>0</v>
      </c>
      <c r="I69" s="108">
        <v>1</v>
      </c>
      <c r="J69" s="123">
        <v>0</v>
      </c>
      <c r="K69" s="123">
        <v>1.91</v>
      </c>
      <c r="L69" s="37">
        <v>0</v>
      </c>
      <c r="M69" s="37">
        <v>0</v>
      </c>
      <c r="N69" s="40">
        <v>8</v>
      </c>
      <c r="O69" s="193">
        <v>0</v>
      </c>
      <c r="P69" s="38">
        <v>0</v>
      </c>
      <c r="Q69" s="38">
        <v>0</v>
      </c>
      <c r="R69" s="38">
        <v>0</v>
      </c>
      <c r="S69" s="139"/>
      <c r="T69" s="139"/>
      <c r="U69" s="139"/>
      <c r="V69" s="139"/>
      <c r="W69" s="139"/>
    </row>
    <row r="70" spans="1:23" s="137" customFormat="1" ht="15.75" x14ac:dyDescent="0.25">
      <c r="A70" s="108">
        <v>61</v>
      </c>
      <c r="B70" s="133" t="s">
        <v>149</v>
      </c>
      <c r="C70" s="134" t="s">
        <v>122</v>
      </c>
      <c r="D70" s="135" t="s">
        <v>123</v>
      </c>
      <c r="E70" s="135" t="s">
        <v>124</v>
      </c>
      <c r="F70" s="36">
        <v>21.81</v>
      </c>
      <c r="G70" s="173">
        <f>F70-H70</f>
        <v>1.8692551957755015</v>
      </c>
      <c r="H70" s="174">
        <v>19.940744804224497</v>
      </c>
      <c r="I70" s="108">
        <v>1</v>
      </c>
      <c r="J70" s="123">
        <v>0</v>
      </c>
      <c r="K70" s="123">
        <v>11.53</v>
      </c>
      <c r="L70" s="37">
        <v>0</v>
      </c>
      <c r="M70" s="37">
        <v>0</v>
      </c>
      <c r="N70" s="40">
        <v>6</v>
      </c>
      <c r="O70" s="193">
        <v>0</v>
      </c>
      <c r="P70" s="38">
        <v>0</v>
      </c>
      <c r="Q70" s="38">
        <v>0</v>
      </c>
      <c r="R70" s="38">
        <v>0</v>
      </c>
      <c r="S70" s="139"/>
      <c r="T70" s="139"/>
      <c r="U70" s="139"/>
      <c r="V70" s="139"/>
      <c r="W70" s="139"/>
    </row>
    <row r="71" spans="1:23" s="137" customFormat="1" ht="15.75" x14ac:dyDescent="0.25">
      <c r="A71" s="108">
        <v>62</v>
      </c>
      <c r="B71" s="133"/>
      <c r="C71" s="134" t="s">
        <v>125</v>
      </c>
      <c r="D71" s="135" t="s">
        <v>123</v>
      </c>
      <c r="E71" s="135" t="s">
        <v>124</v>
      </c>
      <c r="F71" s="141">
        <v>0</v>
      </c>
      <c r="G71" s="141">
        <v>0</v>
      </c>
      <c r="H71" s="141">
        <v>0</v>
      </c>
      <c r="I71" s="108">
        <v>1</v>
      </c>
      <c r="J71" s="123">
        <v>0</v>
      </c>
      <c r="K71" s="123">
        <v>10.039999999999999</v>
      </c>
      <c r="L71" s="37">
        <v>0</v>
      </c>
      <c r="M71" s="37">
        <v>0</v>
      </c>
      <c r="N71" s="40">
        <v>6</v>
      </c>
      <c r="O71" s="193">
        <v>0</v>
      </c>
      <c r="P71" s="38">
        <v>0</v>
      </c>
      <c r="Q71" s="38">
        <v>0</v>
      </c>
      <c r="R71" s="38">
        <v>0</v>
      </c>
      <c r="S71" s="139"/>
      <c r="T71" s="139"/>
      <c r="U71" s="139"/>
      <c r="V71" s="139"/>
      <c r="W71" s="139"/>
    </row>
    <row r="72" spans="1:23" s="137" customFormat="1" ht="15.75" x14ac:dyDescent="0.25">
      <c r="A72" s="108">
        <v>63</v>
      </c>
      <c r="B72" s="133" t="s">
        <v>150</v>
      </c>
      <c r="C72" s="134" t="s">
        <v>122</v>
      </c>
      <c r="D72" s="135" t="s">
        <v>123</v>
      </c>
      <c r="E72" s="135" t="s">
        <v>124</v>
      </c>
      <c r="F72" s="36">
        <v>16.8</v>
      </c>
      <c r="G72" s="173">
        <f>F72-H72</f>
        <v>16.8</v>
      </c>
      <c r="H72" s="141">
        <v>0</v>
      </c>
      <c r="I72" s="108">
        <v>2</v>
      </c>
      <c r="J72" s="123">
        <v>5.94</v>
      </c>
      <c r="K72" s="123">
        <v>0</v>
      </c>
      <c r="L72" s="37">
        <v>0</v>
      </c>
      <c r="M72" s="37">
        <v>0</v>
      </c>
      <c r="N72" s="40">
        <v>0</v>
      </c>
      <c r="O72" s="194">
        <v>0</v>
      </c>
      <c r="P72" s="38">
        <v>0</v>
      </c>
      <c r="Q72" s="38">
        <v>0</v>
      </c>
      <c r="R72" s="38">
        <v>0</v>
      </c>
      <c r="S72" s="136"/>
      <c r="T72" s="136"/>
      <c r="U72" s="136"/>
      <c r="V72" s="136"/>
      <c r="W72" s="136"/>
    </row>
    <row r="73" spans="1:23" s="305" customFormat="1" ht="15.75" x14ac:dyDescent="0.25">
      <c r="A73" s="177">
        <v>64</v>
      </c>
      <c r="B73" s="178"/>
      <c r="C73" s="179" t="s">
        <v>125</v>
      </c>
      <c r="D73" s="180" t="s">
        <v>123</v>
      </c>
      <c r="E73" s="180" t="s">
        <v>124</v>
      </c>
      <c r="F73" s="184">
        <v>0</v>
      </c>
      <c r="G73" s="184">
        <v>0</v>
      </c>
      <c r="H73" s="184">
        <v>0</v>
      </c>
      <c r="I73" s="177">
        <v>1</v>
      </c>
      <c r="J73" s="185">
        <v>3.84</v>
      </c>
      <c r="K73" s="185">
        <v>0</v>
      </c>
      <c r="L73" s="186">
        <v>0</v>
      </c>
      <c r="M73" s="186">
        <v>0</v>
      </c>
      <c r="N73" s="187">
        <v>10</v>
      </c>
      <c r="O73" s="195">
        <v>3.84</v>
      </c>
      <c r="P73" s="188">
        <v>60</v>
      </c>
      <c r="Q73" s="188">
        <v>2</v>
      </c>
      <c r="R73" s="188">
        <v>2</v>
      </c>
      <c r="S73" s="304">
        <v>1</v>
      </c>
      <c r="T73" s="304">
        <v>1</v>
      </c>
      <c r="U73" s="304" t="s">
        <v>174</v>
      </c>
      <c r="V73" s="304">
        <v>2</v>
      </c>
      <c r="W73" s="304" t="s">
        <v>175</v>
      </c>
    </row>
    <row r="74" spans="1:23" s="137" customFormat="1" ht="15.75" x14ac:dyDescent="0.25">
      <c r="A74" s="108">
        <v>65</v>
      </c>
      <c r="B74" s="133"/>
      <c r="C74" s="134" t="s">
        <v>126</v>
      </c>
      <c r="D74" s="135" t="s">
        <v>123</v>
      </c>
      <c r="E74" s="135" t="s">
        <v>124</v>
      </c>
      <c r="F74" s="141">
        <v>0</v>
      </c>
      <c r="G74" s="141">
        <v>0</v>
      </c>
      <c r="H74" s="141">
        <v>0</v>
      </c>
      <c r="I74" s="108">
        <v>2</v>
      </c>
      <c r="J74" s="123">
        <v>6.59</v>
      </c>
      <c r="K74" s="123">
        <v>0</v>
      </c>
      <c r="L74" s="37">
        <v>0</v>
      </c>
      <c r="M74" s="37">
        <v>0</v>
      </c>
      <c r="N74" s="40">
        <v>0</v>
      </c>
      <c r="O74" s="194">
        <v>0</v>
      </c>
      <c r="P74" s="38">
        <v>0</v>
      </c>
      <c r="Q74" s="38">
        <v>0</v>
      </c>
      <c r="R74" s="38">
        <v>0</v>
      </c>
      <c r="S74" s="139"/>
      <c r="T74" s="139"/>
      <c r="U74" s="139"/>
      <c r="V74" s="139"/>
      <c r="W74" s="139"/>
    </row>
    <row r="75" spans="1:23" s="137" customFormat="1" ht="15.75" x14ac:dyDescent="0.25">
      <c r="A75" s="108">
        <v>66</v>
      </c>
      <c r="B75" s="133" t="s">
        <v>151</v>
      </c>
      <c r="C75" s="134" t="s">
        <v>122</v>
      </c>
      <c r="D75" s="135" t="s">
        <v>123</v>
      </c>
      <c r="E75" s="135" t="s">
        <v>124</v>
      </c>
      <c r="F75" s="36">
        <v>35.840000000000003</v>
      </c>
      <c r="G75" s="36">
        <v>35.840000000000003</v>
      </c>
      <c r="H75" s="141">
        <v>0</v>
      </c>
      <c r="I75" s="108">
        <v>2</v>
      </c>
      <c r="J75" s="123">
        <v>7.42</v>
      </c>
      <c r="K75" s="123">
        <v>0</v>
      </c>
      <c r="L75" s="37">
        <v>0</v>
      </c>
      <c r="M75" s="37">
        <v>0</v>
      </c>
      <c r="N75" s="40">
        <v>0</v>
      </c>
      <c r="O75" s="194">
        <v>0</v>
      </c>
      <c r="P75" s="38">
        <v>0</v>
      </c>
      <c r="Q75" s="38">
        <v>0</v>
      </c>
      <c r="R75" s="38">
        <v>0</v>
      </c>
      <c r="S75" s="139"/>
      <c r="T75" s="139"/>
      <c r="U75" s="139"/>
      <c r="V75" s="139"/>
      <c r="W75" s="139"/>
    </row>
    <row r="76" spans="1:23" s="137" customFormat="1" ht="15.75" x14ac:dyDescent="0.25">
      <c r="A76" s="108">
        <v>67</v>
      </c>
      <c r="B76" s="133"/>
      <c r="C76" s="134" t="s">
        <v>125</v>
      </c>
      <c r="D76" s="135" t="s">
        <v>123</v>
      </c>
      <c r="E76" s="135" t="s">
        <v>124</v>
      </c>
      <c r="F76" s="141">
        <v>0</v>
      </c>
      <c r="G76" s="141">
        <v>0</v>
      </c>
      <c r="H76" s="141">
        <v>0</v>
      </c>
      <c r="I76" s="108">
        <v>2</v>
      </c>
      <c r="J76" s="123">
        <v>11.02</v>
      </c>
      <c r="K76" s="123">
        <v>0</v>
      </c>
      <c r="L76" s="37">
        <v>0</v>
      </c>
      <c r="M76" s="37">
        <v>0</v>
      </c>
      <c r="N76" s="40">
        <v>0</v>
      </c>
      <c r="O76" s="194">
        <v>0</v>
      </c>
      <c r="P76" s="38">
        <v>0</v>
      </c>
      <c r="Q76" s="38">
        <v>0</v>
      </c>
      <c r="R76" s="38">
        <v>0</v>
      </c>
      <c r="S76" s="139"/>
      <c r="T76" s="139"/>
      <c r="U76" s="139"/>
      <c r="V76" s="139"/>
      <c r="W76" s="139"/>
    </row>
    <row r="77" spans="1:23" s="137" customFormat="1" ht="15.75" x14ac:dyDescent="0.25">
      <c r="A77" s="108">
        <v>68</v>
      </c>
      <c r="B77" s="133"/>
      <c r="C77" s="134" t="s">
        <v>126</v>
      </c>
      <c r="D77" s="135" t="s">
        <v>123</v>
      </c>
      <c r="E77" s="135" t="s">
        <v>124</v>
      </c>
      <c r="F77" s="141">
        <v>0</v>
      </c>
      <c r="G77" s="141">
        <v>0</v>
      </c>
      <c r="H77" s="141">
        <v>0</v>
      </c>
      <c r="I77" s="108">
        <v>2</v>
      </c>
      <c r="J77" s="123">
        <v>3.48</v>
      </c>
      <c r="K77" s="123">
        <v>0</v>
      </c>
      <c r="L77" s="37">
        <v>0</v>
      </c>
      <c r="M77" s="37">
        <v>0</v>
      </c>
      <c r="N77" s="40">
        <v>0</v>
      </c>
      <c r="O77" s="194">
        <v>0</v>
      </c>
      <c r="P77" s="38">
        <v>0</v>
      </c>
      <c r="Q77" s="38">
        <v>0</v>
      </c>
      <c r="R77" s="38">
        <v>0</v>
      </c>
      <c r="S77" s="139"/>
      <c r="T77" s="139"/>
      <c r="U77" s="139"/>
      <c r="V77" s="139"/>
      <c r="W77" s="139"/>
    </row>
    <row r="78" spans="1:23" s="137" customFormat="1" ht="15.75" x14ac:dyDescent="0.25">
      <c r="A78" s="108">
        <v>69</v>
      </c>
      <c r="B78" s="133"/>
      <c r="C78" s="134" t="s">
        <v>130</v>
      </c>
      <c r="D78" s="135" t="s">
        <v>123</v>
      </c>
      <c r="E78" s="135" t="s">
        <v>124</v>
      </c>
      <c r="F78" s="141">
        <v>0</v>
      </c>
      <c r="G78" s="141">
        <v>0</v>
      </c>
      <c r="H78" s="141">
        <v>0</v>
      </c>
      <c r="I78" s="108">
        <v>2</v>
      </c>
      <c r="J78" s="123">
        <v>3.96</v>
      </c>
      <c r="K78" s="123">
        <v>0</v>
      </c>
      <c r="L78" s="37">
        <v>0</v>
      </c>
      <c r="M78" s="37">
        <v>0</v>
      </c>
      <c r="N78" s="40">
        <v>0</v>
      </c>
      <c r="O78" s="194">
        <v>0</v>
      </c>
      <c r="P78" s="38">
        <v>0</v>
      </c>
      <c r="Q78" s="38">
        <v>0</v>
      </c>
      <c r="R78" s="38">
        <v>0</v>
      </c>
      <c r="S78" s="139"/>
      <c r="T78" s="139"/>
      <c r="U78" s="139"/>
      <c r="V78" s="139"/>
      <c r="W78" s="139"/>
    </row>
    <row r="79" spans="1:23" s="137" customFormat="1" ht="15.75" x14ac:dyDescent="0.25">
      <c r="A79" s="108">
        <v>70</v>
      </c>
      <c r="B79" s="133"/>
      <c r="C79" s="134" t="s">
        <v>131</v>
      </c>
      <c r="D79" s="135" t="s">
        <v>123</v>
      </c>
      <c r="E79" s="135" t="s">
        <v>124</v>
      </c>
      <c r="F79" s="141">
        <v>0</v>
      </c>
      <c r="G79" s="141">
        <v>0</v>
      </c>
      <c r="H79" s="141">
        <v>0</v>
      </c>
      <c r="I79" s="108">
        <v>2</v>
      </c>
      <c r="J79" s="123">
        <v>8.5</v>
      </c>
      <c r="K79" s="123">
        <v>0</v>
      </c>
      <c r="L79" s="37">
        <v>0</v>
      </c>
      <c r="M79" s="37">
        <v>0</v>
      </c>
      <c r="N79" s="40">
        <v>0</v>
      </c>
      <c r="O79" s="194">
        <v>0</v>
      </c>
      <c r="P79" s="38">
        <v>0</v>
      </c>
      <c r="Q79" s="38">
        <v>0</v>
      </c>
      <c r="R79" s="38">
        <v>0</v>
      </c>
      <c r="S79" s="139"/>
      <c r="T79" s="139"/>
      <c r="U79" s="139"/>
      <c r="V79" s="139"/>
      <c r="W79" s="139"/>
    </row>
    <row r="80" spans="1:23" s="137" customFormat="1" ht="15.75" x14ac:dyDescent="0.25">
      <c r="A80" s="108">
        <v>71</v>
      </c>
      <c r="B80" s="133"/>
      <c r="C80" s="134" t="s">
        <v>132</v>
      </c>
      <c r="D80" s="135" t="s">
        <v>123</v>
      </c>
      <c r="E80" s="135" t="s">
        <v>124</v>
      </c>
      <c r="F80" s="141">
        <v>0</v>
      </c>
      <c r="G80" s="141">
        <v>0</v>
      </c>
      <c r="H80" s="141">
        <v>0</v>
      </c>
      <c r="I80" s="108">
        <v>2</v>
      </c>
      <c r="J80" s="123">
        <v>1.5</v>
      </c>
      <c r="K80" s="123">
        <v>0</v>
      </c>
      <c r="L80" s="37">
        <v>0</v>
      </c>
      <c r="M80" s="37">
        <v>0</v>
      </c>
      <c r="N80" s="40">
        <v>0</v>
      </c>
      <c r="O80" s="194">
        <v>0</v>
      </c>
      <c r="P80" s="38">
        <v>0</v>
      </c>
      <c r="Q80" s="38">
        <v>0</v>
      </c>
      <c r="R80" s="38">
        <v>0</v>
      </c>
      <c r="S80" s="139"/>
      <c r="T80" s="139"/>
      <c r="U80" s="139"/>
      <c r="V80" s="139"/>
      <c r="W80" s="139"/>
    </row>
    <row r="81" spans="1:23" s="305" customFormat="1" ht="15.75" x14ac:dyDescent="0.25">
      <c r="A81" s="177">
        <v>72</v>
      </c>
      <c r="B81" s="178" t="s">
        <v>152</v>
      </c>
      <c r="C81" s="179" t="s">
        <v>44</v>
      </c>
      <c r="D81" s="180" t="s">
        <v>123</v>
      </c>
      <c r="E81" s="180" t="s">
        <v>124</v>
      </c>
      <c r="F81" s="181">
        <v>49.59</v>
      </c>
      <c r="G81" s="182">
        <f>F81-H81</f>
        <v>48.36009827370242</v>
      </c>
      <c r="H81" s="183">
        <v>1.2299017262975851</v>
      </c>
      <c r="I81" s="177">
        <v>1</v>
      </c>
      <c r="J81" s="185">
        <v>49.59</v>
      </c>
      <c r="K81" s="185">
        <v>0</v>
      </c>
      <c r="L81" s="186">
        <v>0</v>
      </c>
      <c r="M81" s="186">
        <v>0</v>
      </c>
      <c r="N81" s="187">
        <v>10</v>
      </c>
      <c r="O81" s="195">
        <v>49.59</v>
      </c>
      <c r="P81" s="187">
        <v>60</v>
      </c>
      <c r="Q81" s="187">
        <v>2</v>
      </c>
      <c r="R81" s="187">
        <v>2</v>
      </c>
      <c r="S81" s="304">
        <v>1</v>
      </c>
      <c r="T81" s="304">
        <v>1</v>
      </c>
      <c r="U81" s="304" t="s">
        <v>174</v>
      </c>
      <c r="V81" s="304">
        <v>2</v>
      </c>
      <c r="W81" s="304" t="s">
        <v>175</v>
      </c>
    </row>
    <row r="82" spans="1:23" x14ac:dyDescent="0.2">
      <c r="J82" s="172"/>
    </row>
  </sheetData>
  <mergeCells count="28">
    <mergeCell ref="A9:E9"/>
    <mergeCell ref="T7:U7"/>
    <mergeCell ref="S6:U6"/>
    <mergeCell ref="S7:S8"/>
    <mergeCell ref="G7:H7"/>
    <mergeCell ref="J7:J8"/>
    <mergeCell ref="K7:K8"/>
    <mergeCell ref="L7:L8"/>
    <mergeCell ref="M7:M8"/>
    <mergeCell ref="J6:M6"/>
    <mergeCell ref="N6:N8"/>
    <mergeCell ref="O6:O8"/>
    <mergeCell ref="P6:P8"/>
    <mergeCell ref="Q6:Q8"/>
    <mergeCell ref="A1:W1"/>
    <mergeCell ref="R6:R8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F7:F8"/>
    <mergeCell ref="V6:V8"/>
    <mergeCell ref="W6:W8"/>
  </mergeCells>
  <dataValidations count="8">
    <dataValidation type="textLength" operator="equal" allowBlank="1" showInputMessage="1" showErrorMessage="1" error="กรอกรหัสเกิน 9 หลัก" sqref="B29:B42">
      <formula1>9</formula1>
    </dataValidation>
    <dataValidation type="whole" allowBlank="1" showInputMessage="1" showErrorMessage="1" error="กรอกจำนวนเต็ม" sqref="N29:N42">
      <formula1>0</formula1>
      <formula2>100</formula2>
    </dataValidation>
    <dataValidation type="whole" allowBlank="1" showInputMessage="1" showErrorMessage="1" errorTitle="ผิดพลาด" error="กรอกเฉพาะ 0 1 2 3 9" sqref="I29:I42">
      <formula1>0</formula1>
      <formula2>9</formula2>
    </dataValidation>
    <dataValidation type="textLength" operator="equal" allowBlank="1" showInputMessage="1" showErrorMessage="1" error="กรอกรหัสผิดพลาด" sqref="B43:B81 B10:B28">
      <formula1>9</formula1>
    </dataValidation>
    <dataValidation type="whole" allowBlank="1" showInputMessage="1" showErrorMessage="1" error="กรอกเฉพาะ 0 1 2 3 9" sqref="I43:I81 I10:I28">
      <formula1>0</formula1>
      <formula2>9</formula2>
    </dataValidation>
    <dataValidation type="whole" allowBlank="1" showInputMessage="1" showErrorMessage="1" error="กรอกเฉพาะจำนวนเต็ม" sqref="N43:N81 N10:N28">
      <formula1>0</formula1>
      <formula2>100</formula2>
    </dataValidation>
    <dataValidation type="whole" allowBlank="1" showInputMessage="1" showErrorMessage="1" error="กรอกเฉพาะ 0 1 2 3" sqref="R27:R81 O10:R26 O27:Q27">
      <formula1>0</formula1>
      <formula2>3</formula2>
    </dataValidation>
    <dataValidation type="whole" allowBlank="1" showInputMessage="1" showErrorMessage="1" error="กรอกเฉพาะ 0 1 2" sqref="Q28:Q81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"/>
  <sheetViews>
    <sheetView workbookViewId="0">
      <selection activeCell="D2" sqref="D2:D19"/>
    </sheetView>
  </sheetViews>
  <sheetFormatPr defaultRowHeight="14.25" x14ac:dyDescent="0.2"/>
  <cols>
    <col min="4" max="4" width="10.625" bestFit="1" customWidth="1"/>
  </cols>
  <sheetData>
    <row r="1" spans="1:63" x14ac:dyDescent="0.2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  <c r="K1" t="s">
        <v>197</v>
      </c>
      <c r="L1" t="s">
        <v>198</v>
      </c>
      <c r="M1" t="s">
        <v>199</v>
      </c>
      <c r="N1" t="s">
        <v>200</v>
      </c>
      <c r="O1" t="s">
        <v>201</v>
      </c>
      <c r="P1" t="s">
        <v>202</v>
      </c>
      <c r="Q1" t="s">
        <v>203</v>
      </c>
      <c r="R1" t="s">
        <v>204</v>
      </c>
      <c r="S1" t="s">
        <v>205</v>
      </c>
      <c r="T1" t="s">
        <v>206</v>
      </c>
      <c r="U1" t="s">
        <v>207</v>
      </c>
      <c r="V1" t="s">
        <v>208</v>
      </c>
      <c r="W1" t="s">
        <v>209</v>
      </c>
      <c r="X1" t="s">
        <v>210</v>
      </c>
      <c r="Y1" t="s">
        <v>211</v>
      </c>
      <c r="Z1" t="s">
        <v>212</v>
      </c>
      <c r="AA1" t="s">
        <v>213</v>
      </c>
      <c r="AB1" t="s">
        <v>214</v>
      </c>
      <c r="AC1" t="s">
        <v>215</v>
      </c>
      <c r="AD1" t="s">
        <v>216</v>
      </c>
      <c r="AE1" t="s">
        <v>217</v>
      </c>
      <c r="AF1" t="s">
        <v>218</v>
      </c>
      <c r="AG1" t="s">
        <v>219</v>
      </c>
      <c r="AH1" t="s">
        <v>220</v>
      </c>
      <c r="AI1" t="s">
        <v>221</v>
      </c>
      <c r="AJ1" t="s">
        <v>222</v>
      </c>
      <c r="AK1" t="s">
        <v>223</v>
      </c>
      <c r="AL1" t="s">
        <v>224</v>
      </c>
      <c r="AM1" t="s">
        <v>225</v>
      </c>
      <c r="AN1" t="s">
        <v>226</v>
      </c>
      <c r="AO1" t="s">
        <v>227</v>
      </c>
      <c r="AP1" t="s">
        <v>228</v>
      </c>
      <c r="AQ1" t="s">
        <v>229</v>
      </c>
      <c r="AR1" t="s">
        <v>230</v>
      </c>
      <c r="AS1" t="s">
        <v>231</v>
      </c>
      <c r="AT1" t="s">
        <v>232</v>
      </c>
      <c r="AU1" t="s">
        <v>233</v>
      </c>
      <c r="AV1" t="s">
        <v>234</v>
      </c>
      <c r="AW1" t="s">
        <v>235</v>
      </c>
      <c r="AX1" t="s">
        <v>236</v>
      </c>
      <c r="AY1" t="s">
        <v>237</v>
      </c>
      <c r="AZ1" t="s">
        <v>238</v>
      </c>
      <c r="BA1" t="s">
        <v>239</v>
      </c>
      <c r="BB1" t="s">
        <v>240</v>
      </c>
      <c r="BC1" t="s">
        <v>241</v>
      </c>
      <c r="BD1" t="s">
        <v>242</v>
      </c>
      <c r="BE1" t="s">
        <v>243</v>
      </c>
      <c r="BF1" t="s">
        <v>244</v>
      </c>
      <c r="BG1" t="s">
        <v>245</v>
      </c>
      <c r="BH1" t="s">
        <v>246</v>
      </c>
      <c r="BI1" t="s">
        <v>247</v>
      </c>
      <c r="BJ1" t="s">
        <v>248</v>
      </c>
      <c r="BK1" t="s">
        <v>249</v>
      </c>
    </row>
    <row r="2" spans="1:63" x14ac:dyDescent="0.2">
      <c r="A2">
        <v>1</v>
      </c>
      <c r="B2" t="s">
        <v>250</v>
      </c>
      <c r="C2">
        <v>1</v>
      </c>
      <c r="D2" s="150">
        <v>19.282022000000001</v>
      </c>
      <c r="E2">
        <v>86</v>
      </c>
      <c r="F2">
        <v>86</v>
      </c>
      <c r="G2">
        <v>1099</v>
      </c>
      <c r="H2" t="s">
        <v>251</v>
      </c>
      <c r="I2">
        <v>99</v>
      </c>
      <c r="J2">
        <v>331137.54257699999</v>
      </c>
      <c r="K2">
        <v>5198.7486079999999</v>
      </c>
      <c r="L2">
        <v>206.96096399999999</v>
      </c>
      <c r="M2">
        <v>0</v>
      </c>
      <c r="N2" t="s">
        <v>69</v>
      </c>
      <c r="O2" t="s">
        <v>252</v>
      </c>
      <c r="P2" t="s">
        <v>253</v>
      </c>
      <c r="Q2" t="s">
        <v>254</v>
      </c>
      <c r="R2" s="149">
        <v>235158</v>
      </c>
      <c r="S2" t="s">
        <v>255</v>
      </c>
      <c r="T2">
        <v>3</v>
      </c>
      <c r="U2">
        <v>11</v>
      </c>
      <c r="V2">
        <v>2543</v>
      </c>
      <c r="W2">
        <v>27796</v>
      </c>
      <c r="X2" t="s">
        <v>256</v>
      </c>
      <c r="Y2" t="s">
        <v>257</v>
      </c>
      <c r="Z2" t="s">
        <v>258</v>
      </c>
      <c r="AA2" t="s">
        <v>69</v>
      </c>
      <c r="AB2" t="s">
        <v>259</v>
      </c>
      <c r="AC2">
        <v>231</v>
      </c>
      <c r="AD2">
        <v>8245</v>
      </c>
      <c r="AE2">
        <v>17680</v>
      </c>
      <c r="AF2">
        <v>12852</v>
      </c>
      <c r="AG2">
        <v>86</v>
      </c>
      <c r="AH2">
        <v>86</v>
      </c>
      <c r="AI2">
        <v>1099</v>
      </c>
      <c r="AJ2" t="s">
        <v>251</v>
      </c>
      <c r="AK2" s="149">
        <v>235158</v>
      </c>
      <c r="AL2" t="s">
        <v>260</v>
      </c>
      <c r="AM2">
        <v>12852</v>
      </c>
      <c r="AN2">
        <v>462990.62402400002</v>
      </c>
      <c r="AO2">
        <v>2163055.49395</v>
      </c>
      <c r="AP2">
        <v>3</v>
      </c>
      <c r="AQ2">
        <v>4</v>
      </c>
      <c r="AR2">
        <v>37</v>
      </c>
      <c r="AS2">
        <v>50</v>
      </c>
      <c r="AT2" t="s">
        <v>123</v>
      </c>
      <c r="AU2" t="s">
        <v>261</v>
      </c>
      <c r="AV2" t="s">
        <v>262</v>
      </c>
      <c r="AW2">
        <v>4512</v>
      </c>
      <c r="AX2" t="s">
        <v>263</v>
      </c>
      <c r="AY2" t="s">
        <v>124</v>
      </c>
      <c r="AZ2" t="s">
        <v>264</v>
      </c>
      <c r="BA2">
        <v>4686</v>
      </c>
      <c r="BB2">
        <v>1</v>
      </c>
      <c r="BC2">
        <v>12852</v>
      </c>
      <c r="BD2">
        <v>86</v>
      </c>
      <c r="BE2">
        <v>86</v>
      </c>
      <c r="BF2">
        <v>1099</v>
      </c>
      <c r="BG2">
        <v>0</v>
      </c>
      <c r="BH2" t="s">
        <v>69</v>
      </c>
      <c r="BI2">
        <v>12852</v>
      </c>
      <c r="BJ2">
        <v>10990001231</v>
      </c>
      <c r="BK2">
        <v>47</v>
      </c>
    </row>
    <row r="3" spans="1:63" x14ac:dyDescent="0.2">
      <c r="A3">
        <v>2</v>
      </c>
      <c r="B3" t="s">
        <v>250</v>
      </c>
      <c r="C3">
        <v>2</v>
      </c>
      <c r="D3" s="150">
        <v>8.5245049999999996</v>
      </c>
      <c r="E3">
        <v>86</v>
      </c>
      <c r="F3">
        <v>86</v>
      </c>
      <c r="G3">
        <v>1099</v>
      </c>
      <c r="H3" t="s">
        <v>251</v>
      </c>
      <c r="I3">
        <v>99</v>
      </c>
      <c r="J3">
        <v>331137.54257699999</v>
      </c>
      <c r="K3">
        <v>5198.7486079999999</v>
      </c>
      <c r="L3">
        <v>206.96096399999999</v>
      </c>
      <c r="M3">
        <v>0</v>
      </c>
      <c r="N3" t="s">
        <v>69</v>
      </c>
      <c r="O3" t="s">
        <v>252</v>
      </c>
      <c r="P3" t="s">
        <v>253</v>
      </c>
      <c r="Q3" t="s">
        <v>254</v>
      </c>
      <c r="R3" s="149">
        <v>235158</v>
      </c>
      <c r="S3" t="s">
        <v>255</v>
      </c>
      <c r="T3">
        <v>3</v>
      </c>
      <c r="U3">
        <v>11</v>
      </c>
      <c r="V3">
        <v>2543</v>
      </c>
      <c r="W3">
        <v>27796</v>
      </c>
      <c r="X3" t="s">
        <v>256</v>
      </c>
      <c r="Y3" t="s">
        <v>257</v>
      </c>
      <c r="Z3" t="s">
        <v>258</v>
      </c>
      <c r="AA3" t="s">
        <v>69</v>
      </c>
      <c r="AB3" t="s">
        <v>259</v>
      </c>
      <c r="AC3">
        <v>231</v>
      </c>
      <c r="AD3">
        <v>8245</v>
      </c>
      <c r="AE3">
        <v>17680</v>
      </c>
      <c r="AF3">
        <v>12852</v>
      </c>
      <c r="AG3">
        <v>86</v>
      </c>
      <c r="AH3">
        <v>86</v>
      </c>
      <c r="AI3">
        <v>1099</v>
      </c>
      <c r="AJ3" t="s">
        <v>251</v>
      </c>
      <c r="AK3" s="149">
        <v>235158</v>
      </c>
      <c r="AL3" t="s">
        <v>260</v>
      </c>
      <c r="AM3">
        <v>12852</v>
      </c>
      <c r="AN3">
        <v>462990.62402400002</v>
      </c>
      <c r="AO3">
        <v>2163055.49395</v>
      </c>
      <c r="AP3">
        <v>3</v>
      </c>
      <c r="AQ3">
        <v>4</v>
      </c>
      <c r="AR3">
        <v>37</v>
      </c>
      <c r="AS3">
        <v>50</v>
      </c>
      <c r="AT3" t="s">
        <v>123</v>
      </c>
      <c r="AU3" t="s">
        <v>261</v>
      </c>
      <c r="AV3" t="s">
        <v>262</v>
      </c>
      <c r="AW3">
        <v>4512</v>
      </c>
      <c r="AX3" t="s">
        <v>263</v>
      </c>
      <c r="AY3" t="s">
        <v>124</v>
      </c>
      <c r="AZ3" t="s">
        <v>264</v>
      </c>
      <c r="BA3">
        <v>4686</v>
      </c>
      <c r="BB3">
        <v>1</v>
      </c>
      <c r="BC3">
        <v>12852</v>
      </c>
      <c r="BD3">
        <v>86</v>
      </c>
      <c r="BE3">
        <v>86</v>
      </c>
      <c r="BF3">
        <v>1099</v>
      </c>
      <c r="BG3">
        <v>0</v>
      </c>
      <c r="BH3" t="s">
        <v>69</v>
      </c>
      <c r="BI3">
        <v>12852</v>
      </c>
      <c r="BJ3">
        <v>10990001231</v>
      </c>
      <c r="BK3">
        <v>47</v>
      </c>
    </row>
    <row r="4" spans="1:63" x14ac:dyDescent="0.2">
      <c r="A4">
        <v>0</v>
      </c>
      <c r="B4" t="s">
        <v>250</v>
      </c>
      <c r="C4">
        <v>3</v>
      </c>
      <c r="D4" s="150">
        <v>28.074987</v>
      </c>
      <c r="E4">
        <v>86</v>
      </c>
      <c r="F4">
        <v>86</v>
      </c>
      <c r="G4">
        <v>1099</v>
      </c>
      <c r="H4" t="s">
        <v>251</v>
      </c>
      <c r="I4">
        <v>99</v>
      </c>
      <c r="J4">
        <v>331137.54257699999</v>
      </c>
      <c r="K4">
        <v>5198.7486079999999</v>
      </c>
      <c r="L4">
        <v>206.96096399999999</v>
      </c>
      <c r="M4">
        <v>0</v>
      </c>
      <c r="N4" t="s">
        <v>69</v>
      </c>
      <c r="O4" t="s">
        <v>252</v>
      </c>
      <c r="P4" t="s">
        <v>253</v>
      </c>
      <c r="Q4" t="s">
        <v>254</v>
      </c>
      <c r="R4" s="149">
        <v>235158</v>
      </c>
      <c r="S4" t="s">
        <v>255</v>
      </c>
      <c r="T4">
        <v>3</v>
      </c>
      <c r="U4">
        <v>11</v>
      </c>
      <c r="V4">
        <v>2543</v>
      </c>
      <c r="W4">
        <v>27796</v>
      </c>
      <c r="X4" t="s">
        <v>256</v>
      </c>
      <c r="Y4" t="s">
        <v>257</v>
      </c>
      <c r="Z4" t="s">
        <v>258</v>
      </c>
      <c r="AA4" t="s">
        <v>69</v>
      </c>
      <c r="AB4" t="s">
        <v>259</v>
      </c>
      <c r="AC4">
        <v>231</v>
      </c>
      <c r="AD4">
        <v>8245</v>
      </c>
      <c r="AE4">
        <v>17680</v>
      </c>
      <c r="AF4">
        <v>12852</v>
      </c>
      <c r="AG4">
        <v>86</v>
      </c>
      <c r="AH4">
        <v>86</v>
      </c>
      <c r="AI4">
        <v>1099</v>
      </c>
      <c r="AJ4" t="s">
        <v>251</v>
      </c>
      <c r="AK4" s="149">
        <v>235158</v>
      </c>
      <c r="AL4" t="s">
        <v>260</v>
      </c>
      <c r="AM4">
        <v>12852</v>
      </c>
      <c r="AN4">
        <v>462990.62402400002</v>
      </c>
      <c r="AO4">
        <v>2163055.49395</v>
      </c>
      <c r="AP4">
        <v>3</v>
      </c>
      <c r="AQ4">
        <v>4</v>
      </c>
      <c r="AR4">
        <v>37</v>
      </c>
      <c r="AS4">
        <v>50</v>
      </c>
      <c r="AT4" t="s">
        <v>123</v>
      </c>
      <c r="AU4" t="s">
        <v>261</v>
      </c>
      <c r="AV4" t="s">
        <v>262</v>
      </c>
      <c r="AW4">
        <v>4512</v>
      </c>
      <c r="AX4" t="s">
        <v>263</v>
      </c>
      <c r="AY4" t="s">
        <v>124</v>
      </c>
      <c r="AZ4" t="s">
        <v>264</v>
      </c>
      <c r="BA4">
        <v>4686</v>
      </c>
      <c r="BB4">
        <v>1</v>
      </c>
      <c r="BC4">
        <v>12852</v>
      </c>
      <c r="BD4">
        <v>86</v>
      </c>
      <c r="BE4">
        <v>86</v>
      </c>
      <c r="BF4">
        <v>1099</v>
      </c>
      <c r="BG4">
        <v>0</v>
      </c>
      <c r="BH4" t="s">
        <v>69</v>
      </c>
      <c r="BI4">
        <v>12852</v>
      </c>
      <c r="BJ4">
        <v>10990001231</v>
      </c>
      <c r="BK4">
        <v>47</v>
      </c>
    </row>
    <row r="5" spans="1:63" x14ac:dyDescent="0.2">
      <c r="A5">
        <v>3</v>
      </c>
      <c r="B5" t="s">
        <v>250</v>
      </c>
      <c r="C5">
        <v>4</v>
      </c>
      <c r="D5" s="150">
        <v>3.2558310000000001</v>
      </c>
      <c r="E5">
        <v>86</v>
      </c>
      <c r="F5">
        <v>86</v>
      </c>
      <c r="G5">
        <v>1099</v>
      </c>
      <c r="H5" t="s">
        <v>251</v>
      </c>
      <c r="I5">
        <v>99</v>
      </c>
      <c r="J5">
        <v>331137.54257699999</v>
      </c>
      <c r="K5">
        <v>5198.7486079999999</v>
      </c>
      <c r="L5">
        <v>206.96096399999999</v>
      </c>
      <c r="M5">
        <v>0</v>
      </c>
      <c r="N5" t="s">
        <v>69</v>
      </c>
      <c r="O5" t="s">
        <v>252</v>
      </c>
      <c r="P5" t="s">
        <v>253</v>
      </c>
      <c r="Q5" t="s">
        <v>254</v>
      </c>
      <c r="R5" s="149">
        <v>235158</v>
      </c>
      <c r="S5" t="s">
        <v>255</v>
      </c>
      <c r="T5">
        <v>3</v>
      </c>
      <c r="U5">
        <v>11</v>
      </c>
      <c r="V5">
        <v>2543</v>
      </c>
      <c r="W5">
        <v>27796</v>
      </c>
      <c r="X5" t="s">
        <v>256</v>
      </c>
      <c r="Y5" t="s">
        <v>257</v>
      </c>
      <c r="Z5" t="s">
        <v>258</v>
      </c>
      <c r="AA5" t="s">
        <v>69</v>
      </c>
      <c r="AB5" t="s">
        <v>259</v>
      </c>
      <c r="AC5">
        <v>231</v>
      </c>
      <c r="AD5">
        <v>8245</v>
      </c>
      <c r="AE5">
        <v>17680</v>
      </c>
      <c r="AF5">
        <v>12852</v>
      </c>
      <c r="AG5">
        <v>86</v>
      </c>
      <c r="AH5">
        <v>86</v>
      </c>
      <c r="AI5">
        <v>1099</v>
      </c>
      <c r="AJ5" t="s">
        <v>251</v>
      </c>
      <c r="AK5" s="149">
        <v>235158</v>
      </c>
      <c r="AL5" t="s">
        <v>260</v>
      </c>
      <c r="AM5">
        <v>12852</v>
      </c>
      <c r="AN5">
        <v>462990.62402400002</v>
      </c>
      <c r="AO5">
        <v>2163055.49395</v>
      </c>
      <c r="AP5">
        <v>3</v>
      </c>
      <c r="AQ5">
        <v>4</v>
      </c>
      <c r="AR5">
        <v>37</v>
      </c>
      <c r="AS5">
        <v>50</v>
      </c>
      <c r="AT5" t="s">
        <v>123</v>
      </c>
      <c r="AU5" t="s">
        <v>261</v>
      </c>
      <c r="AV5" t="s">
        <v>262</v>
      </c>
      <c r="AW5">
        <v>4512</v>
      </c>
      <c r="AX5" t="s">
        <v>263</v>
      </c>
      <c r="AY5" t="s">
        <v>124</v>
      </c>
      <c r="AZ5" t="s">
        <v>264</v>
      </c>
      <c r="BA5">
        <v>4686</v>
      </c>
      <c r="BB5">
        <v>1</v>
      </c>
      <c r="BC5">
        <v>12852</v>
      </c>
      <c r="BD5">
        <v>86</v>
      </c>
      <c r="BE5">
        <v>86</v>
      </c>
      <c r="BF5">
        <v>1099</v>
      </c>
      <c r="BG5">
        <v>0</v>
      </c>
      <c r="BH5" t="s">
        <v>69</v>
      </c>
      <c r="BI5">
        <v>12852</v>
      </c>
      <c r="BJ5">
        <v>10990001231</v>
      </c>
      <c r="BK5">
        <v>47</v>
      </c>
    </row>
    <row r="6" spans="1:63" x14ac:dyDescent="0.2">
      <c r="A6">
        <v>4</v>
      </c>
      <c r="B6" t="s">
        <v>250</v>
      </c>
      <c r="C6">
        <v>5</v>
      </c>
      <c r="D6" s="150">
        <v>11.387941</v>
      </c>
      <c r="E6">
        <v>86</v>
      </c>
      <c r="F6">
        <v>86</v>
      </c>
      <c r="G6">
        <v>1099</v>
      </c>
      <c r="H6" t="s">
        <v>251</v>
      </c>
      <c r="I6">
        <v>99</v>
      </c>
      <c r="J6">
        <v>331137.54257699999</v>
      </c>
      <c r="K6">
        <v>5198.7486079999999</v>
      </c>
      <c r="L6">
        <v>206.96096399999999</v>
      </c>
      <c r="M6">
        <v>0</v>
      </c>
      <c r="N6" t="s">
        <v>69</v>
      </c>
      <c r="O6" t="s">
        <v>252</v>
      </c>
      <c r="P6" t="s">
        <v>253</v>
      </c>
      <c r="Q6" t="s">
        <v>254</v>
      </c>
      <c r="R6" s="149">
        <v>235158</v>
      </c>
      <c r="S6" t="s">
        <v>255</v>
      </c>
      <c r="T6">
        <v>3</v>
      </c>
      <c r="U6">
        <v>11</v>
      </c>
      <c r="V6">
        <v>2543</v>
      </c>
      <c r="W6">
        <v>27796</v>
      </c>
      <c r="X6" t="s">
        <v>256</v>
      </c>
      <c r="Y6" t="s">
        <v>257</v>
      </c>
      <c r="Z6" t="s">
        <v>258</v>
      </c>
      <c r="AA6" t="s">
        <v>69</v>
      </c>
      <c r="AB6" t="s">
        <v>259</v>
      </c>
      <c r="AC6">
        <v>231</v>
      </c>
      <c r="AD6">
        <v>8245</v>
      </c>
      <c r="AE6">
        <v>17680</v>
      </c>
      <c r="AF6">
        <v>12852</v>
      </c>
      <c r="AG6">
        <v>86</v>
      </c>
      <c r="AH6">
        <v>86</v>
      </c>
      <c r="AI6">
        <v>1099</v>
      </c>
      <c r="AJ6" t="s">
        <v>251</v>
      </c>
      <c r="AK6" s="149">
        <v>235158</v>
      </c>
      <c r="AL6" t="s">
        <v>260</v>
      </c>
      <c r="AM6">
        <v>12852</v>
      </c>
      <c r="AN6">
        <v>462990.62402400002</v>
      </c>
      <c r="AO6">
        <v>2163055.49395</v>
      </c>
      <c r="AP6">
        <v>3</v>
      </c>
      <c r="AQ6">
        <v>4</v>
      </c>
      <c r="AR6">
        <v>37</v>
      </c>
      <c r="AS6">
        <v>50</v>
      </c>
      <c r="AT6" t="s">
        <v>123</v>
      </c>
      <c r="AU6" t="s">
        <v>261</v>
      </c>
      <c r="AV6" t="s">
        <v>262</v>
      </c>
      <c r="AW6">
        <v>4512</v>
      </c>
      <c r="AX6" t="s">
        <v>263</v>
      </c>
      <c r="AY6" t="s">
        <v>124</v>
      </c>
      <c r="AZ6" t="s">
        <v>264</v>
      </c>
      <c r="BA6">
        <v>4686</v>
      </c>
      <c r="BB6">
        <v>1</v>
      </c>
      <c r="BC6">
        <v>12852</v>
      </c>
      <c r="BD6">
        <v>86</v>
      </c>
      <c r="BE6">
        <v>86</v>
      </c>
      <c r="BF6">
        <v>1099</v>
      </c>
      <c r="BG6">
        <v>0</v>
      </c>
      <c r="BH6" t="s">
        <v>69</v>
      </c>
      <c r="BI6">
        <v>12852</v>
      </c>
      <c r="BJ6">
        <v>10990001231</v>
      </c>
      <c r="BK6">
        <v>47</v>
      </c>
    </row>
    <row r="7" spans="1:63" x14ac:dyDescent="0.2">
      <c r="A7">
        <v>5</v>
      </c>
      <c r="B7" t="s">
        <v>250</v>
      </c>
      <c r="C7">
        <v>6</v>
      </c>
      <c r="D7" s="150">
        <v>7.2378239999999998</v>
      </c>
      <c r="E7">
        <v>86</v>
      </c>
      <c r="F7">
        <v>86</v>
      </c>
      <c r="G7">
        <v>1099</v>
      </c>
      <c r="H7" t="s">
        <v>251</v>
      </c>
      <c r="I7">
        <v>99</v>
      </c>
      <c r="J7">
        <v>331137.54257699999</v>
      </c>
      <c r="K7">
        <v>5198.7486079999999</v>
      </c>
      <c r="L7">
        <v>206.96096399999999</v>
      </c>
      <c r="M7">
        <v>0</v>
      </c>
      <c r="N7" t="s">
        <v>69</v>
      </c>
      <c r="O7" t="s">
        <v>252</v>
      </c>
      <c r="P7" t="s">
        <v>253</v>
      </c>
      <c r="Q7" t="s">
        <v>254</v>
      </c>
      <c r="R7" s="149">
        <v>235158</v>
      </c>
      <c r="S7" t="s">
        <v>255</v>
      </c>
      <c r="T7">
        <v>3</v>
      </c>
      <c r="U7">
        <v>11</v>
      </c>
      <c r="V7">
        <v>2543</v>
      </c>
      <c r="W7">
        <v>27796</v>
      </c>
      <c r="X7" t="s">
        <v>256</v>
      </c>
      <c r="Y7" t="s">
        <v>257</v>
      </c>
      <c r="Z7" t="s">
        <v>258</v>
      </c>
      <c r="AA7" t="s">
        <v>69</v>
      </c>
      <c r="AB7" t="s">
        <v>259</v>
      </c>
      <c r="AC7">
        <v>231</v>
      </c>
      <c r="AD7">
        <v>8245</v>
      </c>
      <c r="AE7">
        <v>17680</v>
      </c>
      <c r="AF7">
        <v>12852</v>
      </c>
      <c r="AG7">
        <v>86</v>
      </c>
      <c r="AH7">
        <v>86</v>
      </c>
      <c r="AI7">
        <v>1099</v>
      </c>
      <c r="AJ7" t="s">
        <v>251</v>
      </c>
      <c r="AK7" s="149">
        <v>235158</v>
      </c>
      <c r="AL7" t="s">
        <v>260</v>
      </c>
      <c r="AM7">
        <v>12852</v>
      </c>
      <c r="AN7">
        <v>462990.62402400002</v>
      </c>
      <c r="AO7">
        <v>2163055.49395</v>
      </c>
      <c r="AP7">
        <v>3</v>
      </c>
      <c r="AQ7">
        <v>4</v>
      </c>
      <c r="AR7">
        <v>37</v>
      </c>
      <c r="AS7">
        <v>50</v>
      </c>
      <c r="AT7" t="s">
        <v>123</v>
      </c>
      <c r="AU7" t="s">
        <v>261</v>
      </c>
      <c r="AV7" t="s">
        <v>262</v>
      </c>
      <c r="AW7">
        <v>4512</v>
      </c>
      <c r="AX7" t="s">
        <v>263</v>
      </c>
      <c r="AY7" t="s">
        <v>124</v>
      </c>
      <c r="AZ7" t="s">
        <v>264</v>
      </c>
      <c r="BA7">
        <v>4686</v>
      </c>
      <c r="BB7">
        <v>1</v>
      </c>
      <c r="BC7">
        <v>12852</v>
      </c>
      <c r="BD7">
        <v>86</v>
      </c>
      <c r="BE7">
        <v>86</v>
      </c>
      <c r="BF7">
        <v>1099</v>
      </c>
      <c r="BG7">
        <v>0</v>
      </c>
      <c r="BH7" t="s">
        <v>69</v>
      </c>
      <c r="BI7">
        <v>12852</v>
      </c>
      <c r="BJ7">
        <v>10990001231</v>
      </c>
      <c r="BK7">
        <v>47</v>
      </c>
    </row>
    <row r="8" spans="1:63" x14ac:dyDescent="0.2">
      <c r="A8">
        <v>6</v>
      </c>
      <c r="B8" t="s">
        <v>250</v>
      </c>
      <c r="C8">
        <v>7</v>
      </c>
      <c r="D8" s="150">
        <v>5.5137850000000004</v>
      </c>
      <c r="E8">
        <v>86</v>
      </c>
      <c r="F8">
        <v>86</v>
      </c>
      <c r="G8">
        <v>1099</v>
      </c>
      <c r="H8" t="s">
        <v>251</v>
      </c>
      <c r="I8">
        <v>99</v>
      </c>
      <c r="J8">
        <v>331137.54257699999</v>
      </c>
      <c r="K8">
        <v>5198.7486079999999</v>
      </c>
      <c r="L8">
        <v>206.96096399999999</v>
      </c>
      <c r="M8">
        <v>0</v>
      </c>
      <c r="N8" t="s">
        <v>69</v>
      </c>
      <c r="O8" t="s">
        <v>252</v>
      </c>
      <c r="P8" t="s">
        <v>253</v>
      </c>
      <c r="Q8" t="s">
        <v>254</v>
      </c>
      <c r="R8" s="149">
        <v>235158</v>
      </c>
      <c r="S8" t="s">
        <v>255</v>
      </c>
      <c r="T8">
        <v>3</v>
      </c>
      <c r="U8">
        <v>11</v>
      </c>
      <c r="V8">
        <v>2543</v>
      </c>
      <c r="W8">
        <v>27796</v>
      </c>
      <c r="X8" t="s">
        <v>256</v>
      </c>
      <c r="Y8" t="s">
        <v>257</v>
      </c>
      <c r="Z8" t="s">
        <v>258</v>
      </c>
      <c r="AA8" t="s">
        <v>69</v>
      </c>
      <c r="AB8" t="s">
        <v>259</v>
      </c>
      <c r="AC8">
        <v>231</v>
      </c>
      <c r="AD8">
        <v>8245</v>
      </c>
      <c r="AE8">
        <v>17680</v>
      </c>
      <c r="AF8">
        <v>12852</v>
      </c>
      <c r="AG8">
        <v>86</v>
      </c>
      <c r="AH8">
        <v>86</v>
      </c>
      <c r="AI8">
        <v>1099</v>
      </c>
      <c r="AJ8" t="s">
        <v>251</v>
      </c>
      <c r="AK8" s="149">
        <v>235158</v>
      </c>
      <c r="AL8" t="s">
        <v>260</v>
      </c>
      <c r="AM8">
        <v>12852</v>
      </c>
      <c r="AN8">
        <v>462990.62402400002</v>
      </c>
      <c r="AO8">
        <v>2163055.49395</v>
      </c>
      <c r="AP8">
        <v>3</v>
      </c>
      <c r="AQ8">
        <v>4</v>
      </c>
      <c r="AR8">
        <v>37</v>
      </c>
      <c r="AS8">
        <v>50</v>
      </c>
      <c r="AT8" t="s">
        <v>123</v>
      </c>
      <c r="AU8" t="s">
        <v>261</v>
      </c>
      <c r="AV8" t="s">
        <v>262</v>
      </c>
      <c r="AW8">
        <v>4512</v>
      </c>
      <c r="AX8" t="s">
        <v>263</v>
      </c>
      <c r="AY8" t="s">
        <v>124</v>
      </c>
      <c r="AZ8" t="s">
        <v>264</v>
      </c>
      <c r="BA8">
        <v>4686</v>
      </c>
      <c r="BB8">
        <v>1</v>
      </c>
      <c r="BC8">
        <v>12852</v>
      </c>
      <c r="BD8">
        <v>86</v>
      </c>
      <c r="BE8">
        <v>86</v>
      </c>
      <c r="BF8">
        <v>1099</v>
      </c>
      <c r="BG8">
        <v>0</v>
      </c>
      <c r="BH8" t="s">
        <v>69</v>
      </c>
      <c r="BI8">
        <v>12852</v>
      </c>
      <c r="BJ8">
        <v>10990001231</v>
      </c>
      <c r="BK8">
        <v>47</v>
      </c>
    </row>
    <row r="9" spans="1:63" x14ac:dyDescent="0.2">
      <c r="A9">
        <v>7</v>
      </c>
      <c r="B9" t="s">
        <v>250</v>
      </c>
      <c r="C9">
        <v>8</v>
      </c>
      <c r="D9" s="150">
        <v>5.5090899999999996</v>
      </c>
      <c r="E9">
        <v>86</v>
      </c>
      <c r="F9">
        <v>86</v>
      </c>
      <c r="G9">
        <v>1099</v>
      </c>
      <c r="H9" t="s">
        <v>251</v>
      </c>
      <c r="I9">
        <v>99</v>
      </c>
      <c r="J9">
        <v>331137.54257699999</v>
      </c>
      <c r="K9">
        <v>5198.7486079999999</v>
      </c>
      <c r="L9">
        <v>206.96096399999999</v>
      </c>
      <c r="M9">
        <v>0</v>
      </c>
      <c r="N9" t="s">
        <v>69</v>
      </c>
      <c r="O9" t="s">
        <v>252</v>
      </c>
      <c r="P9" t="s">
        <v>253</v>
      </c>
      <c r="Q9" t="s">
        <v>254</v>
      </c>
      <c r="R9" s="149">
        <v>235158</v>
      </c>
      <c r="S9" t="s">
        <v>255</v>
      </c>
      <c r="T9">
        <v>3</v>
      </c>
      <c r="U9">
        <v>11</v>
      </c>
      <c r="V9">
        <v>2543</v>
      </c>
      <c r="W9">
        <v>27796</v>
      </c>
      <c r="X9" t="s">
        <v>256</v>
      </c>
      <c r="Y9" t="s">
        <v>257</v>
      </c>
      <c r="Z9" t="s">
        <v>258</v>
      </c>
      <c r="AA9" t="s">
        <v>69</v>
      </c>
      <c r="AB9" t="s">
        <v>259</v>
      </c>
      <c r="AC9">
        <v>231</v>
      </c>
      <c r="AD9">
        <v>8245</v>
      </c>
      <c r="AE9">
        <v>17680</v>
      </c>
      <c r="AF9">
        <v>12852</v>
      </c>
      <c r="AG9">
        <v>86</v>
      </c>
      <c r="AH9">
        <v>86</v>
      </c>
      <c r="AI9">
        <v>1099</v>
      </c>
      <c r="AJ9" t="s">
        <v>251</v>
      </c>
      <c r="AK9" s="149">
        <v>235158</v>
      </c>
      <c r="AL9" t="s">
        <v>260</v>
      </c>
      <c r="AM9">
        <v>12852</v>
      </c>
      <c r="AN9">
        <v>462990.62402400002</v>
      </c>
      <c r="AO9">
        <v>2163055.49395</v>
      </c>
      <c r="AP9">
        <v>3</v>
      </c>
      <c r="AQ9">
        <v>4</v>
      </c>
      <c r="AR9">
        <v>37</v>
      </c>
      <c r="AS9">
        <v>50</v>
      </c>
      <c r="AT9" t="s">
        <v>123</v>
      </c>
      <c r="AU9" t="s">
        <v>261</v>
      </c>
      <c r="AV9" t="s">
        <v>262</v>
      </c>
      <c r="AW9">
        <v>4512</v>
      </c>
      <c r="AX9" t="s">
        <v>263</v>
      </c>
      <c r="AY9" t="s">
        <v>124</v>
      </c>
      <c r="AZ9" t="s">
        <v>264</v>
      </c>
      <c r="BA9">
        <v>4686</v>
      </c>
      <c r="BB9">
        <v>1</v>
      </c>
      <c r="BC9">
        <v>12852</v>
      </c>
      <c r="BD9">
        <v>86</v>
      </c>
      <c r="BE9">
        <v>86</v>
      </c>
      <c r="BF9">
        <v>1099</v>
      </c>
      <c r="BG9">
        <v>0</v>
      </c>
      <c r="BH9" t="s">
        <v>69</v>
      </c>
      <c r="BI9">
        <v>12852</v>
      </c>
      <c r="BJ9">
        <v>10990001231</v>
      </c>
      <c r="BK9">
        <v>47</v>
      </c>
    </row>
    <row r="10" spans="1:63" x14ac:dyDescent="0.2">
      <c r="A10">
        <v>8</v>
      </c>
      <c r="B10" t="s">
        <v>250</v>
      </c>
      <c r="C10">
        <v>9</v>
      </c>
      <c r="D10" s="150">
        <v>2.1370749999999998</v>
      </c>
      <c r="E10">
        <v>86</v>
      </c>
      <c r="F10">
        <v>86</v>
      </c>
      <c r="G10">
        <v>1099</v>
      </c>
      <c r="H10" t="s">
        <v>251</v>
      </c>
      <c r="I10">
        <v>99</v>
      </c>
      <c r="J10">
        <v>331137.54257699999</v>
      </c>
      <c r="K10">
        <v>5198.7486079999999</v>
      </c>
      <c r="L10">
        <v>206.96096399999999</v>
      </c>
      <c r="M10">
        <v>0</v>
      </c>
      <c r="N10" t="s">
        <v>69</v>
      </c>
      <c r="O10" t="s">
        <v>252</v>
      </c>
      <c r="P10" t="s">
        <v>253</v>
      </c>
      <c r="Q10" t="s">
        <v>254</v>
      </c>
      <c r="R10" s="149">
        <v>235158</v>
      </c>
      <c r="S10" t="s">
        <v>255</v>
      </c>
      <c r="T10">
        <v>3</v>
      </c>
      <c r="U10">
        <v>11</v>
      </c>
      <c r="V10">
        <v>2543</v>
      </c>
      <c r="W10">
        <v>27796</v>
      </c>
      <c r="X10" t="s">
        <v>256</v>
      </c>
      <c r="Y10" t="s">
        <v>257</v>
      </c>
      <c r="Z10" t="s">
        <v>258</v>
      </c>
      <c r="AA10" t="s">
        <v>69</v>
      </c>
      <c r="AB10" t="s">
        <v>259</v>
      </c>
      <c r="AC10">
        <v>231</v>
      </c>
      <c r="AD10">
        <v>8245</v>
      </c>
      <c r="AE10">
        <v>17680</v>
      </c>
      <c r="AF10">
        <v>12852</v>
      </c>
      <c r="AG10">
        <v>86</v>
      </c>
      <c r="AH10">
        <v>86</v>
      </c>
      <c r="AI10">
        <v>1099</v>
      </c>
      <c r="AJ10" t="s">
        <v>251</v>
      </c>
      <c r="AK10" s="149">
        <v>235158</v>
      </c>
      <c r="AL10" t="s">
        <v>260</v>
      </c>
      <c r="AM10">
        <v>12852</v>
      </c>
      <c r="AN10">
        <v>462990.62402400002</v>
      </c>
      <c r="AO10">
        <v>2163055.49395</v>
      </c>
      <c r="AP10">
        <v>3</v>
      </c>
      <c r="AQ10">
        <v>4</v>
      </c>
      <c r="AR10">
        <v>37</v>
      </c>
      <c r="AS10">
        <v>50</v>
      </c>
      <c r="AT10" t="s">
        <v>123</v>
      </c>
      <c r="AU10" t="s">
        <v>261</v>
      </c>
      <c r="AV10" t="s">
        <v>262</v>
      </c>
      <c r="AW10">
        <v>4512</v>
      </c>
      <c r="AX10" t="s">
        <v>263</v>
      </c>
      <c r="AY10" t="s">
        <v>124</v>
      </c>
      <c r="AZ10" t="s">
        <v>264</v>
      </c>
      <c r="BA10">
        <v>4686</v>
      </c>
      <c r="BB10">
        <v>1</v>
      </c>
      <c r="BC10">
        <v>12852</v>
      </c>
      <c r="BD10">
        <v>86</v>
      </c>
      <c r="BE10">
        <v>86</v>
      </c>
      <c r="BF10">
        <v>1099</v>
      </c>
      <c r="BG10">
        <v>0</v>
      </c>
      <c r="BH10" t="s">
        <v>69</v>
      </c>
      <c r="BI10">
        <v>12852</v>
      </c>
      <c r="BJ10">
        <v>10990001231</v>
      </c>
      <c r="BK10">
        <v>47</v>
      </c>
    </row>
    <row r="11" spans="1:63" x14ac:dyDescent="0.2">
      <c r="A11">
        <v>9</v>
      </c>
      <c r="B11" t="s">
        <v>250</v>
      </c>
      <c r="C11">
        <v>10</v>
      </c>
      <c r="D11" s="150">
        <v>16.059619000000001</v>
      </c>
      <c r="E11">
        <v>86</v>
      </c>
      <c r="F11">
        <v>86</v>
      </c>
      <c r="G11">
        <v>1099</v>
      </c>
      <c r="H11" t="s">
        <v>251</v>
      </c>
      <c r="I11">
        <v>99</v>
      </c>
      <c r="J11">
        <v>331137.54257699999</v>
      </c>
      <c r="K11">
        <v>5198.7486079999999</v>
      </c>
      <c r="L11">
        <v>206.96096399999999</v>
      </c>
      <c r="M11">
        <v>0</v>
      </c>
      <c r="N11" t="s">
        <v>69</v>
      </c>
      <c r="O11" t="s">
        <v>252</v>
      </c>
      <c r="P11" t="s">
        <v>253</v>
      </c>
      <c r="Q11" t="s">
        <v>254</v>
      </c>
      <c r="R11" s="149">
        <v>235158</v>
      </c>
      <c r="S11" t="s">
        <v>255</v>
      </c>
      <c r="T11">
        <v>3</v>
      </c>
      <c r="U11">
        <v>11</v>
      </c>
      <c r="V11">
        <v>2543</v>
      </c>
      <c r="W11">
        <v>27796</v>
      </c>
      <c r="X11" t="s">
        <v>256</v>
      </c>
      <c r="Y11" t="s">
        <v>257</v>
      </c>
      <c r="Z11" t="s">
        <v>258</v>
      </c>
      <c r="AA11" t="s">
        <v>69</v>
      </c>
      <c r="AB11" t="s">
        <v>259</v>
      </c>
      <c r="AC11">
        <v>231</v>
      </c>
      <c r="AD11">
        <v>8245</v>
      </c>
      <c r="AE11">
        <v>17680</v>
      </c>
      <c r="AF11">
        <v>12852</v>
      </c>
      <c r="AG11">
        <v>86</v>
      </c>
      <c r="AH11">
        <v>86</v>
      </c>
      <c r="AI11">
        <v>1099</v>
      </c>
      <c r="AJ11" t="s">
        <v>251</v>
      </c>
      <c r="AK11" s="149">
        <v>235158</v>
      </c>
      <c r="AL11" t="s">
        <v>260</v>
      </c>
      <c r="AM11">
        <v>12852</v>
      </c>
      <c r="AN11">
        <v>462990.62402400002</v>
      </c>
      <c r="AO11">
        <v>2163055.49395</v>
      </c>
      <c r="AP11">
        <v>3</v>
      </c>
      <c r="AQ11">
        <v>4</v>
      </c>
      <c r="AR11">
        <v>37</v>
      </c>
      <c r="AS11">
        <v>50</v>
      </c>
      <c r="AT11" t="s">
        <v>123</v>
      </c>
      <c r="AU11" t="s">
        <v>261</v>
      </c>
      <c r="AV11" t="s">
        <v>262</v>
      </c>
      <c r="AW11">
        <v>4512</v>
      </c>
      <c r="AX11" t="s">
        <v>263</v>
      </c>
      <c r="AY11" t="s">
        <v>124</v>
      </c>
      <c r="AZ11" t="s">
        <v>264</v>
      </c>
      <c r="BA11">
        <v>4686</v>
      </c>
      <c r="BB11">
        <v>1</v>
      </c>
      <c r="BC11">
        <v>12852</v>
      </c>
      <c r="BD11">
        <v>86</v>
      </c>
      <c r="BE11">
        <v>86</v>
      </c>
      <c r="BF11">
        <v>1099</v>
      </c>
      <c r="BG11">
        <v>0</v>
      </c>
      <c r="BH11" t="s">
        <v>69</v>
      </c>
      <c r="BI11">
        <v>12852</v>
      </c>
      <c r="BJ11">
        <v>10990001231</v>
      </c>
      <c r="BK11">
        <v>47</v>
      </c>
    </row>
    <row r="12" spans="1:63" x14ac:dyDescent="0.2">
      <c r="A12">
        <v>10</v>
      </c>
      <c r="B12" t="s">
        <v>250</v>
      </c>
      <c r="C12">
        <v>11</v>
      </c>
      <c r="D12" s="150">
        <v>9.0321210000000001</v>
      </c>
      <c r="E12">
        <v>86</v>
      </c>
      <c r="F12">
        <v>86</v>
      </c>
      <c r="G12">
        <v>1099</v>
      </c>
      <c r="H12" t="s">
        <v>251</v>
      </c>
      <c r="I12">
        <v>99</v>
      </c>
      <c r="J12">
        <v>331137.54257699999</v>
      </c>
      <c r="K12">
        <v>5198.7486079999999</v>
      </c>
      <c r="L12">
        <v>206.96096399999999</v>
      </c>
      <c r="M12">
        <v>0</v>
      </c>
      <c r="N12" t="s">
        <v>69</v>
      </c>
      <c r="O12" t="s">
        <v>252</v>
      </c>
      <c r="P12" t="s">
        <v>253</v>
      </c>
      <c r="Q12" t="s">
        <v>254</v>
      </c>
      <c r="R12" s="149">
        <v>235158</v>
      </c>
      <c r="S12" t="s">
        <v>255</v>
      </c>
      <c r="T12">
        <v>3</v>
      </c>
      <c r="U12">
        <v>11</v>
      </c>
      <c r="V12">
        <v>2543</v>
      </c>
      <c r="W12">
        <v>27796</v>
      </c>
      <c r="X12" t="s">
        <v>256</v>
      </c>
      <c r="Y12" t="s">
        <v>257</v>
      </c>
      <c r="Z12" t="s">
        <v>258</v>
      </c>
      <c r="AA12" t="s">
        <v>69</v>
      </c>
      <c r="AB12" t="s">
        <v>259</v>
      </c>
      <c r="AC12">
        <v>231</v>
      </c>
      <c r="AD12">
        <v>8245</v>
      </c>
      <c r="AE12">
        <v>17680</v>
      </c>
      <c r="AF12">
        <v>12852</v>
      </c>
      <c r="AG12">
        <v>86</v>
      </c>
      <c r="AH12">
        <v>86</v>
      </c>
      <c r="AI12">
        <v>1099</v>
      </c>
      <c r="AJ12" t="s">
        <v>251</v>
      </c>
      <c r="AK12" s="149">
        <v>235158</v>
      </c>
      <c r="AL12" t="s">
        <v>260</v>
      </c>
      <c r="AM12">
        <v>12852</v>
      </c>
      <c r="AN12">
        <v>462990.62402400002</v>
      </c>
      <c r="AO12">
        <v>2163055.49395</v>
      </c>
      <c r="AP12">
        <v>3</v>
      </c>
      <c r="AQ12">
        <v>4</v>
      </c>
      <c r="AR12">
        <v>37</v>
      </c>
      <c r="AS12">
        <v>50</v>
      </c>
      <c r="AT12" t="s">
        <v>123</v>
      </c>
      <c r="AU12" t="s">
        <v>261</v>
      </c>
      <c r="AV12" t="s">
        <v>262</v>
      </c>
      <c r="AW12">
        <v>4512</v>
      </c>
      <c r="AX12" t="s">
        <v>263</v>
      </c>
      <c r="AY12" t="s">
        <v>124</v>
      </c>
      <c r="AZ12" t="s">
        <v>264</v>
      </c>
      <c r="BA12">
        <v>4686</v>
      </c>
      <c r="BB12">
        <v>1</v>
      </c>
      <c r="BC12">
        <v>12852</v>
      </c>
      <c r="BD12">
        <v>86</v>
      </c>
      <c r="BE12">
        <v>86</v>
      </c>
      <c r="BF12">
        <v>1099</v>
      </c>
      <c r="BG12">
        <v>0</v>
      </c>
      <c r="BH12" t="s">
        <v>69</v>
      </c>
      <c r="BI12">
        <v>12852</v>
      </c>
      <c r="BJ12">
        <v>10990001231</v>
      </c>
      <c r="BK12">
        <v>47</v>
      </c>
    </row>
    <row r="13" spans="1:63" x14ac:dyDescent="0.2">
      <c r="A13">
        <v>11</v>
      </c>
      <c r="B13" t="s">
        <v>250</v>
      </c>
      <c r="C13">
        <v>12</v>
      </c>
      <c r="D13" s="150">
        <v>14.133972999999999</v>
      </c>
      <c r="E13">
        <v>86</v>
      </c>
      <c r="F13">
        <v>86</v>
      </c>
      <c r="G13">
        <v>1099</v>
      </c>
      <c r="H13" t="s">
        <v>251</v>
      </c>
      <c r="I13">
        <v>99</v>
      </c>
      <c r="J13">
        <v>331137.54257699999</v>
      </c>
      <c r="K13">
        <v>5198.7486079999999</v>
      </c>
      <c r="L13">
        <v>206.96096399999999</v>
      </c>
      <c r="M13">
        <v>0</v>
      </c>
      <c r="N13" t="s">
        <v>69</v>
      </c>
      <c r="O13" t="s">
        <v>252</v>
      </c>
      <c r="P13" t="s">
        <v>253</v>
      </c>
      <c r="Q13" t="s">
        <v>254</v>
      </c>
      <c r="R13" s="149">
        <v>235158</v>
      </c>
      <c r="S13" t="s">
        <v>255</v>
      </c>
      <c r="T13">
        <v>3</v>
      </c>
      <c r="U13">
        <v>11</v>
      </c>
      <c r="V13">
        <v>2543</v>
      </c>
      <c r="W13">
        <v>27796</v>
      </c>
      <c r="X13" t="s">
        <v>256</v>
      </c>
      <c r="Y13" t="s">
        <v>257</v>
      </c>
      <c r="Z13" t="s">
        <v>258</v>
      </c>
      <c r="AA13" t="s">
        <v>69</v>
      </c>
      <c r="AB13" t="s">
        <v>259</v>
      </c>
      <c r="AC13">
        <v>231</v>
      </c>
      <c r="AD13">
        <v>8245</v>
      </c>
      <c r="AE13">
        <v>17680</v>
      </c>
      <c r="AF13">
        <v>12852</v>
      </c>
      <c r="AG13">
        <v>86</v>
      </c>
      <c r="AH13">
        <v>86</v>
      </c>
      <c r="AI13">
        <v>1099</v>
      </c>
      <c r="AJ13" t="s">
        <v>251</v>
      </c>
      <c r="AK13" s="149">
        <v>235158</v>
      </c>
      <c r="AL13" t="s">
        <v>260</v>
      </c>
      <c r="AM13">
        <v>12852</v>
      </c>
      <c r="AN13">
        <v>462990.62402400002</v>
      </c>
      <c r="AO13">
        <v>2163055.49395</v>
      </c>
      <c r="AP13">
        <v>3</v>
      </c>
      <c r="AQ13">
        <v>4</v>
      </c>
      <c r="AR13">
        <v>37</v>
      </c>
      <c r="AS13">
        <v>50</v>
      </c>
      <c r="AT13" t="s">
        <v>123</v>
      </c>
      <c r="AU13" t="s">
        <v>261</v>
      </c>
      <c r="AV13" t="s">
        <v>262</v>
      </c>
      <c r="AW13">
        <v>4512</v>
      </c>
      <c r="AX13" t="s">
        <v>263</v>
      </c>
      <c r="AY13" t="s">
        <v>124</v>
      </c>
      <c r="AZ13" t="s">
        <v>264</v>
      </c>
      <c r="BA13">
        <v>4686</v>
      </c>
      <c r="BB13">
        <v>1</v>
      </c>
      <c r="BC13">
        <v>12852</v>
      </c>
      <c r="BD13">
        <v>86</v>
      </c>
      <c r="BE13">
        <v>86</v>
      </c>
      <c r="BF13">
        <v>1099</v>
      </c>
      <c r="BG13">
        <v>0</v>
      </c>
      <c r="BH13" t="s">
        <v>69</v>
      </c>
      <c r="BI13">
        <v>12852</v>
      </c>
      <c r="BJ13">
        <v>10990001231</v>
      </c>
      <c r="BK13">
        <v>47</v>
      </c>
    </row>
    <row r="14" spans="1:63" x14ac:dyDescent="0.2">
      <c r="A14">
        <v>12</v>
      </c>
      <c r="B14" t="s">
        <v>250</v>
      </c>
      <c r="C14">
        <v>13</v>
      </c>
      <c r="D14" s="150">
        <v>11.734799000000001</v>
      </c>
      <c r="E14">
        <v>86</v>
      </c>
      <c r="F14">
        <v>86</v>
      </c>
      <c r="G14">
        <v>1099</v>
      </c>
      <c r="H14" t="s">
        <v>251</v>
      </c>
      <c r="I14">
        <v>99</v>
      </c>
      <c r="J14">
        <v>331137.54257699999</v>
      </c>
      <c r="K14">
        <v>5198.7486079999999</v>
      </c>
      <c r="L14">
        <v>206.96096399999999</v>
      </c>
      <c r="M14">
        <v>0</v>
      </c>
      <c r="N14" t="s">
        <v>69</v>
      </c>
      <c r="O14" t="s">
        <v>252</v>
      </c>
      <c r="P14" t="s">
        <v>253</v>
      </c>
      <c r="Q14" t="s">
        <v>254</v>
      </c>
      <c r="R14" s="149">
        <v>235158</v>
      </c>
      <c r="S14" t="s">
        <v>255</v>
      </c>
      <c r="T14">
        <v>3</v>
      </c>
      <c r="U14">
        <v>11</v>
      </c>
      <c r="V14">
        <v>2543</v>
      </c>
      <c r="W14">
        <v>27796</v>
      </c>
      <c r="X14" t="s">
        <v>256</v>
      </c>
      <c r="Y14" t="s">
        <v>257</v>
      </c>
      <c r="Z14" t="s">
        <v>258</v>
      </c>
      <c r="AA14" t="s">
        <v>69</v>
      </c>
      <c r="AB14" t="s">
        <v>259</v>
      </c>
      <c r="AC14">
        <v>231</v>
      </c>
      <c r="AD14">
        <v>8245</v>
      </c>
      <c r="AE14">
        <v>17680</v>
      </c>
      <c r="AF14">
        <v>12852</v>
      </c>
      <c r="AG14">
        <v>86</v>
      </c>
      <c r="AH14">
        <v>86</v>
      </c>
      <c r="AI14">
        <v>1099</v>
      </c>
      <c r="AJ14" t="s">
        <v>251</v>
      </c>
      <c r="AK14" s="149">
        <v>235158</v>
      </c>
      <c r="AL14" t="s">
        <v>260</v>
      </c>
      <c r="AM14">
        <v>12852</v>
      </c>
      <c r="AN14">
        <v>462990.62402400002</v>
      </c>
      <c r="AO14">
        <v>2163055.49395</v>
      </c>
      <c r="AP14">
        <v>3</v>
      </c>
      <c r="AQ14">
        <v>4</v>
      </c>
      <c r="AR14">
        <v>37</v>
      </c>
      <c r="AS14">
        <v>50</v>
      </c>
      <c r="AT14" t="s">
        <v>123</v>
      </c>
      <c r="AU14" t="s">
        <v>261</v>
      </c>
      <c r="AV14" t="s">
        <v>262</v>
      </c>
      <c r="AW14">
        <v>4512</v>
      </c>
      <c r="AX14" t="s">
        <v>263</v>
      </c>
      <c r="AY14" t="s">
        <v>124</v>
      </c>
      <c r="AZ14" t="s">
        <v>264</v>
      </c>
      <c r="BA14">
        <v>4686</v>
      </c>
      <c r="BB14">
        <v>1</v>
      </c>
      <c r="BC14">
        <v>12852</v>
      </c>
      <c r="BD14">
        <v>86</v>
      </c>
      <c r="BE14">
        <v>86</v>
      </c>
      <c r="BF14">
        <v>1099</v>
      </c>
      <c r="BG14">
        <v>0</v>
      </c>
      <c r="BH14" t="s">
        <v>69</v>
      </c>
      <c r="BI14">
        <v>12852</v>
      </c>
      <c r="BJ14">
        <v>10990001231</v>
      </c>
      <c r="BK14">
        <v>47</v>
      </c>
    </row>
    <row r="15" spans="1:63" x14ac:dyDescent="0.2">
      <c r="A15">
        <v>13</v>
      </c>
      <c r="B15" t="s">
        <v>250</v>
      </c>
      <c r="C15">
        <v>14</v>
      </c>
      <c r="D15" s="150">
        <v>4.846565</v>
      </c>
      <c r="E15">
        <v>86</v>
      </c>
      <c r="F15">
        <v>86</v>
      </c>
      <c r="G15">
        <v>1099</v>
      </c>
      <c r="H15" t="s">
        <v>251</v>
      </c>
      <c r="I15">
        <v>99</v>
      </c>
      <c r="J15">
        <v>331137.54257699999</v>
      </c>
      <c r="K15">
        <v>5198.7486079999999</v>
      </c>
      <c r="L15">
        <v>206.96096399999999</v>
      </c>
      <c r="M15">
        <v>0</v>
      </c>
      <c r="N15" t="s">
        <v>69</v>
      </c>
      <c r="O15" t="s">
        <v>252</v>
      </c>
      <c r="P15" t="s">
        <v>253</v>
      </c>
      <c r="Q15" t="s">
        <v>254</v>
      </c>
      <c r="R15" s="149">
        <v>235158</v>
      </c>
      <c r="S15" t="s">
        <v>255</v>
      </c>
      <c r="T15">
        <v>3</v>
      </c>
      <c r="U15">
        <v>11</v>
      </c>
      <c r="V15">
        <v>2543</v>
      </c>
      <c r="W15">
        <v>27796</v>
      </c>
      <c r="X15" t="s">
        <v>256</v>
      </c>
      <c r="Y15" t="s">
        <v>257</v>
      </c>
      <c r="Z15" t="s">
        <v>258</v>
      </c>
      <c r="AA15" t="s">
        <v>69</v>
      </c>
      <c r="AB15" t="s">
        <v>259</v>
      </c>
      <c r="AC15">
        <v>231</v>
      </c>
      <c r="AD15">
        <v>8245</v>
      </c>
      <c r="AE15">
        <v>17680</v>
      </c>
      <c r="AF15">
        <v>12852</v>
      </c>
      <c r="AG15">
        <v>86</v>
      </c>
      <c r="AH15">
        <v>86</v>
      </c>
      <c r="AI15">
        <v>1099</v>
      </c>
      <c r="AJ15" t="s">
        <v>251</v>
      </c>
      <c r="AK15" s="149">
        <v>235158</v>
      </c>
      <c r="AL15" t="s">
        <v>260</v>
      </c>
      <c r="AM15">
        <v>12852</v>
      </c>
      <c r="AN15">
        <v>462990.62402400002</v>
      </c>
      <c r="AO15">
        <v>2163055.49395</v>
      </c>
      <c r="AP15">
        <v>3</v>
      </c>
      <c r="AQ15">
        <v>4</v>
      </c>
      <c r="AR15">
        <v>37</v>
      </c>
      <c r="AS15">
        <v>50</v>
      </c>
      <c r="AT15" t="s">
        <v>123</v>
      </c>
      <c r="AU15" t="s">
        <v>261</v>
      </c>
      <c r="AV15" t="s">
        <v>262</v>
      </c>
      <c r="AW15">
        <v>4512</v>
      </c>
      <c r="AX15" t="s">
        <v>263</v>
      </c>
      <c r="AY15" t="s">
        <v>124</v>
      </c>
      <c r="AZ15" t="s">
        <v>264</v>
      </c>
      <c r="BA15">
        <v>4686</v>
      </c>
      <c r="BB15">
        <v>1</v>
      </c>
      <c r="BC15">
        <v>12852</v>
      </c>
      <c r="BD15">
        <v>86</v>
      </c>
      <c r="BE15">
        <v>86</v>
      </c>
      <c r="BF15">
        <v>1099</v>
      </c>
      <c r="BG15">
        <v>0</v>
      </c>
      <c r="BH15" t="s">
        <v>69</v>
      </c>
      <c r="BI15">
        <v>12852</v>
      </c>
      <c r="BJ15">
        <v>10990001231</v>
      </c>
      <c r="BK15">
        <v>47</v>
      </c>
    </row>
    <row r="16" spans="1:63" x14ac:dyDescent="0.2">
      <c r="A16">
        <v>14</v>
      </c>
      <c r="B16" t="s">
        <v>250</v>
      </c>
      <c r="C16">
        <v>15</v>
      </c>
      <c r="D16" s="150">
        <v>2.6073529999999998</v>
      </c>
      <c r="E16">
        <v>86</v>
      </c>
      <c r="F16">
        <v>86</v>
      </c>
      <c r="G16">
        <v>1099</v>
      </c>
      <c r="H16" t="s">
        <v>251</v>
      </c>
      <c r="I16">
        <v>99</v>
      </c>
      <c r="J16">
        <v>331137.54257699999</v>
      </c>
      <c r="K16">
        <v>5198.7486079999999</v>
      </c>
      <c r="L16">
        <v>206.96096399999999</v>
      </c>
      <c r="M16">
        <v>0</v>
      </c>
      <c r="N16" t="s">
        <v>69</v>
      </c>
      <c r="O16" t="s">
        <v>252</v>
      </c>
      <c r="P16" t="s">
        <v>253</v>
      </c>
      <c r="Q16" t="s">
        <v>254</v>
      </c>
      <c r="R16" s="149">
        <v>235158</v>
      </c>
      <c r="S16" t="s">
        <v>255</v>
      </c>
      <c r="T16">
        <v>3</v>
      </c>
      <c r="U16">
        <v>11</v>
      </c>
      <c r="V16">
        <v>2543</v>
      </c>
      <c r="W16">
        <v>27796</v>
      </c>
      <c r="X16" t="s">
        <v>256</v>
      </c>
      <c r="Y16" t="s">
        <v>257</v>
      </c>
      <c r="Z16" t="s">
        <v>258</v>
      </c>
      <c r="AA16" t="s">
        <v>69</v>
      </c>
      <c r="AB16" t="s">
        <v>259</v>
      </c>
      <c r="AC16">
        <v>231</v>
      </c>
      <c r="AD16">
        <v>8245</v>
      </c>
      <c r="AE16">
        <v>17680</v>
      </c>
      <c r="AF16">
        <v>12852</v>
      </c>
      <c r="AG16">
        <v>86</v>
      </c>
      <c r="AH16">
        <v>86</v>
      </c>
      <c r="AI16">
        <v>1099</v>
      </c>
      <c r="AJ16" t="s">
        <v>251</v>
      </c>
      <c r="AK16" s="149">
        <v>235158</v>
      </c>
      <c r="AL16" t="s">
        <v>260</v>
      </c>
      <c r="AM16">
        <v>12852</v>
      </c>
      <c r="AN16">
        <v>462990.62402400002</v>
      </c>
      <c r="AO16">
        <v>2163055.49395</v>
      </c>
      <c r="AP16">
        <v>3</v>
      </c>
      <c r="AQ16">
        <v>4</v>
      </c>
      <c r="AR16">
        <v>37</v>
      </c>
      <c r="AS16">
        <v>50</v>
      </c>
      <c r="AT16" t="s">
        <v>123</v>
      </c>
      <c r="AU16" t="s">
        <v>261</v>
      </c>
      <c r="AV16" t="s">
        <v>262</v>
      </c>
      <c r="AW16">
        <v>4512</v>
      </c>
      <c r="AX16" t="s">
        <v>263</v>
      </c>
      <c r="AY16" t="s">
        <v>124</v>
      </c>
      <c r="AZ16" t="s">
        <v>264</v>
      </c>
      <c r="BA16">
        <v>4686</v>
      </c>
      <c r="BB16">
        <v>1</v>
      </c>
      <c r="BC16">
        <v>12852</v>
      </c>
      <c r="BD16">
        <v>86</v>
      </c>
      <c r="BE16">
        <v>86</v>
      </c>
      <c r="BF16">
        <v>1099</v>
      </c>
      <c r="BG16">
        <v>0</v>
      </c>
      <c r="BH16" t="s">
        <v>69</v>
      </c>
      <c r="BI16">
        <v>12852</v>
      </c>
      <c r="BJ16">
        <v>10990001231</v>
      </c>
      <c r="BK16">
        <v>47</v>
      </c>
    </row>
    <row r="17" spans="1:63" x14ac:dyDescent="0.2">
      <c r="A17">
        <v>15</v>
      </c>
      <c r="B17" t="s">
        <v>250</v>
      </c>
      <c r="C17">
        <v>16</v>
      </c>
      <c r="D17" s="150">
        <v>1.718558</v>
      </c>
      <c r="E17">
        <v>86</v>
      </c>
      <c r="F17">
        <v>86</v>
      </c>
      <c r="G17">
        <v>1099</v>
      </c>
      <c r="H17" t="s">
        <v>251</v>
      </c>
      <c r="I17">
        <v>99</v>
      </c>
      <c r="J17">
        <v>331137.54257699999</v>
      </c>
      <c r="K17">
        <v>5198.7486079999999</v>
      </c>
      <c r="L17">
        <v>206.96096399999999</v>
      </c>
      <c r="M17">
        <v>0</v>
      </c>
      <c r="N17" t="s">
        <v>69</v>
      </c>
      <c r="O17" t="s">
        <v>252</v>
      </c>
      <c r="P17" t="s">
        <v>253</v>
      </c>
      <c r="Q17" t="s">
        <v>254</v>
      </c>
      <c r="R17" s="149">
        <v>235158</v>
      </c>
      <c r="S17" t="s">
        <v>255</v>
      </c>
      <c r="T17">
        <v>3</v>
      </c>
      <c r="U17">
        <v>11</v>
      </c>
      <c r="V17">
        <v>2543</v>
      </c>
      <c r="W17">
        <v>27796</v>
      </c>
      <c r="X17" t="s">
        <v>256</v>
      </c>
      <c r="Y17" t="s">
        <v>257</v>
      </c>
      <c r="Z17" t="s">
        <v>258</v>
      </c>
      <c r="AA17" t="s">
        <v>69</v>
      </c>
      <c r="AB17" t="s">
        <v>259</v>
      </c>
      <c r="AC17">
        <v>231</v>
      </c>
      <c r="AD17">
        <v>8245</v>
      </c>
      <c r="AE17">
        <v>17680</v>
      </c>
      <c r="AF17">
        <v>12852</v>
      </c>
      <c r="AG17">
        <v>86</v>
      </c>
      <c r="AH17">
        <v>86</v>
      </c>
      <c r="AI17">
        <v>1099</v>
      </c>
      <c r="AJ17" t="s">
        <v>251</v>
      </c>
      <c r="AK17" s="149">
        <v>235158</v>
      </c>
      <c r="AL17" t="s">
        <v>260</v>
      </c>
      <c r="AM17">
        <v>12852</v>
      </c>
      <c r="AN17">
        <v>462990.62402400002</v>
      </c>
      <c r="AO17">
        <v>2163055.49395</v>
      </c>
      <c r="AP17">
        <v>3</v>
      </c>
      <c r="AQ17">
        <v>4</v>
      </c>
      <c r="AR17">
        <v>37</v>
      </c>
      <c r="AS17">
        <v>50</v>
      </c>
      <c r="AT17" t="s">
        <v>123</v>
      </c>
      <c r="AU17" t="s">
        <v>261</v>
      </c>
      <c r="AV17" t="s">
        <v>262</v>
      </c>
      <c r="AW17">
        <v>4512</v>
      </c>
      <c r="AX17" t="s">
        <v>263</v>
      </c>
      <c r="AY17" t="s">
        <v>124</v>
      </c>
      <c r="AZ17" t="s">
        <v>264</v>
      </c>
      <c r="BA17">
        <v>4686</v>
      </c>
      <c r="BB17">
        <v>1</v>
      </c>
      <c r="BC17">
        <v>12852</v>
      </c>
      <c r="BD17">
        <v>86</v>
      </c>
      <c r="BE17">
        <v>86</v>
      </c>
      <c r="BF17">
        <v>1099</v>
      </c>
      <c r="BG17">
        <v>0</v>
      </c>
      <c r="BH17" t="s">
        <v>69</v>
      </c>
      <c r="BI17">
        <v>12852</v>
      </c>
      <c r="BJ17">
        <v>10990001231</v>
      </c>
      <c r="BK17">
        <v>47</v>
      </c>
    </row>
    <row r="18" spans="1:63" x14ac:dyDescent="0.2">
      <c r="A18">
        <v>16</v>
      </c>
      <c r="B18" t="s">
        <v>250</v>
      </c>
      <c r="C18">
        <v>17</v>
      </c>
      <c r="D18" s="150">
        <v>30.418911999999999</v>
      </c>
      <c r="E18">
        <v>86</v>
      </c>
      <c r="F18">
        <v>86</v>
      </c>
      <c r="G18">
        <v>1099</v>
      </c>
      <c r="H18" t="s">
        <v>251</v>
      </c>
      <c r="I18">
        <v>99</v>
      </c>
      <c r="J18">
        <v>331137.54257699999</v>
      </c>
      <c r="K18">
        <v>5198.7486079999999</v>
      </c>
      <c r="L18">
        <v>206.96096399999999</v>
      </c>
      <c r="M18">
        <v>0</v>
      </c>
      <c r="N18" t="s">
        <v>69</v>
      </c>
      <c r="O18" t="s">
        <v>252</v>
      </c>
      <c r="P18" t="s">
        <v>253</v>
      </c>
      <c r="Q18" t="s">
        <v>254</v>
      </c>
      <c r="R18" s="149">
        <v>235158</v>
      </c>
      <c r="S18" t="s">
        <v>255</v>
      </c>
      <c r="T18">
        <v>3</v>
      </c>
      <c r="U18">
        <v>11</v>
      </c>
      <c r="V18">
        <v>2543</v>
      </c>
      <c r="W18">
        <v>27796</v>
      </c>
      <c r="X18" t="s">
        <v>256</v>
      </c>
      <c r="Y18" t="s">
        <v>257</v>
      </c>
      <c r="Z18" t="s">
        <v>258</v>
      </c>
      <c r="AA18" t="s">
        <v>69</v>
      </c>
      <c r="AB18" t="s">
        <v>259</v>
      </c>
      <c r="AC18">
        <v>231</v>
      </c>
      <c r="AD18">
        <v>8245</v>
      </c>
      <c r="AE18">
        <v>17680</v>
      </c>
      <c r="AF18">
        <v>12852</v>
      </c>
      <c r="AG18">
        <v>86</v>
      </c>
      <c r="AH18">
        <v>86</v>
      </c>
      <c r="AI18">
        <v>1099</v>
      </c>
      <c r="AJ18" t="s">
        <v>251</v>
      </c>
      <c r="AK18" s="149">
        <v>235158</v>
      </c>
      <c r="AL18" t="s">
        <v>260</v>
      </c>
      <c r="AM18">
        <v>12852</v>
      </c>
      <c r="AN18">
        <v>462990.62402400002</v>
      </c>
      <c r="AO18">
        <v>2163055.49395</v>
      </c>
      <c r="AP18">
        <v>3</v>
      </c>
      <c r="AQ18">
        <v>4</v>
      </c>
      <c r="AR18">
        <v>37</v>
      </c>
      <c r="AS18">
        <v>50</v>
      </c>
      <c r="AT18" t="s">
        <v>123</v>
      </c>
      <c r="AU18" t="s">
        <v>261</v>
      </c>
      <c r="AV18" t="s">
        <v>262</v>
      </c>
      <c r="AW18">
        <v>4512</v>
      </c>
      <c r="AX18" t="s">
        <v>263</v>
      </c>
      <c r="AY18" t="s">
        <v>124</v>
      </c>
      <c r="AZ18" t="s">
        <v>264</v>
      </c>
      <c r="BA18">
        <v>4686</v>
      </c>
      <c r="BB18">
        <v>1</v>
      </c>
      <c r="BC18">
        <v>12852</v>
      </c>
      <c r="BD18">
        <v>86</v>
      </c>
      <c r="BE18">
        <v>86</v>
      </c>
      <c r="BF18">
        <v>1099</v>
      </c>
      <c r="BG18">
        <v>0</v>
      </c>
      <c r="BH18" t="s">
        <v>69</v>
      </c>
      <c r="BI18">
        <v>12852</v>
      </c>
      <c r="BJ18">
        <v>10990001231</v>
      </c>
      <c r="BK18">
        <v>47</v>
      </c>
    </row>
    <row r="19" spans="1:63" x14ac:dyDescent="0.2">
      <c r="A19">
        <v>17</v>
      </c>
      <c r="B19" t="s">
        <v>250</v>
      </c>
      <c r="C19">
        <v>18</v>
      </c>
      <c r="D19" s="150">
        <v>25.486004999999999</v>
      </c>
      <c r="E19">
        <v>86</v>
      </c>
      <c r="F19">
        <v>86</v>
      </c>
      <c r="G19">
        <v>1099</v>
      </c>
      <c r="H19" t="s">
        <v>251</v>
      </c>
      <c r="I19">
        <v>99</v>
      </c>
      <c r="J19">
        <v>331137.54257699999</v>
      </c>
      <c r="K19">
        <v>5198.7486079999999</v>
      </c>
      <c r="L19">
        <v>206.96096399999999</v>
      </c>
      <c r="M19">
        <v>0</v>
      </c>
      <c r="N19" t="s">
        <v>69</v>
      </c>
      <c r="O19" t="s">
        <v>252</v>
      </c>
      <c r="P19" t="s">
        <v>253</v>
      </c>
      <c r="Q19" t="s">
        <v>254</v>
      </c>
      <c r="R19" s="149">
        <v>235158</v>
      </c>
      <c r="S19" t="s">
        <v>255</v>
      </c>
      <c r="T19">
        <v>3</v>
      </c>
      <c r="U19">
        <v>11</v>
      </c>
      <c r="V19">
        <v>2543</v>
      </c>
      <c r="W19">
        <v>27796</v>
      </c>
      <c r="X19" t="s">
        <v>256</v>
      </c>
      <c r="Y19" t="s">
        <v>257</v>
      </c>
      <c r="Z19" t="s">
        <v>258</v>
      </c>
      <c r="AA19" t="s">
        <v>69</v>
      </c>
      <c r="AB19" t="s">
        <v>259</v>
      </c>
      <c r="AC19">
        <v>231</v>
      </c>
      <c r="AD19">
        <v>8245</v>
      </c>
      <c r="AE19">
        <v>17680</v>
      </c>
      <c r="AF19">
        <v>12852</v>
      </c>
      <c r="AG19">
        <v>86</v>
      </c>
      <c r="AH19">
        <v>86</v>
      </c>
      <c r="AI19">
        <v>1099</v>
      </c>
      <c r="AJ19" t="s">
        <v>251</v>
      </c>
      <c r="AK19" s="149">
        <v>235158</v>
      </c>
      <c r="AL19" t="s">
        <v>260</v>
      </c>
      <c r="AM19">
        <v>12852</v>
      </c>
      <c r="AN19">
        <v>462990.62402400002</v>
      </c>
      <c r="AO19">
        <v>2163055.49395</v>
      </c>
      <c r="AP19">
        <v>3</v>
      </c>
      <c r="AQ19">
        <v>4</v>
      </c>
      <c r="AR19">
        <v>37</v>
      </c>
      <c r="AS19">
        <v>50</v>
      </c>
      <c r="AT19" t="s">
        <v>123</v>
      </c>
      <c r="AU19" t="s">
        <v>261</v>
      </c>
      <c r="AV19" t="s">
        <v>262</v>
      </c>
      <c r="AW19">
        <v>4512</v>
      </c>
      <c r="AX19" t="s">
        <v>263</v>
      </c>
      <c r="AY19" t="s">
        <v>124</v>
      </c>
      <c r="AZ19" t="s">
        <v>264</v>
      </c>
      <c r="BA19">
        <v>4686</v>
      </c>
      <c r="BB19">
        <v>1</v>
      </c>
      <c r="BC19">
        <v>12852</v>
      </c>
      <c r="BD19">
        <v>86</v>
      </c>
      <c r="BE19">
        <v>86</v>
      </c>
      <c r="BF19">
        <v>1099</v>
      </c>
      <c r="BG19">
        <v>0</v>
      </c>
      <c r="BH19" t="s">
        <v>69</v>
      </c>
      <c r="BI19">
        <v>12852</v>
      </c>
      <c r="BJ19">
        <v>10990001231</v>
      </c>
      <c r="BK19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Sheet1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DigitalRED</cp:lastModifiedBy>
  <cp:lastPrinted>2015-05-26T07:17:07Z</cp:lastPrinted>
  <dcterms:created xsi:type="dcterms:W3CDTF">2015-04-23T11:57:55Z</dcterms:created>
  <dcterms:modified xsi:type="dcterms:W3CDTF">2015-10-27T06:19:01Z</dcterms:modified>
</cp:coreProperties>
</file>