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760" firstSheet="1" activeTab="4"/>
  </bookViews>
  <sheets>
    <sheet name="คำอธิบายใต้ตาราง" sheetId="1" r:id="rId1"/>
    <sheet name="มาตรา 22 25" sheetId="2" r:id="rId2"/>
    <sheet name="ตัดฟัน" sheetId="3" r:id="rId3"/>
    <sheet name="การจัดการไม้ยางพารา" sheetId="4" r:id="rId4"/>
    <sheet name="การสำรวจผู้ดำเนินการ" sheetId="5" r:id="rId5"/>
  </sheets>
  <definedNames>
    <definedName name="_xlnm._FilterDatabase" localSheetId="4" hidden="1">การสำรวจผู้ดำเนินการ!$N$6:$O$8</definedName>
    <definedName name="_xlnm._FilterDatabase" localSheetId="2" hidden="1">ตัดฟัน!$G$9:$P$9</definedName>
    <definedName name="_xlnm._FilterDatabase" localSheetId="1" hidden="1">'มาตรา 22 25'!$K$9:$N$9</definedName>
  </definedNames>
  <calcPr calcId="125725"/>
</workbook>
</file>

<file path=xl/calcChain.xml><?xml version="1.0" encoding="utf-8"?>
<calcChain xmlns="http://schemas.openxmlformats.org/spreadsheetml/2006/main">
  <c r="A12" i="4"/>
  <c r="A12" i="3"/>
  <c r="W9" i="2" l="1"/>
  <c r="AJ9" i="4" l="1"/>
  <c r="AI9"/>
  <c r="AH9"/>
  <c r="AG9"/>
  <c r="AF9"/>
  <c r="AE9"/>
  <c r="AD9"/>
  <c r="A29" i="3"/>
  <c r="A28"/>
  <c r="A39"/>
  <c r="A40"/>
  <c r="A36"/>
  <c r="A24"/>
  <c r="A20"/>
  <c r="AJ9"/>
  <c r="AI9"/>
  <c r="AH9"/>
  <c r="AG9"/>
  <c r="AF9"/>
  <c r="AE9"/>
  <c r="AD9"/>
  <c r="H9" i="5" l="1"/>
  <c r="J9"/>
  <c r="K9"/>
  <c r="L9"/>
  <c r="M9"/>
  <c r="O9"/>
  <c r="G9"/>
  <c r="F9" s="1"/>
  <c r="P9" i="2" l="1"/>
  <c r="H9" l="1"/>
  <c r="P9" i="4"/>
  <c r="N9"/>
  <c r="M9"/>
  <c r="L9"/>
  <c r="K9"/>
  <c r="I9"/>
  <c r="H9"/>
  <c r="P9" i="3"/>
  <c r="N9"/>
  <c r="M9"/>
  <c r="L9"/>
  <c r="K9"/>
  <c r="I9"/>
  <c r="H9"/>
  <c r="I9" i="2"/>
  <c r="K9"/>
  <c r="L9"/>
  <c r="M9"/>
  <c r="N9"/>
  <c r="A27" i="3"/>
  <c r="A30"/>
  <c r="A31"/>
  <c r="A32"/>
  <c r="A33"/>
  <c r="A34"/>
  <c r="A35"/>
  <c r="A37"/>
  <c r="A38"/>
  <c r="A41"/>
  <c r="A42"/>
  <c r="A43"/>
  <c r="A25"/>
  <c r="A26"/>
  <c r="A11"/>
  <c r="A21"/>
  <c r="A22"/>
  <c r="A23"/>
  <c r="A10"/>
  <c r="A20" i="4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11"/>
  <c r="A10"/>
  <c r="A11" i="2"/>
  <c r="A12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10"/>
  <c r="G9" i="3" l="1"/>
  <c r="G9" i="4"/>
  <c r="G9" i="2"/>
</calcChain>
</file>

<file path=xl/sharedStrings.xml><?xml version="1.0" encoding="utf-8"?>
<sst xmlns="http://schemas.openxmlformats.org/spreadsheetml/2006/main" count="885" uniqueCount="167">
  <si>
    <t>คำอธิบายการกรอกข้อมูลแต่ละช่อง</t>
  </si>
  <si>
    <t>รหัสแปลง</t>
  </si>
  <si>
    <t>คือ รหัสหลัก</t>
  </si>
  <si>
    <t>หากมีแปลงย่อย จะต้องลบแปลงหลัก หมายความว่าจะต้องไม่มีแปลงหลักหากแปลงหลักนั้น มีแปลงย่อยเกิดขึ้น</t>
  </si>
  <si>
    <t>เฉพาะเลขแปลงย่อย</t>
  </si>
  <si>
    <t>คือ เลขที่ระบุว่าแปลงหลักนั้นมีแปลงย่อยหรือไม่ ยกตัวอย่างเช่น 0000 คือไม่มีแปลงย่อย ,0001 คือแปลงย่อยแปลงที่ 1 , 0002 คือแปลงย่อยแปลงที่ 2 เป็นต้น</t>
  </si>
  <si>
    <t>หากมีแปลงย่อย จะต้องกรอกเลขรหัสแปลงหลักให้ครบถ้วนทุกแปลงย่อย</t>
  </si>
  <si>
    <t>จังหวัด</t>
  </si>
  <si>
    <t>คือ ชื่อจังหวัด ที่พื้นที่แปลงนั้นมีอยู่</t>
  </si>
  <si>
    <t>รหัสสบอ.</t>
  </si>
  <si>
    <t>คือ รหัสของสำนักพื้นที่อนุรักษ์  รหัส สบอ. จะต้องมี 3 หลัก เช่น สบอ.4 ให้กรอก 04A  , สบอ.11 ให้กรอก 11A  , สบอ.16 สาขาแม่สะเรียง ให้กรอก 16B</t>
  </si>
  <si>
    <t>พื้นที่สวนยางพารา</t>
  </si>
  <si>
    <t>คือ พื้นที่สวนยางพาราจากส่วนกลางกำหนด</t>
  </si>
  <si>
    <t>* ในกรณีที่จะต้องแบ่งแปลงหลักเป็นแปลงย่อย</t>
  </si>
  <si>
    <t>ให้พิจารณาจาก ในส่วนของเนื้อที่จากการสำรวจการถือครอง โดยในช่อง ไม่มีเอกสาร 30มิ.ย.41 เอกสารสิทธิ์อื่น ๆ จะต้องไม่อยู่ในแปลงเดียวกัน</t>
  </si>
  <si>
    <t>** หากแบ่งแปลงหลักเป็นแปลงย่อย ให้ลบแปลงหลักออกไป แต่จะต้องเอาเนื้อที่ของช่องที่ได้จากการดำเนินการสำรวจ มาใส่ในช่อง นอกแปลง ในแปลง ที่อยู่ในส่วนของแปลง มติ ครม. 30 มิ.ย. 41 ด้วย</t>
  </si>
  <si>
    <t xml:space="preserve">แปลงมติ ครม. 30 มิ.ย. 41 </t>
  </si>
  <si>
    <t>นอกแปลง</t>
  </si>
  <si>
    <t xml:space="preserve">คือ เนื้อที่แปลงยางพาราที่อยู่นอกแปลง 30 มิ.ย. 41  กำหนดโดยส่วนกลาง </t>
  </si>
  <si>
    <t>ในแปลง</t>
  </si>
  <si>
    <t xml:space="preserve">คือ เนื้อที่แปลงยางพาราที่อยู่ในแปลง 30 มิ.ย. 41  กำหนดโดยส่วนกลาง </t>
  </si>
  <si>
    <t>การสำรวจ</t>
  </si>
  <si>
    <t xml:space="preserve">คือ การแสดงสถานะ การสำรวจ โดยให้กรอกเป็นรหัสดังนี้ </t>
  </si>
  <si>
    <t>0  :  ยังไม่ได้ดำเนินการสำรวจ</t>
  </si>
  <si>
    <t>1  :  สำรวจแล้วพบว่า เป็นสวนยางพารา</t>
  </si>
  <si>
    <t>2  :  สำรวจแล้วพบว่า เป็นพื้นที่การใช้ประโยชน์อื่น ๆ</t>
  </si>
  <si>
    <t>3  :  สำรวจแล้วพบว่า ยังคงมีสภาพเป็นป่า</t>
  </si>
  <si>
    <t>9  :  สำรวจแล้วพบว่า อยู่นอกเขตพื้นที่ป่าอนุรักษ์</t>
  </si>
  <si>
    <r>
      <t xml:space="preserve">เนื้อที่จากการสำรวจถือครอง  </t>
    </r>
    <r>
      <rPr>
        <sz val="14"/>
        <color rgb="FFFF0000"/>
        <rFont val="TH SarabunPSK"/>
        <family val="2"/>
      </rPr>
      <t>**** หากไม่มีให้ใส่เลขศูนย์ และไม่กรอกข้อมูลอื่นใด นอกเหนือจากที่กำหนด</t>
    </r>
  </si>
  <si>
    <t xml:space="preserve"> </t>
  </si>
  <si>
    <t>ไม่มีเอกสาร</t>
  </si>
  <si>
    <t>คือ ช่องที่ให้ใส่เนื้อที่ที่สำรวจมาแล้วอยู่นอกเอกสารสิทธิ์ทุกประเภท แต่อยู่ในพื้นที่ป่าอนุรักษ์</t>
  </si>
  <si>
    <t>30 มิ.ย. 41</t>
  </si>
  <si>
    <t>คือ ช่องที่ให้ใส่เนื้อที่แปลงที่สำรวจที่อยู่ในแปลง ตามมติครม. 30 มิ.ย. 41</t>
  </si>
  <si>
    <t>เอกสารสิทธิ์อื่น ๆ (ระบุ)</t>
  </si>
  <si>
    <t>คือ ช่องที่ให้ระบุประเภทเอกสารสิทธิ์ เพียงประเภทเดียวเท่านั้นต่อ 1 แปลง หากในแปลงมีหลายประเภทให้ทำการแยกแปลงเป็นแปลงย่อย</t>
  </si>
  <si>
    <t>เนื้อที่ตามเอกสาร</t>
  </si>
  <si>
    <t>คือ เนื้อที่ที่ระบุตามเอกสารประเภทนั้น ๆ</t>
  </si>
  <si>
    <t>อายุยางพารา (ปี)</t>
  </si>
  <si>
    <t>คือ ให้ระบุอายุยางพาราเป็นเลขจำนวนเต็มเท่านั้น ไม่ใช้ช่วงอายุ เช่น ยางพาราอายุ 2 - 5 ปี ให้ใช้ 4 ปี เป็นต้น</t>
  </si>
  <si>
    <t>เป้าหมายพื้นที่ดำเนินการ</t>
  </si>
  <si>
    <t>คือ ช่องที่ให้ใส่พื้นที่ที่สามารถดำเนินการตัดฟันได้</t>
  </si>
  <si>
    <t>ร้อยละการดำเนินการ</t>
  </si>
  <si>
    <t>คือ ช่องที่ให้ใส่ร้อยละของพื้นที่ ที่สามารถเข้าดำเนินการตัดฟันได้ กำหนดจากอายุยางพารา ดังนี้</t>
  </si>
  <si>
    <t>100 : อายุยางพารา น้อยกว่า 7 ปี หรือยังไม่เปิดกรีด  ให้ดำเนินการตัด 100%</t>
  </si>
  <si>
    <t>1 - 99  : อายุยางพารา มากกว่า 7 ปี ถึง 25 ปี ที่ยังอยู่ในช่วงให้น้ำยาง ดำเนินการตัด 60%</t>
  </si>
  <si>
    <t>0    : อายุยางพารา มากกว่า 25 ปี และหยุดให้น้ำยางมากกว่า 6 เดือน ให้ปล่อยไว้ตามธรรมชาติ</t>
  </si>
  <si>
    <t>การครองครอง (นายทุน/ราษฎร)</t>
  </si>
  <si>
    <t>คือ ช่องที่ให้ระบุการครอบครองพื้นที่ ดังนี้</t>
  </si>
  <si>
    <t>1  :  นายทุน</t>
  </si>
  <si>
    <t>2  :  ราษฎร</t>
  </si>
  <si>
    <t>ความยากง่ายในการปฏิบัติ</t>
  </si>
  <si>
    <t>คือ ช่องที่ให้ระบุระดับความยากง่ายในการเข้าพื้นที่เพื่อปฏิบัติการ ทั้งในแง่ของ มวลชน และระยะทาง</t>
  </si>
  <si>
    <t>1  : ง่าย</t>
  </si>
  <si>
    <t>2  : ปานกลาง</t>
  </si>
  <si>
    <t>3  : ยาก</t>
  </si>
  <si>
    <t>แผนการดำเนินการ</t>
  </si>
  <si>
    <r>
      <t>คือ ให้ใส่เนื้อที่ที่จะเข้าดำเนินการ ในแต่ละสัปดาห์</t>
    </r>
    <r>
      <rPr>
        <sz val="14"/>
        <color rgb="FFFF0000"/>
        <rFont val="TH SarabunPSK"/>
        <family val="2"/>
      </rPr>
      <t xml:space="preserve"> **** ใส่ข้อมูลได้เฉพาะตัวเลขที่จะเข้าดำเนินการ กรุณาไม่ยุบรวมเซลล์หรือกรอกข้อความอื่นใด นอกเหนือจากที่กำหนด</t>
    </r>
  </si>
  <si>
    <t>ความต้องการกำลังสนับสนุน (นาย)</t>
  </si>
  <si>
    <t>ทหาร</t>
  </si>
  <si>
    <t>คือ ให้ใส่จำนวนทหาร</t>
  </si>
  <si>
    <t>ตำรวจ</t>
  </si>
  <si>
    <t>คือ ให้ใส่จำนวนตำรวจ</t>
  </si>
  <si>
    <t>ฝ่ายปกครอง</t>
  </si>
  <si>
    <t>คือ ให้ใส่จำนวนฝ่ายปกครอง</t>
  </si>
  <si>
    <t>อื่น ๆ</t>
  </si>
  <si>
    <t>คือ ให้ใส่จำนวนเจ้าหน้าที่จากหน่วยงานอื่น เช่น dsi , ปปง. , ปปช. , รสทป. เป็นต้น</t>
  </si>
  <si>
    <t>หมายเหตุ</t>
  </si>
  <si>
    <t>ให้ระบุ เหตุผลต่าง ๆเกี่ยวกับการดำเนินการในแปลงนั้น ๆในกรณีที่ไม่สามารถดำเนินการในแปลงนั้น ๆได้ นอกเหนือจากการกรอกในแบบฟอร์ม</t>
  </si>
  <si>
    <t>เช่น กรณีที่พื้นที่ป่าอนุรักษ์ประกาศตามพรบ.ป่าไม้ 2484 เป็นต้น</t>
  </si>
  <si>
    <t>หากแปลงใดที่ได้ดำเนินการจับกุมดำเนินคดีไปแล้ว ให้ระบุ เลขคดีดำ คดีแดง และ ปจว.</t>
  </si>
  <si>
    <t>สำคัญ</t>
  </si>
  <si>
    <t>*****</t>
  </si>
  <si>
    <t xml:space="preserve">ช่องที่ต้องใส่เนื้อที่ ให้ใส่เนื้อที่หน่วยเป็นไร่ที่มีจุดทศนิยมเท่านั้นและไม่ต้องใส่คำว่า ไร่ ต่อท้ายเนื้อที่ไร่ ตย.เช่น เนื้อที่ 3 ไร่ 2 งาน 50 ตารางวา ให้ใส่เป็น 3.55 </t>
  </si>
  <si>
    <t xml:space="preserve">Error </t>
  </si>
  <si>
    <t>คือ ช่องผลการตรวจสอบเบื้องต้น แสดงข้อผิดพลาดที่เกิดจากการกรอกข้อมูล</t>
  </si>
  <si>
    <t>ช่องการสำรวจข้อมูลเป็น 0  แสดงว่ายังไม่ได้ดำเนินการสำรวจ ให้เร่งดำเนินการสำรวจ</t>
  </si>
  <si>
    <t>ข้อมูลช่องเนื้อที่จากการสำรวจการถือครองในแปลง มากกว่า 1 ประเภท  (ต้องทำการแยกแปลง)</t>
  </si>
  <si>
    <t>ข้อมูลเนื้อที่จากการสำรวจการถือครองไม่สมบูรณ์ (ต้องทำการใส่จำนวน 1 ช่อง ตามประเภทการถือครอง)</t>
  </si>
  <si>
    <t>ข้อมูลร้อยละการดำเนินการไม่สัมพันธ์กับอายุยางพารา</t>
  </si>
  <si>
    <t xml:space="preserve">พบยางพารางในแปลงแต่ไม่มีการใส่ข้อมูลช่องอายุ และร้อยละการดำเนินการ </t>
  </si>
  <si>
    <t>ไม่พบยางพาราแต่มีข้อมูลพื้นที่เป้าหมายดำเนินการ</t>
  </si>
  <si>
    <t>กำหนดพื้นที่เป้าหมายดำเนินการในพื้นที่ที่มีเอกสารสิทธ์รวมถึงแปลง 30 มิ.ย. 41</t>
  </si>
  <si>
    <t xml:space="preserve">พบยางพาราแต่ไม่มีข้อมูลในช่องการครอบครอง (นายทุน/ราษฎร) </t>
  </si>
  <si>
    <t>พบยางพาราแต่ไม่มีข้อมูลในช่องความยากง่ายในการปฏิบัติ (การเข้าพื้นที่/มวลชน)</t>
  </si>
  <si>
    <t>มีเป้าหมายพื้นที่ดำเนินการแต่ไม่มีข้อมูลในช่องความต้องการกำลังสนับสนุน (จำนวนนาย)</t>
  </si>
  <si>
    <t>ช่องว่าง</t>
  </si>
  <si>
    <t>ข้อมูลสมบูรณ์</t>
  </si>
  <si>
    <t>แผนการปฏิบัติการพื้นที่ปลูกยางพาราในพื้นที่ป่าอนุรักษ์ (ดำเนินการตามมาตรา 22/25)</t>
  </si>
  <si>
    <t>ชื่อพื้นที่ป่าอนุรักษ์</t>
  </si>
  <si>
    <t>อุทยานแห่งชาติดอยฟ้าห่มปก</t>
  </si>
  <si>
    <t>รหัสพื้นที่ป่าอนุรักษ์</t>
  </si>
  <si>
    <t>พื้นที่สวนยางพารา (ส่วนกลางกำหนด)</t>
  </si>
  <si>
    <t>ไร่</t>
  </si>
  <si>
    <t xml:space="preserve"> เป้าหมายพื้นที่ดำเนินการ (ส่วนกลางกำหนด)</t>
  </si>
  <si>
    <t>หน่วยพื้นที่ : ไร่</t>
  </si>
  <si>
    <t>ERROR</t>
  </si>
  <si>
    <t>ลำดับแปลง</t>
  </si>
  <si>
    <t>รหัส สบอ.</t>
  </si>
  <si>
    <t>ส่วนกลางกำหนด</t>
  </si>
  <si>
    <t>เนื้อที่จากการสำรวจการถือครอง</t>
  </si>
  <si>
    <t xml:space="preserve">การครอบครอง(นายทุน/ราษฎร) </t>
  </si>
  <si>
    <t>ความยากง่ายในการปฏิบัติ (การเข้าพื้นที่/มวลชน)</t>
  </si>
  <si>
    <t>มติ ครม. 30 มิ.ย. 41</t>
  </si>
  <si>
    <t>เอกสารสิทธิ์อื่นๆ (ระบุ)</t>
  </si>
  <si>
    <t xml:space="preserve"> มิ.ย. 58</t>
  </si>
  <si>
    <t xml:space="preserve"> ก.ค. 58</t>
  </si>
  <si>
    <t xml:space="preserve"> ส.ค. 58</t>
  </si>
  <si>
    <t xml:space="preserve"> ก.ย. 58</t>
  </si>
  <si>
    <t xml:space="preserve"> ต.ค. 58</t>
  </si>
  <si>
    <t xml:space="preserve"> พ.ย. 58</t>
  </si>
  <si>
    <t xml:space="preserve"> ธ.ค. 58</t>
  </si>
  <si>
    <t>W1</t>
  </si>
  <si>
    <t>W2</t>
  </si>
  <si>
    <t>W3</t>
  </si>
  <si>
    <t>W4</t>
  </si>
  <si>
    <t>รวม</t>
  </si>
  <si>
    <t>R10970001</t>
  </si>
  <si>
    <t>0000</t>
  </si>
  <si>
    <t>จ.เชียงใหม่</t>
  </si>
  <si>
    <t>16A</t>
  </si>
  <si>
    <t>0001</t>
  </si>
  <si>
    <t>R10970002</t>
  </si>
  <si>
    <t>R10970003</t>
  </si>
  <si>
    <t>R10970004</t>
  </si>
  <si>
    <t>R10970005</t>
  </si>
  <si>
    <t>R10970006</t>
  </si>
  <si>
    <t>R10970007</t>
  </si>
  <si>
    <t>R10970008</t>
  </si>
  <si>
    <t>0002</t>
  </si>
  <si>
    <t>R10970009</t>
  </si>
  <si>
    <t>R10970010</t>
  </si>
  <si>
    <t>0003</t>
  </si>
  <si>
    <t>R10970011</t>
  </si>
  <si>
    <t>R10970012</t>
  </si>
  <si>
    <t>R10970013</t>
  </si>
  <si>
    <t>R10970014</t>
  </si>
  <si>
    <t>R10970015</t>
  </si>
  <si>
    <t>R10970016</t>
  </si>
  <si>
    <t>แผนการปฏิบัติการพื้นที่ปลูกยางพาราในพื้นที่ป่าอนุรักษ์ (การตัดฟันไม้ยางพารา)</t>
  </si>
  <si>
    <t>อื่นๆ</t>
  </si>
  <si>
    <t>แผนการปฏิบัติการพื้นที่ปลูกยางพาราในพื้นที่ป่าอนุรักษ์ (การจัดการไม้ยางพารา)</t>
  </si>
  <si>
    <t xml:space="preserve">sheet : การสำรวจผู้ดำเนินการ  *** เพิ่มเติม *** </t>
  </si>
  <si>
    <t>การดำเนินการ</t>
  </si>
  <si>
    <t>เจ้าของสวน / จ้างแรงงาน</t>
  </si>
  <si>
    <t>คือ ช่องที่ให้ระบุผู้ดำเนินการในพื้นที่สวนยางพารา ดังนี้</t>
  </si>
  <si>
    <t>1  : เจ้าของสวนและครอบครัวดำเนินการเอง ไม่มีการจ้างแรงงาน</t>
  </si>
  <si>
    <t>2  : จ้างแรงงานดำเนินงานเพื่อเก็บเกี่ยวผลผลิต เจ้าของสวนยางเป็นผู้ควบคุม</t>
  </si>
  <si>
    <t>3  : เจ้าของสวนดำเนินการเก็บเกี่ยวผลผลิตเอง และมีการจ้างแรงงานช่วยเหลือบางส่วน</t>
  </si>
  <si>
    <t>จำนวนแรงงานรวมเจ้าของ</t>
  </si>
  <si>
    <t>ในพื้นที่</t>
  </si>
  <si>
    <t>คือ ช่องที่ให้ระบุจำนวนแรงงานรวมเจ้าของ ที่มีภูมิลำเนาอยู่ในพื้นที่</t>
  </si>
  <si>
    <t>นอกพื้นที่</t>
  </si>
  <si>
    <t>คือ ช่องที่ให้ระบุจำนวนแรงงานรวมเจ้าของ ที่มีภูมิลำเนาอยู่ต่างถิ่น</t>
  </si>
  <si>
    <t>ระดับความเดือดร้อน</t>
  </si>
  <si>
    <t>1 : ไม่เดือดร้อนมากนัก เนื่องจากมีอาชีพอื่นรองรับ หรือมีพื้นที่เกษตรกรรมที่อื่น ๆ</t>
  </si>
  <si>
    <t>2 : เดือดร้อน เนื่องจากสวนยางในพื้นที่ป่าอนุรักษ์ เป็นแหล่งรายได้ ในการดำรงชีพ</t>
  </si>
  <si>
    <t>3 : เดือดร้อนมาก เนื่องจากสวนยางพาราในพื้นที่ป่าอนุรักษ์ เป็นรายได้หลักเพียงอย่างเดียวของครอบครัว</t>
  </si>
  <si>
    <t>ปัญหาและอุปสรรคในการปฏิบัติงาน</t>
  </si>
  <si>
    <t>คือ ช่องที่ให้ระบุปัญหาและอุปสรรคโดยสรุปที่เกิดขึ้นในการเข้าปฏิบัติการในพื้นที่</t>
  </si>
  <si>
    <t>การสำรวจการดำเนินการสวนยางพารา ในพื้นที่ป่าอนุรักษ์</t>
  </si>
  <si>
    <t>คือ ช่องที่ให้ระบุระดับความเดือดร้อนภายหลังมีการตัดฟันสวนยางพาราในพื้นที่ป่าอนุรักษ์ แบ่งเป็นระดับ 1 - 3 โดยแยกระดับ ดังนี้</t>
  </si>
  <si>
    <t>ความต้องการกำลังสนับสนุน 
(จำนวนนาย)</t>
  </si>
  <si>
    <t>ฝ่าย
ปกครอง</t>
  </si>
  <si>
    <t>-</t>
  </si>
  <si>
    <t>0004</t>
  </si>
  <si>
    <t>0005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</si>
</sst>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[$-107041E]d\ mmmm\ yyyy;@"/>
    <numFmt numFmtId="188" formatCode="_-* #,##0_-;\-* #,##0_-;_-* &quot;-&quot;??_-;_-@_-"/>
    <numFmt numFmtId="189" formatCode="#,##0.00_ ;\-#,##0.00\ "/>
  </numFmts>
  <fonts count="2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22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b/>
      <sz val="14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4"/>
      <color theme="1"/>
      <name val="TH SarabunPSK"/>
      <family val="2"/>
    </font>
    <font>
      <sz val="11"/>
      <color indexed="8"/>
      <name val="Tahoma"/>
      <family val="2"/>
      <charset val="222"/>
    </font>
    <font>
      <b/>
      <sz val="11"/>
      <color theme="1"/>
      <name val="TH SarabunPSK"/>
      <family val="2"/>
    </font>
    <font>
      <sz val="16"/>
      <color theme="1"/>
      <name val="TH SarabunPSK"/>
      <family val="2"/>
      <charset val="222"/>
    </font>
    <font>
      <b/>
      <i/>
      <u val="double"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</cellStyleXfs>
  <cellXfs count="309">
    <xf numFmtId="0" fontId="0" fillId="0" borderId="0" xfId="0"/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indent="3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indent="3"/>
    </xf>
    <xf numFmtId="49" fontId="13" fillId="0" borderId="0" xfId="0" applyNumberFormat="1" applyFont="1"/>
    <xf numFmtId="0" fontId="13" fillId="0" borderId="0" xfId="0" applyFont="1" applyAlignment="1">
      <alignment horizontal="left" indent="2"/>
    </xf>
    <xf numFmtId="0" fontId="19" fillId="0" borderId="0" xfId="0" applyFont="1"/>
    <xf numFmtId="0" fontId="18" fillId="0" borderId="0" xfId="0" applyFont="1" applyAlignment="1">
      <alignment horizontal="center"/>
    </xf>
    <xf numFmtId="43" fontId="13" fillId="0" borderId="0" xfId="0" applyNumberFormat="1" applyFont="1" applyFill="1" applyAlignment="1">
      <alignment horizontal="left"/>
    </xf>
    <xf numFmtId="43" fontId="20" fillId="0" borderId="0" xfId="0" applyNumberFormat="1" applyFont="1" applyFill="1" applyAlignment="1">
      <alignment horizontal="left"/>
    </xf>
    <xf numFmtId="0" fontId="13" fillId="0" borderId="0" xfId="0" applyFont="1" applyFill="1" applyBorder="1" applyAlignment="1">
      <alignment horizontal="center"/>
    </xf>
    <xf numFmtId="43" fontId="13" fillId="0" borderId="0" xfId="0" applyNumberFormat="1" applyFont="1" applyFill="1"/>
    <xf numFmtId="49" fontId="13" fillId="0" borderId="0" xfId="0" applyNumberFormat="1" applyFont="1" applyFill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/>
    <xf numFmtId="0" fontId="5" fillId="0" borderId="0" xfId="0" applyFont="1" applyFill="1" applyAlignment="1"/>
    <xf numFmtId="0" fontId="0" fillId="0" borderId="0" xfId="0" applyAlignment="1">
      <alignment horizontal="center"/>
    </xf>
    <xf numFmtId="43" fontId="0" fillId="0" borderId="0" xfId="1" applyFont="1"/>
    <xf numFmtId="0" fontId="10" fillId="0" borderId="0" xfId="0" applyFont="1"/>
    <xf numFmtId="0" fontId="10" fillId="0" borderId="5" xfId="0" applyFont="1" applyBorder="1"/>
    <xf numFmtId="0" fontId="13" fillId="0" borderId="0" xfId="0" quotePrefix="1" applyFont="1" applyFill="1" applyBorder="1" applyAlignment="1">
      <alignment horizontal="center"/>
    </xf>
    <xf numFmtId="0" fontId="6" fillId="0" borderId="0" xfId="0" applyFont="1" applyFill="1" applyAlignment="1">
      <alignment horizontal="right" vertical="center" indent="1"/>
    </xf>
    <xf numFmtId="0" fontId="7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0" fontId="10" fillId="0" borderId="0" xfId="0" applyFont="1"/>
    <xf numFmtId="43" fontId="15" fillId="5" borderId="5" xfId="0" applyNumberFormat="1" applyFont="1" applyFill="1" applyBorder="1"/>
    <xf numFmtId="0" fontId="13" fillId="0" borderId="0" xfId="0" quotePrefix="1" applyFont="1" applyFill="1" applyBorder="1" applyAlignment="1">
      <alignment horizontal="center"/>
    </xf>
    <xf numFmtId="0" fontId="13" fillId="0" borderId="5" xfId="0" quotePrefix="1" applyFont="1" applyBorder="1" applyAlignment="1">
      <alignment horizontal="center"/>
    </xf>
    <xf numFmtId="0" fontId="6" fillId="0" borderId="0" xfId="0" applyFont="1" applyFill="1" applyAlignment="1">
      <alignment horizontal="right" vertical="center" indent="1"/>
    </xf>
    <xf numFmtId="0" fontId="7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/>
    <xf numFmtId="0" fontId="4" fillId="0" borderId="0" xfId="0" applyFont="1"/>
    <xf numFmtId="0" fontId="5" fillId="0" borderId="0" xfId="0" applyFont="1" applyFill="1" applyAlignment="1"/>
    <xf numFmtId="0" fontId="8" fillId="0" borderId="0" xfId="0" applyFont="1"/>
    <xf numFmtId="43" fontId="6" fillId="0" borderId="0" xfId="1" applyFont="1" applyFill="1" applyAlignment="1"/>
    <xf numFmtId="0" fontId="0" fillId="0" borderId="0" xfId="0" applyAlignment="1">
      <alignment horizontal="center"/>
    </xf>
    <xf numFmtId="43" fontId="4" fillId="0" borderId="0" xfId="1" applyFont="1" applyFill="1"/>
    <xf numFmtId="43" fontId="10" fillId="0" borderId="0" xfId="1" applyFont="1"/>
    <xf numFmtId="43" fontId="0" fillId="0" borderId="0" xfId="1" applyFont="1"/>
    <xf numFmtId="0" fontId="11" fillId="0" borderId="0" xfId="0" applyFont="1"/>
    <xf numFmtId="0" fontId="10" fillId="0" borderId="0" xfId="0" applyFont="1"/>
    <xf numFmtId="43" fontId="15" fillId="5" borderId="5" xfId="1" applyFont="1" applyFill="1" applyBorder="1" applyAlignment="1">
      <alignment horizontal="center"/>
    </xf>
    <xf numFmtId="43" fontId="15" fillId="2" borderId="5" xfId="1" applyFont="1" applyFill="1" applyBorder="1" applyAlignment="1">
      <alignment horizontal="center"/>
    </xf>
    <xf numFmtId="0" fontId="10" fillId="0" borderId="0" xfId="0" applyFont="1" applyBorder="1"/>
    <xf numFmtId="0" fontId="13" fillId="0" borderId="0" xfId="0" quotePrefix="1" applyFont="1" applyFill="1" applyBorder="1" applyAlignment="1">
      <alignment horizontal="center"/>
    </xf>
    <xf numFmtId="43" fontId="15" fillId="2" borderId="6" xfId="0" applyNumberFormat="1" applyFont="1" applyFill="1" applyBorder="1"/>
    <xf numFmtId="43" fontId="15" fillId="5" borderId="6" xfId="0" applyNumberFormat="1" applyFont="1" applyFill="1" applyBorder="1"/>
    <xf numFmtId="0" fontId="13" fillId="0" borderId="5" xfId="0" quotePrefix="1" applyFont="1" applyBorder="1" applyAlignment="1">
      <alignment horizontal="center"/>
    </xf>
    <xf numFmtId="43" fontId="15" fillId="5" borderId="6" xfId="0" applyNumberFormat="1" applyFont="1" applyFill="1" applyBorder="1" applyAlignment="1">
      <alignment horizontal="right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 indent="1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1" fontId="5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Fill="1" applyAlignment="1">
      <alignment horizontal="right"/>
    </xf>
    <xf numFmtId="0" fontId="11" fillId="0" borderId="5" xfId="0" applyFont="1" applyFill="1" applyBorder="1"/>
    <xf numFmtId="2" fontId="11" fillId="0" borderId="5" xfId="0" applyNumberFormat="1" applyFont="1" applyFill="1" applyBorder="1"/>
    <xf numFmtId="0" fontId="13" fillId="0" borderId="5" xfId="0" quotePrefix="1" applyFont="1" applyFill="1" applyBorder="1" applyAlignment="1">
      <alignment horizontal="center"/>
    </xf>
    <xf numFmtId="0" fontId="0" fillId="0" borderId="0" xfId="0" applyFill="1"/>
    <xf numFmtId="0" fontId="13" fillId="13" borderId="15" xfId="0" applyFont="1" applyFill="1" applyBorder="1"/>
    <xf numFmtId="0" fontId="13" fillId="13" borderId="16" xfId="0" applyFont="1" applyFill="1" applyBorder="1"/>
    <xf numFmtId="0" fontId="20" fillId="13" borderId="17" xfId="0" applyFont="1" applyFill="1" applyBorder="1" applyAlignment="1">
      <alignment horizontal="center"/>
    </xf>
    <xf numFmtId="0" fontId="13" fillId="13" borderId="0" xfId="0" applyFont="1" applyFill="1" applyBorder="1" applyAlignment="1">
      <alignment horizontal="left"/>
    </xf>
    <xf numFmtId="0" fontId="13" fillId="13" borderId="0" xfId="0" applyFont="1" applyFill="1" applyBorder="1" applyAlignment="1"/>
    <xf numFmtId="0" fontId="13" fillId="13" borderId="0" xfId="0" applyFont="1" applyFill="1" applyBorder="1"/>
    <xf numFmtId="0" fontId="13" fillId="13" borderId="18" xfId="0" applyFont="1" applyFill="1" applyBorder="1"/>
    <xf numFmtId="0" fontId="13" fillId="13" borderId="17" xfId="0" applyFont="1" applyFill="1" applyBorder="1"/>
    <xf numFmtId="0" fontId="13" fillId="13" borderId="0" xfId="0" applyFont="1" applyFill="1" applyBorder="1" applyAlignment="1">
      <alignment horizontal="left" indent="2"/>
    </xf>
    <xf numFmtId="0" fontId="13" fillId="13" borderId="0" xfId="0" applyFont="1" applyFill="1" applyBorder="1" applyAlignment="1">
      <alignment horizontal="right"/>
    </xf>
    <xf numFmtId="20" fontId="13" fillId="13" borderId="0" xfId="0" applyNumberFormat="1" applyFont="1" applyFill="1" applyBorder="1" applyAlignment="1">
      <alignment horizontal="left" indent="2"/>
    </xf>
    <xf numFmtId="0" fontId="13" fillId="13" borderId="19" xfId="0" applyFont="1" applyFill="1" applyBorder="1"/>
    <xf numFmtId="0" fontId="13" fillId="13" borderId="20" xfId="0" applyFont="1" applyFill="1" applyBorder="1"/>
    <xf numFmtId="0" fontId="13" fillId="13" borderId="20" xfId="0" applyFont="1" applyFill="1" applyBorder="1" applyAlignment="1"/>
    <xf numFmtId="0" fontId="13" fillId="13" borderId="21" xfId="0" applyFont="1" applyFill="1" applyBorder="1"/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20" fillId="0" borderId="0" xfId="0" applyFont="1" applyFill="1" applyAlignment="1">
      <alignment horizontal="right"/>
    </xf>
    <xf numFmtId="0" fontId="20" fillId="0" borderId="0" xfId="0" applyFont="1" applyFill="1" applyBorder="1" applyAlignment="1">
      <alignment horizontal="center"/>
    </xf>
    <xf numFmtId="43" fontId="6" fillId="0" borderId="0" xfId="1" applyFont="1" applyFill="1" applyBorder="1" applyAlignment="1">
      <alignment vertical="center"/>
    </xf>
    <xf numFmtId="0" fontId="6" fillId="0" borderId="0" xfId="0" applyFont="1" applyBorder="1" applyAlignment="1"/>
    <xf numFmtId="43" fontId="20" fillId="0" borderId="0" xfId="1" applyNumberFormat="1" applyFont="1" applyFill="1" applyBorder="1" applyAlignment="1"/>
    <xf numFmtId="0" fontId="20" fillId="0" borderId="0" xfId="0" applyFont="1" applyBorder="1" applyAlignment="1"/>
    <xf numFmtId="43" fontId="6" fillId="0" borderId="0" xfId="1" applyNumberFormat="1" applyFont="1" applyFill="1" applyBorder="1" applyAlignment="1"/>
    <xf numFmtId="0" fontId="10" fillId="0" borderId="0" xfId="0" applyFont="1" applyAlignment="1">
      <alignment horizontal="center"/>
    </xf>
    <xf numFmtId="43" fontId="12" fillId="0" borderId="0" xfId="1" applyFont="1" applyBorder="1" applyAlignment="1">
      <alignment horizontal="center"/>
    </xf>
    <xf numFmtId="43" fontId="12" fillId="0" borderId="0" xfId="1" applyFont="1" applyBorder="1" applyAlignment="1"/>
    <xf numFmtId="0" fontId="15" fillId="14" borderId="5" xfId="0" applyFont="1" applyFill="1" applyBorder="1" applyAlignment="1">
      <alignment horizontal="center" vertical="center" wrapText="1"/>
    </xf>
    <xf numFmtId="0" fontId="15" fillId="14" borderId="5" xfId="0" applyFont="1" applyFill="1" applyBorder="1" applyAlignment="1">
      <alignment horizontal="center" vertical="center"/>
    </xf>
    <xf numFmtId="0" fontId="11" fillId="0" borderId="5" xfId="0" applyFont="1" applyBorder="1" applyAlignment="1"/>
    <xf numFmtId="0" fontId="11" fillId="0" borderId="5" xfId="0" applyFont="1" applyFill="1" applyBorder="1" applyAlignment="1"/>
    <xf numFmtId="49" fontId="11" fillId="0" borderId="5" xfId="0" applyNumberFormat="1" applyFont="1" applyFill="1" applyBorder="1" applyAlignment="1"/>
    <xf numFmtId="43" fontId="11" fillId="0" borderId="5" xfId="1" applyFont="1" applyFill="1" applyBorder="1" applyAlignment="1"/>
    <xf numFmtId="189" fontId="11" fillId="0" borderId="5" xfId="1" applyNumberFormat="1" applyFont="1" applyFill="1" applyBorder="1" applyAlignment="1"/>
    <xf numFmtId="0" fontId="11" fillId="0" borderId="5" xfId="0" applyFont="1" applyFill="1" applyBorder="1" applyAlignment="1">
      <alignment vertical="top"/>
    </xf>
    <xf numFmtId="0" fontId="11" fillId="0" borderId="5" xfId="0" applyNumberFormat="1" applyFont="1" applyFill="1" applyBorder="1" applyAlignment="1">
      <alignment vertical="center"/>
    </xf>
    <xf numFmtId="188" fontId="11" fillId="0" borderId="5" xfId="1" applyNumberFormat="1" applyFont="1" applyFill="1" applyBorder="1" applyAlignment="1">
      <alignment vertical="center"/>
    </xf>
    <xf numFmtId="0" fontId="12" fillId="6" borderId="5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9" borderId="5" xfId="0" applyFont="1" applyFill="1" applyBorder="1" applyAlignment="1">
      <alignment horizontal="center"/>
    </xf>
    <xf numFmtId="0" fontId="12" fillId="10" borderId="5" xfId="0" applyFont="1" applyFill="1" applyBorder="1" applyAlignment="1">
      <alignment horizontal="center"/>
    </xf>
    <xf numFmtId="43" fontId="12" fillId="5" borderId="5" xfId="0" applyNumberFormat="1" applyFont="1" applyFill="1" applyBorder="1"/>
    <xf numFmtId="43" fontId="12" fillId="2" borderId="5" xfId="1" applyFont="1" applyFill="1" applyBorder="1"/>
    <xf numFmtId="0" fontId="11" fillId="0" borderId="5" xfId="0" applyFont="1" applyBorder="1"/>
    <xf numFmtId="2" fontId="11" fillId="18" borderId="5" xfId="0" applyNumberFormat="1" applyFont="1" applyFill="1" applyBorder="1"/>
    <xf numFmtId="0" fontId="11" fillId="18" borderId="5" xfId="0" applyFont="1" applyFill="1" applyBorder="1"/>
    <xf numFmtId="0" fontId="11" fillId="17" borderId="5" xfId="0" applyFont="1" applyFill="1" applyBorder="1"/>
    <xf numFmtId="0" fontId="11" fillId="0" borderId="5" xfId="0" applyFont="1" applyFill="1" applyBorder="1" applyAlignment="1">
      <alignment horizontal="right" vertical="center"/>
    </xf>
    <xf numFmtId="0" fontId="11" fillId="0" borderId="5" xfId="1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1" fontId="11" fillId="0" borderId="5" xfId="1" applyNumberFormat="1" applyFont="1" applyFill="1" applyBorder="1" applyAlignment="1">
      <alignment vertical="center"/>
    </xf>
    <xf numFmtId="43" fontId="12" fillId="2" borderId="6" xfId="1" applyFont="1" applyFill="1" applyBorder="1"/>
    <xf numFmtId="43" fontId="11" fillId="0" borderId="5" xfId="1" applyFont="1" applyFill="1" applyBorder="1" applyAlignment="1">
      <alignment vertical="center"/>
    </xf>
    <xf numFmtId="0" fontId="13" fillId="17" borderId="5" xfId="0" quotePrefix="1" applyFont="1" applyFill="1" applyBorder="1" applyAlignment="1">
      <alignment horizontal="center"/>
    </xf>
    <xf numFmtId="0" fontId="11" fillId="17" borderId="5" xfId="0" applyFont="1" applyFill="1" applyBorder="1" applyAlignment="1"/>
    <xf numFmtId="49" fontId="11" fillId="17" borderId="5" xfId="0" applyNumberFormat="1" applyFont="1" applyFill="1" applyBorder="1" applyAlignment="1"/>
    <xf numFmtId="43" fontId="11" fillId="17" borderId="5" xfId="1" applyFont="1" applyFill="1" applyBorder="1" applyAlignment="1"/>
    <xf numFmtId="189" fontId="11" fillId="17" borderId="5" xfId="1" applyNumberFormat="1" applyFont="1" applyFill="1" applyBorder="1" applyAlignment="1"/>
    <xf numFmtId="0" fontId="11" fillId="17" borderId="5" xfId="0" applyFont="1" applyFill="1" applyBorder="1" applyAlignment="1">
      <alignment vertical="center"/>
    </xf>
    <xf numFmtId="188" fontId="11" fillId="17" borderId="5" xfId="1" applyNumberFormat="1" applyFont="1" applyFill="1" applyBorder="1" applyAlignment="1">
      <alignment vertical="center"/>
    </xf>
    <xf numFmtId="2" fontId="11" fillId="17" borderId="5" xfId="0" applyNumberFormat="1" applyFont="1" applyFill="1" applyBorder="1"/>
    <xf numFmtId="0" fontId="10" fillId="0" borderId="2" xfId="0" applyFont="1" applyBorder="1"/>
    <xf numFmtId="0" fontId="10" fillId="0" borderId="9" xfId="0" applyFont="1" applyFill="1" applyBorder="1"/>
    <xf numFmtId="2" fontId="11" fillId="0" borderId="0" xfId="0" applyNumberFormat="1" applyFont="1" applyFill="1" applyBorder="1"/>
    <xf numFmtId="0" fontId="13" fillId="13" borderId="14" xfId="0" applyFont="1" applyFill="1" applyBorder="1" applyAlignment="1">
      <alignment horizontal="left"/>
    </xf>
    <xf numFmtId="0" fontId="13" fillId="13" borderId="15" xfId="0" applyFont="1" applyFill="1" applyBorder="1" applyAlignment="1">
      <alignment horizontal="left"/>
    </xf>
    <xf numFmtId="0" fontId="13" fillId="13" borderId="17" xfId="0" applyFont="1" applyFill="1" applyBorder="1" applyAlignment="1">
      <alignment horizontal="left"/>
    </xf>
    <xf numFmtId="0" fontId="13" fillId="13" borderId="0" xfId="0" applyFont="1" applyFill="1" applyBorder="1" applyAlignment="1">
      <alignment horizontal="left"/>
    </xf>
    <xf numFmtId="0" fontId="12" fillId="11" borderId="5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0" fontId="5" fillId="0" borderId="0" xfId="0" applyFont="1" applyFill="1" applyAlignment="1">
      <alignment horizontal="right"/>
    </xf>
    <xf numFmtId="43" fontId="6" fillId="0" borderId="0" xfId="1" applyNumberFormat="1" applyFont="1" applyFill="1" applyAlignment="1">
      <alignment horizontal="left" indent="2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43" fontId="6" fillId="0" borderId="0" xfId="1" applyFont="1" applyFill="1" applyAlignment="1">
      <alignment horizontal="left" vertical="center"/>
    </xf>
    <xf numFmtId="49" fontId="15" fillId="2" borderId="2" xfId="1" applyNumberFormat="1" applyFont="1" applyFill="1" applyBorder="1" applyAlignment="1">
      <alignment horizontal="center" vertical="center"/>
    </xf>
    <xf numFmtId="49" fontId="15" fillId="2" borderId="9" xfId="1" applyNumberFormat="1" applyFont="1" applyFill="1" applyBorder="1" applyAlignment="1">
      <alignment horizontal="center" vertical="center"/>
    </xf>
    <xf numFmtId="43" fontId="15" fillId="6" borderId="5" xfId="1" applyFont="1" applyFill="1" applyBorder="1" applyAlignment="1">
      <alignment horizontal="center" vertical="center" wrapText="1"/>
    </xf>
    <xf numFmtId="43" fontId="15" fillId="4" borderId="5" xfId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/>
    </xf>
    <xf numFmtId="187" fontId="15" fillId="3" borderId="5" xfId="0" applyNumberFormat="1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43" fontId="15" fillId="2" borderId="5" xfId="1" applyFont="1" applyFill="1" applyBorder="1" applyAlignment="1">
      <alignment horizontal="center" vertical="center" wrapText="1"/>
    </xf>
    <xf numFmtId="43" fontId="15" fillId="5" borderId="5" xfId="1" applyFont="1" applyFill="1" applyBorder="1" applyAlignment="1">
      <alignment horizontal="center" vertical="center"/>
    </xf>
    <xf numFmtId="43" fontId="15" fillId="5" borderId="2" xfId="1" applyFont="1" applyFill="1" applyBorder="1" applyAlignment="1">
      <alignment horizontal="center" vertical="center" wrapText="1"/>
    </xf>
    <xf numFmtId="43" fontId="15" fillId="5" borderId="6" xfId="1" applyFont="1" applyFill="1" applyBorder="1" applyAlignment="1">
      <alignment horizontal="center" vertical="center" wrapText="1"/>
    </xf>
    <xf numFmtId="43" fontId="15" fillId="5" borderId="9" xfId="1" applyFont="1" applyFill="1" applyBorder="1" applyAlignment="1">
      <alignment horizontal="center" vertical="center" wrapText="1"/>
    </xf>
    <xf numFmtId="187" fontId="15" fillId="3" borderId="2" xfId="0" applyNumberFormat="1" applyFont="1" applyFill="1" applyBorder="1" applyAlignment="1">
      <alignment horizontal="center" vertical="center" wrapText="1"/>
    </xf>
    <xf numFmtId="187" fontId="15" fillId="3" borderId="6" xfId="0" applyNumberFormat="1" applyFont="1" applyFill="1" applyBorder="1" applyAlignment="1">
      <alignment horizontal="center" vertical="center" wrapText="1"/>
    </xf>
    <xf numFmtId="187" fontId="15" fillId="3" borderId="9" xfId="0" applyNumberFormat="1" applyFont="1" applyFill="1" applyBorder="1" applyAlignment="1">
      <alignment horizontal="center" vertical="center" wrapText="1"/>
    </xf>
    <xf numFmtId="187" fontId="15" fillId="4" borderId="2" xfId="0" applyNumberFormat="1" applyFont="1" applyFill="1" applyBorder="1" applyAlignment="1">
      <alignment horizontal="center" vertical="center" wrapText="1"/>
    </xf>
    <xf numFmtId="187" fontId="15" fillId="4" borderId="6" xfId="0" applyNumberFormat="1" applyFont="1" applyFill="1" applyBorder="1" applyAlignment="1">
      <alignment horizontal="center" vertical="center" wrapText="1"/>
    </xf>
    <xf numFmtId="187" fontId="15" fillId="4" borderId="9" xfId="0" applyNumberFormat="1" applyFont="1" applyFill="1" applyBorder="1" applyAlignment="1">
      <alignment horizontal="center" vertical="center" wrapText="1"/>
    </xf>
    <xf numFmtId="187" fontId="15" fillId="8" borderId="2" xfId="0" applyNumberFormat="1" applyFont="1" applyFill="1" applyBorder="1" applyAlignment="1">
      <alignment horizontal="center" vertical="center" wrapText="1"/>
    </xf>
    <xf numFmtId="187" fontId="15" fillId="8" borderId="6" xfId="0" applyNumberFormat="1" applyFont="1" applyFill="1" applyBorder="1" applyAlignment="1">
      <alignment horizontal="center" vertical="center" wrapText="1"/>
    </xf>
    <xf numFmtId="187" fontId="15" fillId="8" borderId="9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43" fontId="12" fillId="0" borderId="1" xfId="1" applyFont="1" applyBorder="1" applyAlignment="1">
      <alignment horizontal="center"/>
    </xf>
    <xf numFmtId="0" fontId="15" fillId="2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/>
    </xf>
    <xf numFmtId="0" fontId="12" fillId="9" borderId="5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43" fontId="15" fillId="12" borderId="5" xfId="1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/>
    </xf>
    <xf numFmtId="0" fontId="12" fillId="11" borderId="6" xfId="0" applyFont="1" applyFill="1" applyBorder="1" applyAlignment="1">
      <alignment horizontal="center" vertical="center"/>
    </xf>
    <xf numFmtId="0" fontId="12" fillId="11" borderId="9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15" fillId="14" borderId="5" xfId="0" applyFont="1" applyFill="1" applyBorder="1" applyAlignment="1">
      <alignment horizontal="center" vertical="center"/>
    </xf>
    <xf numFmtId="0" fontId="15" fillId="15" borderId="5" xfId="0" applyFont="1" applyFill="1" applyBorder="1" applyAlignment="1">
      <alignment horizontal="center" vertical="center" wrapText="1"/>
    </xf>
    <xf numFmtId="0" fontId="15" fillId="16" borderId="5" xfId="0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0" fillId="0" borderId="0" xfId="0" applyFont="1" applyFill="1" applyAlignment="1">
      <alignment horizontal="center" vertical="center"/>
    </xf>
    <xf numFmtId="2" fontId="4" fillId="0" borderId="0" xfId="1" applyNumberFormat="1" applyFont="1" applyFill="1"/>
    <xf numFmtId="2" fontId="0" fillId="0" borderId="0" xfId="0" applyNumberFormat="1"/>
    <xf numFmtId="2" fontId="15" fillId="5" borderId="11" xfId="0" applyNumberFormat="1" applyFont="1" applyFill="1" applyBorder="1" applyAlignment="1">
      <alignment horizontal="center" vertical="center"/>
    </xf>
    <xf numFmtId="2" fontId="15" fillId="5" borderId="12" xfId="0" applyNumberFormat="1" applyFont="1" applyFill="1" applyBorder="1" applyAlignment="1">
      <alignment horizontal="center" vertical="center"/>
    </xf>
    <xf numFmtId="2" fontId="15" fillId="5" borderId="13" xfId="0" applyNumberFormat="1" applyFont="1" applyFill="1" applyBorder="1" applyAlignment="1">
      <alignment horizontal="center" vertical="center"/>
    </xf>
    <xf numFmtId="2" fontId="15" fillId="2" borderId="5" xfId="1" applyNumberFormat="1" applyFont="1" applyFill="1" applyBorder="1" applyAlignment="1">
      <alignment horizontal="center" vertical="center" wrapText="1"/>
    </xf>
    <xf numFmtId="2" fontId="15" fillId="3" borderId="5" xfId="0" applyNumberFormat="1" applyFont="1" applyFill="1" applyBorder="1" applyAlignment="1">
      <alignment horizontal="center" vertical="center" wrapText="1"/>
    </xf>
    <xf numFmtId="2" fontId="15" fillId="5" borderId="5" xfId="1" applyNumberFormat="1" applyFont="1" applyFill="1" applyBorder="1" applyAlignment="1">
      <alignment horizontal="center"/>
    </xf>
    <xf numFmtId="2" fontId="15" fillId="2" borderId="5" xfId="1" applyNumberFormat="1" applyFont="1" applyFill="1" applyBorder="1" applyAlignment="1">
      <alignment horizontal="center"/>
    </xf>
    <xf numFmtId="2" fontId="15" fillId="2" borderId="5" xfId="0" applyNumberFormat="1" applyFont="1" applyFill="1" applyBorder="1"/>
    <xf numFmtId="2" fontId="15" fillId="5" borderId="5" xfId="0" applyNumberFormat="1" applyFont="1" applyFill="1" applyBorder="1"/>
    <xf numFmtId="2" fontId="11" fillId="0" borderId="5" xfId="1" applyNumberFormat="1" applyFont="1" applyFill="1" applyBorder="1" applyAlignment="1"/>
    <xf numFmtId="2" fontId="11" fillId="17" borderId="5" xfId="1" applyNumberFormat="1" applyFont="1" applyFill="1" applyBorder="1" applyAlignment="1"/>
    <xf numFmtId="2" fontId="6" fillId="0" borderId="0" xfId="0" applyNumberFormat="1" applyFont="1" applyFill="1" applyAlignment="1">
      <alignment vertical="center"/>
    </xf>
    <xf numFmtId="2" fontId="6" fillId="0" borderId="0" xfId="0" applyNumberFormat="1" applyFont="1" applyFill="1" applyAlignment="1">
      <alignment horizontal="right" vertical="center" indent="1"/>
    </xf>
    <xf numFmtId="2" fontId="10" fillId="0" borderId="0" xfId="1" applyNumberFormat="1" applyFont="1"/>
    <xf numFmtId="2" fontId="0" fillId="0" borderId="0" xfId="1" applyNumberFormat="1" applyFont="1"/>
    <xf numFmtId="2" fontId="15" fillId="5" borderId="5" xfId="1" applyNumberFormat="1" applyFont="1" applyFill="1" applyBorder="1" applyAlignment="1">
      <alignment horizontal="center" vertical="center"/>
    </xf>
    <xf numFmtId="2" fontId="15" fillId="2" borderId="2" xfId="1" applyNumberFormat="1" applyFont="1" applyFill="1" applyBorder="1" applyAlignment="1">
      <alignment horizontal="center" vertical="center"/>
    </xf>
    <xf numFmtId="2" fontId="15" fillId="2" borderId="9" xfId="1" applyNumberFormat="1" applyFont="1" applyFill="1" applyBorder="1" applyAlignment="1">
      <alignment horizontal="center" vertical="center"/>
    </xf>
    <xf numFmtId="2" fontId="11" fillId="0" borderId="5" xfId="0" applyNumberFormat="1" applyFont="1" applyBorder="1" applyAlignment="1"/>
    <xf numFmtId="2" fontId="7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15" fillId="4" borderId="5" xfId="1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right"/>
    </xf>
    <xf numFmtId="2" fontId="10" fillId="0" borderId="0" xfId="0" applyNumberFormat="1" applyFont="1"/>
    <xf numFmtId="2" fontId="15" fillId="5" borderId="2" xfId="1" applyNumberFormat="1" applyFont="1" applyFill="1" applyBorder="1" applyAlignment="1">
      <alignment horizontal="center" vertical="center" wrapText="1"/>
    </xf>
    <xf numFmtId="2" fontId="15" fillId="5" borderId="6" xfId="1" applyNumberFormat="1" applyFont="1" applyFill="1" applyBorder="1" applyAlignment="1">
      <alignment horizontal="center" vertical="center" wrapText="1"/>
    </xf>
    <xf numFmtId="2" fontId="15" fillId="5" borderId="9" xfId="1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Alignment="1"/>
    <xf numFmtId="2" fontId="8" fillId="0" borderId="0" xfId="0" applyNumberFormat="1" applyFont="1"/>
    <xf numFmtId="2" fontId="5" fillId="0" borderId="0" xfId="0" applyNumberFormat="1" applyFont="1" applyFill="1" applyAlignment="1">
      <alignment horizontal="right"/>
    </xf>
    <xf numFmtId="2" fontId="6" fillId="0" borderId="0" xfId="0" applyNumberFormat="1" applyFont="1" applyFill="1" applyAlignment="1">
      <alignment horizontal="center"/>
    </xf>
    <xf numFmtId="2" fontId="6" fillId="0" borderId="0" xfId="1" applyNumberFormat="1" applyFont="1" applyFill="1" applyAlignment="1"/>
    <xf numFmtId="2" fontId="6" fillId="0" borderId="0" xfId="1" applyNumberFormat="1" applyFont="1" applyFill="1" applyAlignment="1">
      <alignment horizontal="left" vertical="center"/>
    </xf>
    <xf numFmtId="2" fontId="6" fillId="0" borderId="0" xfId="1" applyNumberFormat="1" applyFont="1" applyFill="1" applyAlignment="1">
      <alignment horizontal="left" indent="2"/>
    </xf>
    <xf numFmtId="2" fontId="12" fillId="0" borderId="1" xfId="1" applyNumberFormat="1" applyFont="1" applyBorder="1" applyAlignment="1"/>
    <xf numFmtId="2" fontId="12" fillId="2" borderId="5" xfId="0" applyNumberFormat="1" applyFont="1" applyFill="1" applyBorder="1" applyAlignment="1">
      <alignment horizontal="center"/>
    </xf>
    <xf numFmtId="2" fontId="12" fillId="7" borderId="5" xfId="0" applyNumberFormat="1" applyFont="1" applyFill="1" applyBorder="1" applyAlignment="1">
      <alignment horizontal="center"/>
    </xf>
    <xf numFmtId="2" fontId="12" fillId="8" borderId="5" xfId="0" applyNumberFormat="1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2" fontId="12" fillId="3" borderId="5" xfId="0" applyNumberFormat="1" applyFont="1" applyFill="1" applyBorder="1" applyAlignment="1">
      <alignment horizontal="center"/>
    </xf>
    <xf numFmtId="2" fontId="12" fillId="9" borderId="5" xfId="0" applyNumberFormat="1" applyFont="1" applyFill="1" applyBorder="1" applyAlignment="1">
      <alignment horizontal="center"/>
    </xf>
    <xf numFmtId="2" fontId="12" fillId="6" borderId="5" xfId="0" applyNumberFormat="1" applyFont="1" applyFill="1" applyBorder="1" applyAlignment="1">
      <alignment horizontal="center"/>
    </xf>
    <xf numFmtId="2" fontId="12" fillId="10" borderId="5" xfId="0" applyNumberFormat="1" applyFont="1" applyFill="1" applyBorder="1" applyAlignment="1">
      <alignment horizontal="center"/>
    </xf>
    <xf numFmtId="2" fontId="12" fillId="7" borderId="5" xfId="0" applyNumberFormat="1" applyFont="1" applyFill="1" applyBorder="1" applyAlignment="1">
      <alignment horizontal="center"/>
    </xf>
    <xf numFmtId="2" fontId="12" fillId="8" borderId="5" xfId="0" applyNumberFormat="1" applyFont="1" applyFill="1" applyBorder="1" applyAlignment="1">
      <alignment horizontal="center"/>
    </xf>
    <xf numFmtId="2" fontId="12" fillId="4" borderId="5" xfId="0" applyNumberFormat="1" applyFont="1" applyFill="1" applyBorder="1" applyAlignment="1">
      <alignment horizontal="center"/>
    </xf>
    <xf numFmtId="2" fontId="12" fillId="3" borderId="5" xfId="0" applyNumberFormat="1" applyFont="1" applyFill="1" applyBorder="1" applyAlignment="1">
      <alignment horizontal="center"/>
    </xf>
    <xf numFmtId="2" fontId="12" fillId="9" borderId="5" xfId="0" applyNumberFormat="1" applyFont="1" applyFill="1" applyBorder="1" applyAlignment="1">
      <alignment horizontal="center"/>
    </xf>
    <xf numFmtId="2" fontId="12" fillId="6" borderId="5" xfId="0" applyNumberFormat="1" applyFont="1" applyFill="1" applyBorder="1" applyAlignment="1">
      <alignment horizontal="center"/>
    </xf>
    <xf numFmtId="2" fontId="12" fillId="10" borderId="5" xfId="0" applyNumberFormat="1" applyFont="1" applyFill="1" applyBorder="1" applyAlignment="1">
      <alignment horizontal="center"/>
    </xf>
    <xf numFmtId="2" fontId="12" fillId="5" borderId="5" xfId="0" applyNumberFormat="1" applyFont="1" applyFill="1" applyBorder="1"/>
    <xf numFmtId="2" fontId="12" fillId="5" borderId="5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/>
    <xf numFmtId="2" fontId="6" fillId="0" borderId="0" xfId="0" applyNumberFormat="1" applyFont="1" applyAlignment="1">
      <alignment horizontal="left" indent="1"/>
    </xf>
    <xf numFmtId="2" fontId="11" fillId="0" borderId="0" xfId="0" applyNumberFormat="1" applyFont="1"/>
    <xf numFmtId="2" fontId="12" fillId="0" borderId="1" xfId="1" applyNumberFormat="1" applyFont="1" applyBorder="1" applyAlignment="1">
      <alignment horizontal="right"/>
    </xf>
    <xf numFmtId="2" fontId="12" fillId="2" borderId="12" xfId="0" applyNumberFormat="1" applyFont="1" applyFill="1" applyBorder="1" applyAlignment="1">
      <alignment horizontal="center"/>
    </xf>
    <xf numFmtId="2" fontId="12" fillId="2" borderId="13" xfId="0" applyNumberFormat="1" applyFont="1" applyFill="1" applyBorder="1" applyAlignment="1">
      <alignment horizontal="center"/>
    </xf>
    <xf numFmtId="2" fontId="12" fillId="2" borderId="3" xfId="0" applyNumberFormat="1" applyFont="1" applyFill="1" applyBorder="1" applyAlignment="1">
      <alignment horizontal="center" vertical="center" wrapText="1"/>
    </xf>
    <xf numFmtId="2" fontId="12" fillId="2" borderId="10" xfId="0" applyNumberFormat="1" applyFont="1" applyFill="1" applyBorder="1" applyAlignment="1">
      <alignment horizontal="center" vertic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2" fontId="12" fillId="7" borderId="11" xfId="0" applyNumberFormat="1" applyFont="1" applyFill="1" applyBorder="1" applyAlignment="1">
      <alignment horizontal="center"/>
    </xf>
    <xf numFmtId="2" fontId="12" fillId="7" borderId="12" xfId="0" applyNumberFormat="1" applyFont="1" applyFill="1" applyBorder="1" applyAlignment="1">
      <alignment horizontal="center"/>
    </xf>
    <xf numFmtId="2" fontId="12" fillId="7" borderId="13" xfId="0" applyNumberFormat="1" applyFont="1" applyFill="1" applyBorder="1" applyAlignment="1">
      <alignment horizontal="center"/>
    </xf>
    <xf numFmtId="2" fontId="12" fillId="8" borderId="11" xfId="0" applyNumberFormat="1" applyFont="1" applyFill="1" applyBorder="1" applyAlignment="1">
      <alignment horizontal="center"/>
    </xf>
    <xf numFmtId="2" fontId="12" fillId="8" borderId="12" xfId="0" applyNumberFormat="1" applyFont="1" applyFill="1" applyBorder="1" applyAlignment="1">
      <alignment horizontal="center"/>
    </xf>
    <xf numFmtId="2" fontId="12" fillId="8" borderId="13" xfId="0" applyNumberFormat="1" applyFont="1" applyFill="1" applyBorder="1" applyAlignment="1">
      <alignment horizontal="center"/>
    </xf>
    <xf numFmtId="2" fontId="12" fillId="4" borderId="11" xfId="0" applyNumberFormat="1" applyFont="1" applyFill="1" applyBorder="1" applyAlignment="1">
      <alignment horizontal="center"/>
    </xf>
    <xf numFmtId="2" fontId="12" fillId="4" borderId="12" xfId="0" applyNumberFormat="1" applyFont="1" applyFill="1" applyBorder="1" applyAlignment="1">
      <alignment horizontal="center"/>
    </xf>
    <xf numFmtId="2" fontId="12" fillId="4" borderId="13" xfId="0" applyNumberFormat="1" applyFont="1" applyFill="1" applyBorder="1" applyAlignment="1">
      <alignment horizontal="center"/>
    </xf>
    <xf numFmtId="2" fontId="12" fillId="3" borderId="11" xfId="0" applyNumberFormat="1" applyFont="1" applyFill="1" applyBorder="1" applyAlignment="1">
      <alignment horizontal="center"/>
    </xf>
    <xf numFmtId="2" fontId="12" fillId="3" borderId="12" xfId="0" applyNumberFormat="1" applyFont="1" applyFill="1" applyBorder="1" applyAlignment="1">
      <alignment horizontal="center"/>
    </xf>
    <xf numFmtId="2" fontId="12" fillId="3" borderId="13" xfId="0" applyNumberFormat="1" applyFont="1" applyFill="1" applyBorder="1" applyAlignment="1">
      <alignment horizontal="center"/>
    </xf>
    <xf numFmtId="2" fontId="12" fillId="9" borderId="11" xfId="0" applyNumberFormat="1" applyFont="1" applyFill="1" applyBorder="1" applyAlignment="1">
      <alignment horizontal="center"/>
    </xf>
    <xf numFmtId="2" fontId="12" fillId="9" borderId="12" xfId="0" applyNumberFormat="1" applyFont="1" applyFill="1" applyBorder="1" applyAlignment="1">
      <alignment horizontal="center"/>
    </xf>
    <xf numFmtId="2" fontId="12" fillId="9" borderId="13" xfId="0" applyNumberFormat="1" applyFont="1" applyFill="1" applyBorder="1" applyAlignment="1">
      <alignment horizontal="center"/>
    </xf>
    <xf numFmtId="2" fontId="12" fillId="6" borderId="11" xfId="0" applyNumberFormat="1" applyFont="1" applyFill="1" applyBorder="1" applyAlignment="1">
      <alignment horizontal="center"/>
    </xf>
    <xf numFmtId="2" fontId="12" fillId="6" borderId="12" xfId="0" applyNumberFormat="1" applyFont="1" applyFill="1" applyBorder="1" applyAlignment="1">
      <alignment horizontal="center"/>
    </xf>
    <xf numFmtId="2" fontId="12" fillId="6" borderId="13" xfId="0" applyNumberFormat="1" applyFont="1" applyFill="1" applyBorder="1" applyAlignment="1">
      <alignment horizontal="center"/>
    </xf>
    <xf numFmtId="2" fontId="12" fillId="10" borderId="11" xfId="0" applyNumberFormat="1" applyFont="1" applyFill="1" applyBorder="1" applyAlignment="1">
      <alignment horizontal="center"/>
    </xf>
    <xf numFmtId="2" fontId="12" fillId="10" borderId="12" xfId="0" applyNumberFormat="1" applyFont="1" applyFill="1" applyBorder="1" applyAlignment="1">
      <alignment horizontal="center"/>
    </xf>
    <xf numFmtId="2" fontId="12" fillId="10" borderId="13" xfId="0" applyNumberFormat="1" applyFont="1" applyFill="1" applyBorder="1" applyAlignment="1">
      <alignment horizontal="center"/>
    </xf>
    <xf numFmtId="2" fontId="12" fillId="2" borderId="7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8" xfId="0" applyNumberFormat="1" applyFont="1" applyFill="1" applyBorder="1" applyAlignment="1">
      <alignment horizontal="center" vertical="center" wrapText="1"/>
    </xf>
    <xf numFmtId="2" fontId="12" fillId="5" borderId="5" xfId="0" applyNumberFormat="1" applyFont="1" applyFill="1" applyBorder="1" applyAlignment="1">
      <alignment horizontal="center"/>
    </xf>
    <xf numFmtId="2" fontId="12" fillId="6" borderId="5" xfId="0" applyNumberFormat="1" applyFont="1" applyFill="1" applyBorder="1" applyAlignment="1">
      <alignment horizontal="center" wrapText="1"/>
    </xf>
    <xf numFmtId="2" fontId="11" fillId="0" borderId="5" xfId="0" applyNumberFormat="1" applyFont="1" applyFill="1" applyBorder="1" applyAlignment="1">
      <alignment horizontal="right" vertical="center"/>
    </xf>
    <xf numFmtId="2" fontId="11" fillId="0" borderId="5" xfId="0" applyNumberFormat="1" applyFont="1" applyFill="1" applyBorder="1" applyAlignment="1">
      <alignment horizontal="center"/>
    </xf>
    <xf numFmtId="2" fontId="11" fillId="19" borderId="5" xfId="0" applyNumberFormat="1" applyFont="1" applyFill="1" applyBorder="1"/>
    <xf numFmtId="2" fontId="10" fillId="0" borderId="0" xfId="1" applyNumberFormat="1" applyFont="1" applyFill="1"/>
    <xf numFmtId="2" fontId="15" fillId="5" borderId="6" xfId="0" applyNumberFormat="1" applyFont="1" applyFill="1" applyBorder="1"/>
  </cellXfs>
  <cellStyles count="6">
    <cellStyle name="Comma 2" xfId="3"/>
    <cellStyle name="Comma 3" xfId="5"/>
    <cellStyle name="Normal 2" xfId="4"/>
    <cellStyle name="เครื่องหมายจุลภาค" xfId="1" builtinId="3"/>
    <cellStyle name="เครื่องหมายจุลภาค 2" xfId="2"/>
    <cellStyle name="ปกติ" xfId="0" builtinId="0"/>
  </cellStyles>
  <dxfs count="14"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9"/>
  <sheetViews>
    <sheetView topLeftCell="A7" workbookViewId="0">
      <selection activeCell="D76" sqref="D76"/>
    </sheetView>
  </sheetViews>
  <sheetFormatPr defaultColWidth="9.125" defaultRowHeight="21.75"/>
  <cols>
    <col min="1" max="1" width="3.375" style="1" customWidth="1"/>
    <col min="2" max="2" width="26.625" style="2" customWidth="1"/>
    <col min="3" max="3" width="20" style="2" customWidth="1"/>
    <col min="4" max="4" width="15.875" style="2" customWidth="1"/>
    <col min="5" max="14" width="9.125" style="2"/>
    <col min="15" max="15" width="13" style="2" customWidth="1"/>
    <col min="16" max="16384" width="9.125" style="2"/>
  </cols>
  <sheetData>
    <row r="1" spans="1:4">
      <c r="B1" s="4" t="s">
        <v>0</v>
      </c>
    </row>
    <row r="2" spans="1:4">
      <c r="A2" s="1">
        <v>1</v>
      </c>
      <c r="B2" s="2" t="s">
        <v>1</v>
      </c>
      <c r="C2" s="2" t="s">
        <v>2</v>
      </c>
    </row>
    <row r="3" spans="1:4">
      <c r="C3" s="2" t="s">
        <v>3</v>
      </c>
    </row>
    <row r="4" spans="1:4" s="3" customFormat="1">
      <c r="A4" s="5">
        <v>2</v>
      </c>
      <c r="B4" s="6" t="s">
        <v>4</v>
      </c>
      <c r="C4" s="3" t="s">
        <v>5</v>
      </c>
    </row>
    <row r="5" spans="1:4">
      <c r="C5" s="2" t="s">
        <v>6</v>
      </c>
    </row>
    <row r="6" spans="1:4">
      <c r="A6" s="1">
        <v>3</v>
      </c>
      <c r="B6" s="2" t="s">
        <v>7</v>
      </c>
      <c r="C6" s="2" t="s">
        <v>8</v>
      </c>
    </row>
    <row r="7" spans="1:4">
      <c r="A7" s="1">
        <v>4</v>
      </c>
      <c r="B7" s="2" t="s">
        <v>9</v>
      </c>
      <c r="C7" s="2" t="s">
        <v>10</v>
      </c>
    </row>
    <row r="8" spans="1:4" s="3" customFormat="1">
      <c r="A8" s="5">
        <v>5</v>
      </c>
      <c r="B8" s="7" t="s">
        <v>11</v>
      </c>
      <c r="C8" s="3" t="s">
        <v>12</v>
      </c>
    </row>
    <row r="9" spans="1:4" s="3" customFormat="1">
      <c r="A9" s="5"/>
      <c r="B9" s="7"/>
      <c r="C9" s="8" t="s">
        <v>13</v>
      </c>
    </row>
    <row r="10" spans="1:4" s="3" customFormat="1">
      <c r="A10" s="5"/>
      <c r="B10" s="7"/>
      <c r="C10" s="9" t="s">
        <v>14</v>
      </c>
    </row>
    <row r="11" spans="1:4" s="3" customFormat="1">
      <c r="A11" s="5"/>
      <c r="B11" s="7"/>
      <c r="C11" s="8" t="s">
        <v>15</v>
      </c>
    </row>
    <row r="12" spans="1:4">
      <c r="A12" s="1">
        <v>6</v>
      </c>
      <c r="B12" s="2" t="s">
        <v>16</v>
      </c>
    </row>
    <row r="13" spans="1:4">
      <c r="C13" s="2" t="s">
        <v>17</v>
      </c>
      <c r="D13" s="2" t="s">
        <v>18</v>
      </c>
    </row>
    <row r="14" spans="1:4">
      <c r="C14" s="2" t="s">
        <v>19</v>
      </c>
      <c r="D14" s="2" t="s">
        <v>20</v>
      </c>
    </row>
    <row r="15" spans="1:4">
      <c r="A15" s="1">
        <v>7</v>
      </c>
      <c r="B15" s="2" t="s">
        <v>21</v>
      </c>
      <c r="C15" s="2" t="s">
        <v>22</v>
      </c>
    </row>
    <row r="16" spans="1:4">
      <c r="C16" s="10" t="s">
        <v>23</v>
      </c>
    </row>
    <row r="17" spans="1:5">
      <c r="C17" s="10" t="s">
        <v>24</v>
      </c>
    </row>
    <row r="18" spans="1:5">
      <c r="C18" s="10" t="s">
        <v>25</v>
      </c>
    </row>
    <row r="19" spans="1:5">
      <c r="C19" s="10" t="s">
        <v>26</v>
      </c>
    </row>
    <row r="20" spans="1:5">
      <c r="C20" s="10" t="s">
        <v>27</v>
      </c>
    </row>
    <row r="21" spans="1:5">
      <c r="A21" s="1">
        <v>8</v>
      </c>
      <c r="B21" s="2" t="s">
        <v>28</v>
      </c>
      <c r="E21" s="2" t="s">
        <v>29</v>
      </c>
    </row>
    <row r="22" spans="1:5">
      <c r="C22" s="2" t="s">
        <v>30</v>
      </c>
      <c r="D22" s="2" t="s">
        <v>31</v>
      </c>
    </row>
    <row r="23" spans="1:5">
      <c r="C23" s="11" t="s">
        <v>32</v>
      </c>
      <c r="D23" s="2" t="s">
        <v>33</v>
      </c>
    </row>
    <row r="24" spans="1:5">
      <c r="C24" s="2" t="s">
        <v>34</v>
      </c>
      <c r="D24" s="2" t="s">
        <v>35</v>
      </c>
    </row>
    <row r="25" spans="1:5">
      <c r="C25" s="2" t="s">
        <v>36</v>
      </c>
      <c r="D25" s="2" t="s">
        <v>37</v>
      </c>
    </row>
    <row r="26" spans="1:5">
      <c r="C26" s="2" t="s">
        <v>38</v>
      </c>
      <c r="D26" s="2" t="s">
        <v>39</v>
      </c>
    </row>
    <row r="27" spans="1:5">
      <c r="C27" s="2" t="s">
        <v>40</v>
      </c>
      <c r="D27" s="2" t="s">
        <v>41</v>
      </c>
    </row>
    <row r="28" spans="1:5">
      <c r="C28" s="2" t="s">
        <v>42</v>
      </c>
      <c r="D28" s="2" t="s">
        <v>43</v>
      </c>
    </row>
    <row r="29" spans="1:5">
      <c r="D29" s="12" t="s">
        <v>44</v>
      </c>
    </row>
    <row r="30" spans="1:5">
      <c r="D30" s="12" t="s">
        <v>45</v>
      </c>
    </row>
    <row r="31" spans="1:5">
      <c r="D31" s="12" t="s">
        <v>46</v>
      </c>
    </row>
    <row r="32" spans="1:5">
      <c r="C32" s="2" t="s">
        <v>47</v>
      </c>
      <c r="D32" s="2" t="s">
        <v>48</v>
      </c>
    </row>
    <row r="33" spans="1:4">
      <c r="D33" s="12" t="s">
        <v>49</v>
      </c>
    </row>
    <row r="34" spans="1:4">
      <c r="D34" s="12" t="s">
        <v>50</v>
      </c>
    </row>
    <row r="35" spans="1:4">
      <c r="C35" s="2" t="s">
        <v>51</v>
      </c>
      <c r="D35" s="2" t="s">
        <v>52</v>
      </c>
    </row>
    <row r="36" spans="1:4">
      <c r="D36" s="12" t="s">
        <v>53</v>
      </c>
    </row>
    <row r="37" spans="1:4">
      <c r="D37" s="12" t="s">
        <v>54</v>
      </c>
    </row>
    <row r="38" spans="1:4">
      <c r="D38" s="12" t="s">
        <v>55</v>
      </c>
    </row>
    <row r="40" spans="1:4">
      <c r="A40" s="1">
        <v>9</v>
      </c>
      <c r="B40" s="2" t="s">
        <v>56</v>
      </c>
      <c r="C40" s="2" t="s">
        <v>57</v>
      </c>
    </row>
    <row r="41" spans="1:4">
      <c r="A41" s="1">
        <v>10</v>
      </c>
      <c r="B41" s="2" t="s">
        <v>58</v>
      </c>
    </row>
    <row r="42" spans="1:4">
      <c r="C42" s="2" t="s">
        <v>59</v>
      </c>
      <c r="D42" s="2" t="s">
        <v>60</v>
      </c>
    </row>
    <row r="43" spans="1:4">
      <c r="C43" s="2" t="s">
        <v>61</v>
      </c>
      <c r="D43" s="2" t="s">
        <v>62</v>
      </c>
    </row>
    <row r="44" spans="1:4">
      <c r="C44" s="2" t="s">
        <v>63</v>
      </c>
      <c r="D44" s="2" t="s">
        <v>64</v>
      </c>
    </row>
    <row r="45" spans="1:4">
      <c r="C45" s="2" t="s">
        <v>65</v>
      </c>
      <c r="D45" s="2" t="s">
        <v>66</v>
      </c>
    </row>
    <row r="46" spans="1:4">
      <c r="A46" s="1">
        <v>11</v>
      </c>
      <c r="B46" s="2" t="s">
        <v>67</v>
      </c>
      <c r="C46" s="2" t="s">
        <v>68</v>
      </c>
    </row>
    <row r="47" spans="1:4">
      <c r="C47" s="2" t="s">
        <v>69</v>
      </c>
    </row>
    <row r="48" spans="1:4">
      <c r="C48" s="2" t="s">
        <v>70</v>
      </c>
    </row>
    <row r="49" spans="1:7">
      <c r="B49" s="13" t="s">
        <v>71</v>
      </c>
    </row>
    <row r="50" spans="1:7">
      <c r="A50" s="14" t="s">
        <v>72</v>
      </c>
      <c r="B50" s="2" t="s">
        <v>73</v>
      </c>
    </row>
    <row r="51" spans="1:7">
      <c r="A51" s="1">
        <v>12</v>
      </c>
      <c r="B51" s="2" t="s">
        <v>74</v>
      </c>
      <c r="C51" s="2" t="s">
        <v>75</v>
      </c>
    </row>
    <row r="52" spans="1:7">
      <c r="B52" s="21">
        <v>0</v>
      </c>
      <c r="C52" s="22" t="s">
        <v>76</v>
      </c>
    </row>
    <row r="53" spans="1:7">
      <c r="B53" s="21">
        <v>11</v>
      </c>
      <c r="C53" s="22" t="s">
        <v>77</v>
      </c>
    </row>
    <row r="54" spans="1:7">
      <c r="B54" s="21">
        <v>22</v>
      </c>
      <c r="C54" s="22" t="s">
        <v>78</v>
      </c>
    </row>
    <row r="55" spans="1:7">
      <c r="B55" s="21">
        <v>33</v>
      </c>
      <c r="C55" s="22" t="s">
        <v>79</v>
      </c>
    </row>
    <row r="56" spans="1:7">
      <c r="B56" s="21">
        <v>44</v>
      </c>
      <c r="C56" s="22" t="s">
        <v>80</v>
      </c>
    </row>
    <row r="57" spans="1:7">
      <c r="B57" s="21">
        <v>55</v>
      </c>
      <c r="C57" s="22" t="s">
        <v>81</v>
      </c>
      <c r="E57" s="15"/>
      <c r="F57" s="16"/>
      <c r="G57" s="15"/>
    </row>
    <row r="58" spans="1:7">
      <c r="B58" s="21">
        <v>66</v>
      </c>
      <c r="C58" s="22" t="s">
        <v>82</v>
      </c>
      <c r="E58" s="18"/>
      <c r="F58" s="17"/>
      <c r="G58" s="18"/>
    </row>
    <row r="59" spans="1:7">
      <c r="B59" s="21">
        <v>77</v>
      </c>
      <c r="C59" s="22" t="s">
        <v>83</v>
      </c>
      <c r="E59" s="18"/>
      <c r="F59" s="19"/>
      <c r="G59" s="18"/>
    </row>
    <row r="60" spans="1:7">
      <c r="B60" s="21">
        <v>88</v>
      </c>
      <c r="C60" s="22" t="s">
        <v>84</v>
      </c>
      <c r="F60" s="17"/>
      <c r="G60" s="18"/>
    </row>
    <row r="61" spans="1:7">
      <c r="B61" s="21">
        <v>99</v>
      </c>
      <c r="C61" s="22" t="s">
        <v>85</v>
      </c>
      <c r="F61" s="20"/>
    </row>
    <row r="62" spans="1:7">
      <c r="A62" s="2"/>
      <c r="B62" s="21" t="s">
        <v>86</v>
      </c>
      <c r="C62" s="22" t="s">
        <v>87</v>
      </c>
      <c r="F62" s="1"/>
    </row>
    <row r="63" spans="1:7">
      <c r="A63" s="2"/>
      <c r="B63" s="21"/>
      <c r="C63" s="22"/>
      <c r="F63" s="1"/>
    </row>
    <row r="64" spans="1:7">
      <c r="A64" s="2"/>
      <c r="B64" s="21"/>
      <c r="C64" s="22"/>
      <c r="F64" s="1"/>
    </row>
    <row r="65" spans="1:15" ht="22.5" thickBot="1">
      <c r="A65" s="2"/>
      <c r="B65" s="13" t="s">
        <v>142</v>
      </c>
      <c r="F65" s="1"/>
    </row>
    <row r="66" spans="1:15" ht="18.75" customHeight="1">
      <c r="B66" s="155" t="s">
        <v>143</v>
      </c>
      <c r="C66" s="156"/>
      <c r="D66" s="88"/>
      <c r="E66" s="88"/>
      <c r="F66" s="88"/>
      <c r="G66" s="88"/>
      <c r="H66" s="88"/>
      <c r="I66" s="88"/>
      <c r="J66" s="88"/>
      <c r="K66" s="88"/>
      <c r="L66" s="88"/>
      <c r="M66" s="89"/>
    </row>
    <row r="67" spans="1:15" ht="18.75" customHeight="1">
      <c r="B67" s="90"/>
      <c r="C67" s="91" t="s">
        <v>144</v>
      </c>
      <c r="D67" s="92" t="s">
        <v>145</v>
      </c>
      <c r="E67" s="93"/>
      <c r="F67" s="93"/>
      <c r="G67" s="93"/>
      <c r="H67" s="93"/>
      <c r="I67" s="93"/>
      <c r="J67" s="93"/>
      <c r="K67" s="93"/>
      <c r="L67" s="93"/>
      <c r="M67" s="94"/>
    </row>
    <row r="68" spans="1:15" ht="18.75" customHeight="1">
      <c r="B68" s="95"/>
      <c r="C68" s="93"/>
      <c r="D68" s="96" t="s">
        <v>146</v>
      </c>
      <c r="E68" s="93"/>
      <c r="F68" s="93"/>
      <c r="G68" s="93"/>
      <c r="H68" s="93"/>
      <c r="I68" s="93"/>
      <c r="J68" s="93"/>
      <c r="K68" s="93"/>
      <c r="L68" s="93"/>
      <c r="M68" s="94"/>
    </row>
    <row r="69" spans="1:15">
      <c r="B69" s="95"/>
      <c r="C69" s="93"/>
      <c r="D69" s="96" t="s">
        <v>147</v>
      </c>
      <c r="E69" s="93"/>
      <c r="F69" s="93"/>
      <c r="G69" s="93"/>
      <c r="H69" s="93"/>
      <c r="I69" s="93"/>
      <c r="J69" s="93"/>
      <c r="K69" s="93"/>
      <c r="L69" s="93"/>
      <c r="M69" s="94"/>
    </row>
    <row r="70" spans="1:15">
      <c r="B70" s="95"/>
      <c r="C70" s="93"/>
      <c r="D70" s="96" t="s">
        <v>148</v>
      </c>
      <c r="E70" s="93"/>
      <c r="F70" s="93"/>
      <c r="G70" s="93"/>
      <c r="H70" s="93"/>
      <c r="I70" s="93"/>
      <c r="J70" s="93"/>
      <c r="K70" s="93"/>
      <c r="L70" s="93"/>
      <c r="M70" s="94"/>
    </row>
    <row r="71" spans="1:15">
      <c r="B71" s="95"/>
      <c r="C71" s="93" t="s">
        <v>149</v>
      </c>
      <c r="D71" s="93"/>
      <c r="E71" s="93"/>
      <c r="F71" s="93"/>
      <c r="G71" s="93"/>
      <c r="H71" s="93"/>
      <c r="I71" s="93"/>
      <c r="J71" s="93"/>
      <c r="K71" s="93"/>
      <c r="L71" s="93"/>
      <c r="M71" s="94"/>
    </row>
    <row r="72" spans="1:15">
      <c r="B72" s="95"/>
      <c r="C72" s="97" t="s">
        <v>150</v>
      </c>
      <c r="D72" s="92" t="s">
        <v>151</v>
      </c>
      <c r="E72" s="93"/>
      <c r="F72" s="93"/>
      <c r="G72" s="93"/>
      <c r="H72" s="93"/>
      <c r="I72" s="93"/>
      <c r="J72" s="93"/>
      <c r="K72" s="93"/>
      <c r="L72" s="93"/>
      <c r="M72" s="94"/>
      <c r="O72" s="2" t="s">
        <v>29</v>
      </c>
    </row>
    <row r="73" spans="1:15">
      <c r="B73" s="95"/>
      <c r="C73" s="97" t="s">
        <v>152</v>
      </c>
      <c r="D73" s="92" t="s">
        <v>153</v>
      </c>
      <c r="E73" s="93"/>
      <c r="F73" s="93"/>
      <c r="G73" s="93"/>
      <c r="H73" s="93"/>
      <c r="I73" s="93"/>
      <c r="J73" s="93"/>
      <c r="K73" s="93"/>
      <c r="L73" s="93"/>
      <c r="M73" s="94"/>
    </row>
    <row r="74" spans="1:15">
      <c r="B74" s="157" t="s">
        <v>154</v>
      </c>
      <c r="C74" s="158"/>
      <c r="D74" s="92" t="s">
        <v>161</v>
      </c>
      <c r="E74" s="93"/>
      <c r="F74" s="93"/>
      <c r="G74" s="93"/>
      <c r="H74" s="93"/>
      <c r="I74" s="93"/>
      <c r="J74" s="93"/>
      <c r="K74" s="93"/>
      <c r="L74" s="93"/>
      <c r="M74" s="94"/>
    </row>
    <row r="75" spans="1:15">
      <c r="B75" s="95"/>
      <c r="C75" s="93"/>
      <c r="D75" s="98" t="s">
        <v>155</v>
      </c>
      <c r="E75" s="93"/>
      <c r="F75" s="93"/>
      <c r="G75" s="93"/>
      <c r="H75" s="93"/>
      <c r="I75" s="93"/>
      <c r="J75" s="93"/>
      <c r="K75" s="93"/>
      <c r="L75" s="93"/>
      <c r="M75" s="94"/>
    </row>
    <row r="76" spans="1:15">
      <c r="B76" s="95"/>
      <c r="C76" s="93"/>
      <c r="D76" s="98" t="s">
        <v>156</v>
      </c>
      <c r="E76" s="93"/>
      <c r="F76" s="93"/>
      <c r="G76" s="93"/>
      <c r="H76" s="93"/>
      <c r="I76" s="93"/>
      <c r="J76" s="93"/>
      <c r="K76" s="93"/>
      <c r="L76" s="93"/>
      <c r="M76" s="94"/>
    </row>
    <row r="77" spans="1:15">
      <c r="B77" s="95"/>
      <c r="C77" s="93"/>
      <c r="D77" s="98" t="s">
        <v>157</v>
      </c>
      <c r="E77" s="93"/>
      <c r="F77" s="93"/>
      <c r="G77" s="93"/>
      <c r="H77" s="93"/>
      <c r="I77" s="93"/>
      <c r="J77" s="93"/>
      <c r="K77" s="93"/>
      <c r="L77" s="93"/>
      <c r="M77" s="94"/>
    </row>
    <row r="78" spans="1:15">
      <c r="B78" s="157" t="s">
        <v>158</v>
      </c>
      <c r="C78" s="158"/>
      <c r="D78" s="92" t="s">
        <v>159</v>
      </c>
      <c r="E78" s="93"/>
      <c r="F78" s="93"/>
      <c r="G78" s="93"/>
      <c r="H78" s="93"/>
      <c r="I78" s="93"/>
      <c r="J78" s="93"/>
      <c r="K78" s="93"/>
      <c r="L78" s="93"/>
      <c r="M78" s="94"/>
    </row>
    <row r="79" spans="1:15" ht="22.5" thickBot="1">
      <c r="B79" s="99"/>
      <c r="C79" s="100"/>
      <c r="D79" s="101"/>
      <c r="E79" s="100"/>
      <c r="F79" s="100"/>
      <c r="G79" s="100"/>
      <c r="H79" s="100"/>
      <c r="I79" s="100"/>
      <c r="J79" s="100"/>
      <c r="K79" s="100"/>
      <c r="L79" s="100"/>
      <c r="M79" s="102"/>
    </row>
  </sheetData>
  <mergeCells count="3">
    <mergeCell ref="B66:C66"/>
    <mergeCell ref="B74:C74"/>
    <mergeCell ref="B78:C7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43"/>
  <sheetViews>
    <sheetView topLeftCell="T1" zoomScale="90" zoomScaleNormal="90" workbookViewId="0">
      <selection activeCell="T10" sqref="T10:AU43"/>
    </sheetView>
  </sheetViews>
  <sheetFormatPr defaultRowHeight="14.25"/>
  <cols>
    <col min="3" max="3" width="7.625" bestFit="1" customWidth="1"/>
    <col min="4" max="4" width="8.5" customWidth="1"/>
    <col min="5" max="5" width="6.625" bestFit="1" customWidth="1"/>
    <col min="6" max="6" width="8.125" customWidth="1"/>
    <col min="7" max="9" width="9" style="214"/>
    <col min="11" max="11" width="10" style="214" customWidth="1"/>
    <col min="12" max="12" width="9" style="214"/>
    <col min="14" max="14" width="9" style="214"/>
    <col min="16" max="16" width="9" style="214"/>
    <col min="20" max="43" width="6.125" style="214" customWidth="1"/>
    <col min="44" max="47" width="9" style="214"/>
  </cols>
  <sheetData>
    <row r="1" spans="1:48" ht="33">
      <c r="A1" s="23"/>
      <c r="B1" s="23"/>
      <c r="C1" s="161" t="s">
        <v>88</v>
      </c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</row>
    <row r="2" spans="1:48" ht="27.75">
      <c r="A2" s="23"/>
      <c r="B2" s="165" t="s">
        <v>89</v>
      </c>
      <c r="C2" s="165"/>
      <c r="D2" s="165"/>
      <c r="E2" s="165"/>
      <c r="F2" s="166" t="s">
        <v>90</v>
      </c>
      <c r="G2" s="166"/>
      <c r="H2" s="166"/>
      <c r="I2" s="166"/>
      <c r="J2" s="166"/>
      <c r="K2" s="226"/>
      <c r="L2" s="227"/>
      <c r="M2" s="30"/>
      <c r="N2" s="234"/>
      <c r="O2" s="31"/>
      <c r="P2" s="234"/>
      <c r="Q2" s="31"/>
      <c r="R2" s="31"/>
      <c r="S2" s="32"/>
      <c r="T2" s="243"/>
      <c r="U2" s="243"/>
      <c r="V2" s="243"/>
      <c r="W2" s="244"/>
      <c r="X2" s="244"/>
      <c r="AE2" s="243"/>
      <c r="AF2" s="243"/>
      <c r="AG2" s="243"/>
      <c r="AH2" s="243"/>
      <c r="AI2" s="243"/>
      <c r="AJ2" s="239"/>
      <c r="AK2" s="239"/>
      <c r="AL2" s="245" t="s">
        <v>91</v>
      </c>
      <c r="AM2" s="245"/>
      <c r="AN2" s="245"/>
      <c r="AO2" s="245"/>
      <c r="AP2" s="245"/>
      <c r="AQ2" s="245"/>
      <c r="AR2" s="246">
        <v>1097</v>
      </c>
      <c r="AS2" s="246"/>
      <c r="AT2" s="246"/>
      <c r="AU2" s="243"/>
      <c r="AV2" s="24"/>
    </row>
    <row r="3" spans="1:48" ht="27.75">
      <c r="A3" s="23"/>
      <c r="B3" s="165"/>
      <c r="C3" s="165"/>
      <c r="D3" s="165"/>
      <c r="E3" s="165"/>
      <c r="F3" s="166"/>
      <c r="G3" s="166"/>
      <c r="H3" s="166"/>
      <c r="I3" s="166"/>
      <c r="J3" s="166"/>
      <c r="K3" s="226"/>
      <c r="L3" s="227"/>
      <c r="M3" s="30"/>
      <c r="N3" s="235"/>
      <c r="O3" s="33"/>
      <c r="P3" s="238"/>
      <c r="Q3" s="37"/>
      <c r="R3" s="37"/>
      <c r="S3" s="34"/>
      <c r="T3" s="247"/>
      <c r="U3" s="247"/>
      <c r="V3" s="247"/>
      <c r="W3" s="244"/>
      <c r="X3" s="244"/>
      <c r="AE3" s="239"/>
      <c r="AF3" s="243"/>
      <c r="AG3" s="245" t="s">
        <v>92</v>
      </c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8">
        <v>423.87973788528501</v>
      </c>
      <c r="AS3" s="248"/>
      <c r="AT3" s="248"/>
      <c r="AU3" s="162" t="s">
        <v>93</v>
      </c>
      <c r="AV3" s="162"/>
    </row>
    <row r="4" spans="1:48" ht="27.75">
      <c r="A4" s="23"/>
      <c r="B4" s="165"/>
      <c r="C4" s="165"/>
      <c r="D4" s="165"/>
      <c r="E4" s="165"/>
      <c r="F4" s="166"/>
      <c r="G4" s="166"/>
      <c r="H4" s="166"/>
      <c r="I4" s="166"/>
      <c r="J4" s="166"/>
      <c r="K4" s="226"/>
      <c r="L4" s="227"/>
      <c r="M4" s="30"/>
      <c r="N4" s="236"/>
      <c r="O4" s="35"/>
      <c r="P4" s="238"/>
      <c r="Q4" s="37"/>
      <c r="R4" s="37"/>
      <c r="S4" s="36"/>
      <c r="T4" s="247"/>
      <c r="U4" s="247"/>
      <c r="V4" s="247"/>
      <c r="AE4" s="245" t="s">
        <v>94</v>
      </c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9">
        <v>381.44</v>
      </c>
      <c r="AS4" s="249"/>
      <c r="AT4" s="249"/>
      <c r="AU4" s="162" t="s">
        <v>93</v>
      </c>
      <c r="AV4" s="162"/>
    </row>
    <row r="5" spans="1:48" ht="24">
      <c r="A5" s="29"/>
      <c r="B5" s="25"/>
      <c r="C5" s="25"/>
      <c r="D5" s="23"/>
      <c r="E5" s="23"/>
      <c r="F5" s="23"/>
      <c r="G5" s="213"/>
      <c r="J5" s="23"/>
      <c r="K5" s="228"/>
      <c r="L5" s="229"/>
      <c r="M5" s="26"/>
      <c r="N5" s="229"/>
      <c r="O5" s="25"/>
      <c r="P5" s="239"/>
      <c r="Q5" s="27"/>
      <c r="R5" s="27"/>
      <c r="S5" s="27"/>
      <c r="T5" s="239"/>
      <c r="AE5" s="250"/>
      <c r="AF5" s="250"/>
      <c r="AM5" s="250"/>
      <c r="AN5" s="250"/>
      <c r="AT5" s="194" t="s">
        <v>95</v>
      </c>
      <c r="AU5" s="194"/>
      <c r="AV5" s="194"/>
    </row>
    <row r="6" spans="1:48" ht="18.75">
      <c r="A6" s="173" t="s">
        <v>96</v>
      </c>
      <c r="B6" s="195" t="s">
        <v>97</v>
      </c>
      <c r="C6" s="195" t="s">
        <v>1</v>
      </c>
      <c r="D6" s="195" t="s">
        <v>4</v>
      </c>
      <c r="E6" s="195" t="s">
        <v>7</v>
      </c>
      <c r="F6" s="195" t="s">
        <v>98</v>
      </c>
      <c r="G6" s="215" t="s">
        <v>99</v>
      </c>
      <c r="H6" s="216"/>
      <c r="I6" s="217"/>
      <c r="J6" s="184" t="s">
        <v>21</v>
      </c>
      <c r="K6" s="202" t="s">
        <v>100</v>
      </c>
      <c r="L6" s="202"/>
      <c r="M6" s="202"/>
      <c r="N6" s="202"/>
      <c r="O6" s="184" t="s">
        <v>38</v>
      </c>
      <c r="P6" s="240" t="s">
        <v>40</v>
      </c>
      <c r="Q6" s="184" t="s">
        <v>42</v>
      </c>
      <c r="R6" s="187" t="s">
        <v>101</v>
      </c>
      <c r="S6" s="190" t="s">
        <v>102</v>
      </c>
      <c r="T6" s="251"/>
      <c r="U6" s="251"/>
      <c r="V6" s="251"/>
      <c r="W6" s="251"/>
      <c r="X6" s="251"/>
      <c r="Y6" s="251"/>
      <c r="Z6" s="251"/>
      <c r="AA6" s="251"/>
      <c r="AB6" s="251"/>
      <c r="AC6" s="251"/>
      <c r="AD6" s="251"/>
      <c r="AE6" s="251"/>
      <c r="AF6" s="251"/>
      <c r="AG6" s="251"/>
      <c r="AH6" s="251"/>
      <c r="AI6" s="251"/>
      <c r="AJ6" s="251"/>
      <c r="AK6" s="251"/>
      <c r="AL6" s="251"/>
      <c r="AM6" s="251"/>
      <c r="AN6" s="251"/>
      <c r="AO6" s="251"/>
      <c r="AP6" s="251"/>
      <c r="AQ6" s="251"/>
      <c r="AR6" s="251"/>
      <c r="AS6" s="251"/>
      <c r="AT6" s="251"/>
      <c r="AU6" s="251"/>
      <c r="AV6" s="159" t="s">
        <v>67</v>
      </c>
    </row>
    <row r="7" spans="1:48" ht="18.75">
      <c r="A7" s="173"/>
      <c r="B7" s="195"/>
      <c r="C7" s="195"/>
      <c r="D7" s="195"/>
      <c r="E7" s="195"/>
      <c r="F7" s="195"/>
      <c r="G7" s="218" t="s">
        <v>11</v>
      </c>
      <c r="H7" s="219" t="s">
        <v>103</v>
      </c>
      <c r="I7" s="219"/>
      <c r="J7" s="185"/>
      <c r="K7" s="230" t="s">
        <v>30</v>
      </c>
      <c r="L7" s="231" t="s">
        <v>32</v>
      </c>
      <c r="M7" s="171" t="s">
        <v>104</v>
      </c>
      <c r="N7" s="237" t="s">
        <v>36</v>
      </c>
      <c r="O7" s="185"/>
      <c r="P7" s="241"/>
      <c r="Q7" s="185"/>
      <c r="R7" s="188"/>
      <c r="S7" s="191"/>
      <c r="T7" s="252" t="s">
        <v>105</v>
      </c>
      <c r="U7" s="252"/>
      <c r="V7" s="252"/>
      <c r="W7" s="252"/>
      <c r="X7" s="253" t="s">
        <v>106</v>
      </c>
      <c r="Y7" s="253"/>
      <c r="Z7" s="253"/>
      <c r="AA7" s="253"/>
      <c r="AB7" s="254" t="s">
        <v>107</v>
      </c>
      <c r="AC7" s="254"/>
      <c r="AD7" s="254"/>
      <c r="AE7" s="254"/>
      <c r="AF7" s="255" t="s">
        <v>108</v>
      </c>
      <c r="AG7" s="255"/>
      <c r="AH7" s="255"/>
      <c r="AI7" s="255"/>
      <c r="AJ7" s="256" t="s">
        <v>109</v>
      </c>
      <c r="AK7" s="256"/>
      <c r="AL7" s="256"/>
      <c r="AM7" s="256"/>
      <c r="AN7" s="257" t="s">
        <v>110</v>
      </c>
      <c r="AO7" s="257"/>
      <c r="AP7" s="257"/>
      <c r="AQ7" s="257"/>
      <c r="AR7" s="258" t="s">
        <v>111</v>
      </c>
      <c r="AS7" s="258"/>
      <c r="AT7" s="258"/>
      <c r="AU7" s="258"/>
      <c r="AV7" s="159"/>
    </row>
    <row r="8" spans="1:48" ht="18.75">
      <c r="A8" s="173"/>
      <c r="B8" s="195"/>
      <c r="C8" s="195"/>
      <c r="D8" s="195"/>
      <c r="E8" s="195"/>
      <c r="F8" s="195"/>
      <c r="G8" s="218"/>
      <c r="H8" s="220" t="s">
        <v>17</v>
      </c>
      <c r="I8" s="221" t="s">
        <v>19</v>
      </c>
      <c r="J8" s="186"/>
      <c r="K8" s="230"/>
      <c r="L8" s="232"/>
      <c r="M8" s="171"/>
      <c r="N8" s="237"/>
      <c r="O8" s="186"/>
      <c r="P8" s="242"/>
      <c r="Q8" s="186"/>
      <c r="R8" s="189"/>
      <c r="S8" s="192"/>
      <c r="T8" s="259" t="s">
        <v>112</v>
      </c>
      <c r="U8" s="259" t="s">
        <v>113</v>
      </c>
      <c r="V8" s="259" t="s">
        <v>114</v>
      </c>
      <c r="W8" s="259" t="s">
        <v>115</v>
      </c>
      <c r="X8" s="260" t="s">
        <v>112</v>
      </c>
      <c r="Y8" s="260" t="s">
        <v>113</v>
      </c>
      <c r="Z8" s="260" t="s">
        <v>114</v>
      </c>
      <c r="AA8" s="260" t="s">
        <v>115</v>
      </c>
      <c r="AB8" s="261" t="s">
        <v>112</v>
      </c>
      <c r="AC8" s="261" t="s">
        <v>113</v>
      </c>
      <c r="AD8" s="261" t="s">
        <v>114</v>
      </c>
      <c r="AE8" s="261" t="s">
        <v>115</v>
      </c>
      <c r="AF8" s="262" t="s">
        <v>112</v>
      </c>
      <c r="AG8" s="262" t="s">
        <v>113</v>
      </c>
      <c r="AH8" s="262" t="s">
        <v>114</v>
      </c>
      <c r="AI8" s="262" t="s">
        <v>115</v>
      </c>
      <c r="AJ8" s="263" t="s">
        <v>112</v>
      </c>
      <c r="AK8" s="263" t="s">
        <v>113</v>
      </c>
      <c r="AL8" s="263" t="s">
        <v>114</v>
      </c>
      <c r="AM8" s="263" t="s">
        <v>115</v>
      </c>
      <c r="AN8" s="264" t="s">
        <v>112</v>
      </c>
      <c r="AO8" s="264" t="s">
        <v>113</v>
      </c>
      <c r="AP8" s="264" t="s">
        <v>114</v>
      </c>
      <c r="AQ8" s="264" t="s">
        <v>115</v>
      </c>
      <c r="AR8" s="265" t="s">
        <v>112</v>
      </c>
      <c r="AS8" s="265" t="s">
        <v>113</v>
      </c>
      <c r="AT8" s="265" t="s">
        <v>114</v>
      </c>
      <c r="AU8" s="265" t="s">
        <v>115</v>
      </c>
      <c r="AV8" s="159"/>
    </row>
    <row r="9" spans="1:48" ht="18.75">
      <c r="A9" s="174" t="s">
        <v>116</v>
      </c>
      <c r="B9" s="174"/>
      <c r="C9" s="174"/>
      <c r="D9" s="174"/>
      <c r="E9" s="174"/>
      <c r="F9" s="174"/>
      <c r="G9" s="222">
        <f>I9+H9</f>
        <v>423.879474694995</v>
      </c>
      <c r="H9" s="223">
        <f>SUM(H10:H106)</f>
        <v>381.44084557750199</v>
      </c>
      <c r="I9" s="223">
        <f>SUM(I10:I106)</f>
        <v>42.438629117493001</v>
      </c>
      <c r="J9" s="43"/>
      <c r="K9" s="223">
        <f>SUM(K10:K106)</f>
        <v>288.73000000000008</v>
      </c>
      <c r="L9" s="223">
        <f>SUM(L10:L106)</f>
        <v>139.97999999999999</v>
      </c>
      <c r="M9" s="43">
        <f>SUM(M10:M106)</f>
        <v>0</v>
      </c>
      <c r="N9" s="223">
        <f>SUM(N10:N106)</f>
        <v>0</v>
      </c>
      <c r="O9" s="43"/>
      <c r="P9" s="223">
        <f>SUM(P10:P106)</f>
        <v>70.8</v>
      </c>
      <c r="Q9" s="43"/>
      <c r="R9" s="43"/>
      <c r="S9" s="43"/>
      <c r="T9" s="266"/>
      <c r="U9" s="266"/>
      <c r="V9" s="266"/>
      <c r="W9" s="267">
        <f>SUM(W10:W43)</f>
        <v>70.8</v>
      </c>
      <c r="X9" s="266"/>
      <c r="Y9" s="266"/>
      <c r="Z9" s="266"/>
      <c r="AA9" s="266"/>
      <c r="AB9" s="266"/>
      <c r="AC9" s="266"/>
      <c r="AD9" s="266"/>
      <c r="AE9" s="266"/>
      <c r="AF9" s="266"/>
      <c r="AG9" s="266"/>
      <c r="AH9" s="266"/>
      <c r="AI9" s="266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266"/>
      <c r="AV9" s="133"/>
    </row>
    <row r="10" spans="1:48" s="87" customFormat="1" ht="21.75">
      <c r="A10" s="86" t="str">
        <f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"&amp;IF(J10=1,IF(K10&gt;0,IF(P10&gt;0,IF(O10&lt;=7,IF(Q10=100,"","33"),IF(O10&lt;=25,IF(Q10&gt;0,IF(Q10&lt;100,"",33),IF(Q10=0,"","33")),IF(Q10=0,"",33))),IF(O10&gt;25,"",33)),""),IF(J10&gt;1,IF(P10&gt;0,"55",""),IF(J10=0,IF(P10&gt;0,"55","00"))))&amp;" "&amp;IF(P10&gt;0,IF(R10&gt;0,IF(S10&gt;0,"",88),77),"")</f>
        <v xml:space="preserve">   </v>
      </c>
      <c r="B10" s="117">
        <v>1</v>
      </c>
      <c r="C10" s="117" t="s">
        <v>117</v>
      </c>
      <c r="D10" s="119" t="s">
        <v>121</v>
      </c>
      <c r="E10" s="118" t="s">
        <v>119</v>
      </c>
      <c r="F10" s="118" t="s">
        <v>120</v>
      </c>
      <c r="G10" s="224">
        <v>14.383419655300001</v>
      </c>
      <c r="H10" s="224">
        <v>14.383419655300001</v>
      </c>
      <c r="I10" s="224">
        <v>0</v>
      </c>
      <c r="J10" s="118">
        <v>2</v>
      </c>
      <c r="K10" s="224">
        <v>0</v>
      </c>
      <c r="L10" s="224">
        <v>10.3</v>
      </c>
      <c r="M10" s="121">
        <v>0</v>
      </c>
      <c r="N10" s="224">
        <v>0</v>
      </c>
      <c r="O10" s="121">
        <v>0</v>
      </c>
      <c r="P10" s="224">
        <v>0</v>
      </c>
      <c r="Q10" s="121">
        <v>0</v>
      </c>
      <c r="R10" s="124">
        <v>2</v>
      </c>
      <c r="S10" s="124">
        <v>2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  <c r="AL10" s="85">
        <v>0</v>
      </c>
      <c r="AM10" s="85">
        <v>0</v>
      </c>
      <c r="AN10" s="85">
        <v>0</v>
      </c>
      <c r="AO10" s="85">
        <v>0</v>
      </c>
      <c r="AP10" s="85">
        <v>0</v>
      </c>
      <c r="AQ10" s="85">
        <v>0</v>
      </c>
      <c r="AR10" s="85">
        <v>0</v>
      </c>
      <c r="AS10" s="85">
        <v>0</v>
      </c>
      <c r="AT10" s="85">
        <v>0</v>
      </c>
      <c r="AU10" s="85">
        <v>0</v>
      </c>
      <c r="AV10" s="134"/>
    </row>
    <row r="11" spans="1:48" s="87" customFormat="1" ht="21.75">
      <c r="A11" s="86" t="str">
        <f>IF(J11=1,IF(K11&gt;0,IF(L11&gt;0,IF(N11&gt;0,11,11),IF(N11&gt;0,11,"")),IF(L11&gt;0,IF(N11&gt;0,11,""),IF(N11=0,22,""))),IF(L11&gt;0,IF(N11&gt;0,IF(P11&gt;0,66,""),IF(P11&gt;0,66,"")),IF(P11&gt;0,66,"")))&amp;" "&amp;IF(J11=1,IF(K11=0,IF(L11&gt;0,IF(N11&gt;0,IF(P11&gt;0,66,""),IF(P11&gt;0,66,"")),IF(P11&gt;0,66,"")),""),IF(P11&gt;0,66,""))&amp;" "&amp;IF(J11=1,IF(K11&gt;0,IF(P11&gt;0,IF(O11&lt;=7,IF(Q11=100,"","33"),IF(O11&lt;=25,IF(Q11&gt;0,IF(Q11&lt;100,"",33),IF(Q11=0,"","33")),IF(Q11=0,"",33))),IF(O11&gt;25,"",33)),""),IF(J11&gt;1,IF(P11&gt;0,"55",""),IF(J11=0,IF(P11&gt;0,"55","00"))))&amp;" "&amp;IF(P11&gt;0,IF(R11&gt;0,IF(S11&gt;0,"",88),77),"")</f>
        <v xml:space="preserve">   </v>
      </c>
      <c r="B11" s="117">
        <v>2</v>
      </c>
      <c r="C11" s="117" t="s">
        <v>117</v>
      </c>
      <c r="D11" s="119" t="s">
        <v>129</v>
      </c>
      <c r="E11" s="118" t="s">
        <v>119</v>
      </c>
      <c r="F11" s="118" t="s">
        <v>120</v>
      </c>
      <c r="G11" s="224">
        <v>0</v>
      </c>
      <c r="H11" s="224">
        <v>0</v>
      </c>
      <c r="I11" s="224">
        <v>0</v>
      </c>
      <c r="J11" s="118">
        <v>1</v>
      </c>
      <c r="K11" s="224">
        <v>0</v>
      </c>
      <c r="L11" s="224">
        <v>3.89</v>
      </c>
      <c r="M11" s="121">
        <v>0</v>
      </c>
      <c r="N11" s="224">
        <v>0</v>
      </c>
      <c r="O11" s="139">
        <v>8</v>
      </c>
      <c r="P11" s="224">
        <v>0</v>
      </c>
      <c r="Q11" s="121">
        <v>0</v>
      </c>
      <c r="R11" s="124">
        <v>2</v>
      </c>
      <c r="S11" s="124">
        <v>2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  <c r="AL11" s="85">
        <v>0</v>
      </c>
      <c r="AM11" s="85">
        <v>0</v>
      </c>
      <c r="AN11" s="85">
        <v>0</v>
      </c>
      <c r="AO11" s="85">
        <v>0</v>
      </c>
      <c r="AP11" s="85">
        <v>0</v>
      </c>
      <c r="AQ11" s="85">
        <v>0</v>
      </c>
      <c r="AR11" s="85">
        <v>0</v>
      </c>
      <c r="AS11" s="85">
        <v>0</v>
      </c>
      <c r="AT11" s="85">
        <v>0</v>
      </c>
      <c r="AU11" s="85">
        <v>0</v>
      </c>
      <c r="AV11" s="134"/>
    </row>
    <row r="12" spans="1:48" s="87" customFormat="1" ht="21.75">
      <c r="A12" s="144" t="str">
        <f>IF(J12=1,IF(K12&gt;0,IF(L12&gt;0,IF(N12&gt;0,11,11),IF(N12&gt;0,11,"")),IF(L12&gt;0,IF(N12&gt;0,11,""),IF(N12=0,22,""))),IF(L12&gt;0,IF(N12&gt;0,IF(P12&gt;0,66,""),IF(P12&gt;0,66,"")),IF(P12&gt;0,66,"")))&amp;" "&amp;IF(J12=1,IF(K12=0,IF(L12&gt;0,IF(N12&gt;0,IF(P12&gt;0,66,""),IF(P12&gt;0,66,"")),IF(P12&gt;0,66,"")),""),IF(P12&gt;0,66,""))&amp;" "&amp;IF(J12=1,IF(K12&gt;0,IF(P12&gt;0,IF(O12&lt;=7,IF(Q12=100,"","33"),IF(O12&lt;=25,IF(Q12&gt;0,IF(Q12&lt;100,"",33),IF(Q12=0,"","33")),IF(Q12=0,"",33))),IF(O12&gt;25,"",33)),""),IF(J12&gt;1,IF(P12&gt;0,"55",""),IF(J12=0,IF(P12&gt;0,"55","00"))))&amp;" "&amp;IF(P12&gt;0,IF(R12&gt;0,IF(S12&gt;0,"",88),77),"")</f>
        <v xml:space="preserve">   </v>
      </c>
      <c r="B12" s="145">
        <v>3</v>
      </c>
      <c r="C12" s="145" t="s">
        <v>122</v>
      </c>
      <c r="D12" s="146" t="s">
        <v>121</v>
      </c>
      <c r="E12" s="145" t="s">
        <v>119</v>
      </c>
      <c r="F12" s="145" t="s">
        <v>120</v>
      </c>
      <c r="G12" s="225">
        <v>29.116662385400002</v>
      </c>
      <c r="H12" s="225">
        <v>29.116662385400002</v>
      </c>
      <c r="I12" s="225">
        <v>0</v>
      </c>
      <c r="J12" s="145">
        <v>2</v>
      </c>
      <c r="K12" s="225">
        <v>0</v>
      </c>
      <c r="L12" s="225">
        <v>20.47</v>
      </c>
      <c r="M12" s="148">
        <v>0</v>
      </c>
      <c r="N12" s="225">
        <v>0</v>
      </c>
      <c r="O12" s="149">
        <v>0</v>
      </c>
      <c r="P12" s="225">
        <v>0</v>
      </c>
      <c r="Q12" s="148">
        <v>0</v>
      </c>
      <c r="R12" s="150">
        <v>2</v>
      </c>
      <c r="S12" s="150">
        <v>2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  <c r="AL12" s="151">
        <v>0</v>
      </c>
      <c r="AM12" s="151">
        <v>0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51">
        <v>0</v>
      </c>
      <c r="AT12" s="151">
        <v>0</v>
      </c>
      <c r="AU12" s="151">
        <v>0</v>
      </c>
      <c r="AV12" s="137"/>
    </row>
    <row r="13" spans="1:48" s="87" customFormat="1" ht="21.75">
      <c r="A13" s="144"/>
      <c r="B13" s="145">
        <v>4</v>
      </c>
      <c r="C13" s="145" t="s">
        <v>122</v>
      </c>
      <c r="D13" s="146" t="s">
        <v>129</v>
      </c>
      <c r="E13" s="145" t="s">
        <v>119</v>
      </c>
      <c r="F13" s="145" t="s">
        <v>120</v>
      </c>
      <c r="G13" s="225">
        <v>0</v>
      </c>
      <c r="H13" s="225">
        <v>0</v>
      </c>
      <c r="I13" s="225">
        <v>0</v>
      </c>
      <c r="J13" s="145">
        <v>2</v>
      </c>
      <c r="K13" s="225">
        <v>0</v>
      </c>
      <c r="L13" s="225">
        <v>5.88</v>
      </c>
      <c r="M13" s="148">
        <v>0</v>
      </c>
      <c r="N13" s="225">
        <v>0</v>
      </c>
      <c r="O13" s="149">
        <v>0</v>
      </c>
      <c r="P13" s="225">
        <v>0</v>
      </c>
      <c r="Q13" s="148">
        <v>0</v>
      </c>
      <c r="R13" s="150">
        <v>2</v>
      </c>
      <c r="S13" s="150">
        <v>2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  <c r="AL13" s="151">
        <v>0</v>
      </c>
      <c r="AM13" s="151">
        <v>0</v>
      </c>
      <c r="AN13" s="151">
        <v>0</v>
      </c>
      <c r="AO13" s="151">
        <v>0</v>
      </c>
      <c r="AP13" s="151">
        <v>0</v>
      </c>
      <c r="AQ13" s="151">
        <v>0</v>
      </c>
      <c r="AR13" s="151">
        <v>0</v>
      </c>
      <c r="AS13" s="151">
        <v>0</v>
      </c>
      <c r="AT13" s="151">
        <v>0</v>
      </c>
      <c r="AU13" s="151">
        <v>0</v>
      </c>
      <c r="AV13" s="137"/>
    </row>
    <row r="14" spans="1:48" s="87" customFormat="1" ht="21.75">
      <c r="A14" s="144"/>
      <c r="B14" s="145">
        <v>5</v>
      </c>
      <c r="C14" s="145" t="s">
        <v>122</v>
      </c>
      <c r="D14" s="146" t="s">
        <v>132</v>
      </c>
      <c r="E14" s="145" t="s">
        <v>119</v>
      </c>
      <c r="F14" s="145" t="s">
        <v>120</v>
      </c>
      <c r="G14" s="225">
        <v>0</v>
      </c>
      <c r="H14" s="225">
        <v>0</v>
      </c>
      <c r="I14" s="225">
        <v>0</v>
      </c>
      <c r="J14" s="145">
        <v>2</v>
      </c>
      <c r="K14" s="225">
        <v>0</v>
      </c>
      <c r="L14" s="225">
        <v>3.52</v>
      </c>
      <c r="M14" s="148">
        <v>0</v>
      </c>
      <c r="N14" s="225">
        <v>0</v>
      </c>
      <c r="O14" s="149">
        <v>0</v>
      </c>
      <c r="P14" s="225">
        <v>0</v>
      </c>
      <c r="Q14" s="148">
        <v>0</v>
      </c>
      <c r="R14" s="150">
        <v>2</v>
      </c>
      <c r="S14" s="150">
        <v>2</v>
      </c>
      <c r="T14" s="151">
        <v>0</v>
      </c>
      <c r="U14" s="151">
        <v>0</v>
      </c>
      <c r="V14" s="151">
        <v>0</v>
      </c>
      <c r="W14" s="151">
        <v>0</v>
      </c>
      <c r="X14" s="151">
        <v>0</v>
      </c>
      <c r="Y14" s="151">
        <v>0</v>
      </c>
      <c r="Z14" s="151">
        <v>0</v>
      </c>
      <c r="AA14" s="151">
        <v>0</v>
      </c>
      <c r="AB14" s="151">
        <v>0</v>
      </c>
      <c r="AC14" s="151">
        <v>0</v>
      </c>
      <c r="AD14" s="151">
        <v>0</v>
      </c>
      <c r="AE14" s="151">
        <v>0</v>
      </c>
      <c r="AF14" s="151">
        <v>0</v>
      </c>
      <c r="AG14" s="151">
        <v>0</v>
      </c>
      <c r="AH14" s="151">
        <v>0</v>
      </c>
      <c r="AI14" s="151">
        <v>0</v>
      </c>
      <c r="AJ14" s="151">
        <v>0</v>
      </c>
      <c r="AK14" s="151">
        <v>0</v>
      </c>
      <c r="AL14" s="151">
        <v>0</v>
      </c>
      <c r="AM14" s="151">
        <v>0</v>
      </c>
      <c r="AN14" s="151">
        <v>0</v>
      </c>
      <c r="AO14" s="151">
        <v>0</v>
      </c>
      <c r="AP14" s="151">
        <v>0</v>
      </c>
      <c r="AQ14" s="151">
        <v>0</v>
      </c>
      <c r="AR14" s="151">
        <v>0</v>
      </c>
      <c r="AS14" s="151">
        <v>0</v>
      </c>
      <c r="AT14" s="151">
        <v>0</v>
      </c>
      <c r="AU14" s="151">
        <v>0</v>
      </c>
      <c r="AV14" s="137"/>
    </row>
    <row r="15" spans="1:48" s="87" customFormat="1" ht="21.75">
      <c r="A15" s="144"/>
      <c r="B15" s="145">
        <v>6</v>
      </c>
      <c r="C15" s="145" t="s">
        <v>123</v>
      </c>
      <c r="D15" s="146" t="s">
        <v>121</v>
      </c>
      <c r="E15" s="145" t="s">
        <v>119</v>
      </c>
      <c r="F15" s="145" t="s">
        <v>120</v>
      </c>
      <c r="G15" s="225">
        <v>15.494736483800001</v>
      </c>
      <c r="H15" s="225">
        <v>15.494736483800001</v>
      </c>
      <c r="I15" s="225">
        <v>0</v>
      </c>
      <c r="J15" s="145">
        <v>2</v>
      </c>
      <c r="K15" s="225">
        <v>0</v>
      </c>
      <c r="L15" s="225">
        <v>11.08</v>
      </c>
      <c r="M15" s="148">
        <v>0</v>
      </c>
      <c r="N15" s="225">
        <v>0</v>
      </c>
      <c r="O15" s="149">
        <v>0</v>
      </c>
      <c r="P15" s="225">
        <v>0</v>
      </c>
      <c r="Q15" s="148">
        <v>0</v>
      </c>
      <c r="R15" s="150">
        <v>2</v>
      </c>
      <c r="S15" s="150">
        <v>2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  <c r="AC15" s="151">
        <v>0</v>
      </c>
      <c r="AD15" s="151">
        <v>0</v>
      </c>
      <c r="AE15" s="151">
        <v>0</v>
      </c>
      <c r="AF15" s="151">
        <v>0</v>
      </c>
      <c r="AG15" s="151">
        <v>0</v>
      </c>
      <c r="AH15" s="151">
        <v>0</v>
      </c>
      <c r="AI15" s="151">
        <v>0</v>
      </c>
      <c r="AJ15" s="151">
        <v>0</v>
      </c>
      <c r="AK15" s="151">
        <v>0</v>
      </c>
      <c r="AL15" s="151">
        <v>0</v>
      </c>
      <c r="AM15" s="151">
        <v>0</v>
      </c>
      <c r="AN15" s="151">
        <v>0</v>
      </c>
      <c r="AO15" s="151">
        <v>0</v>
      </c>
      <c r="AP15" s="151">
        <v>0</v>
      </c>
      <c r="AQ15" s="151">
        <v>0</v>
      </c>
      <c r="AR15" s="151">
        <v>0</v>
      </c>
      <c r="AS15" s="151">
        <v>0</v>
      </c>
      <c r="AT15" s="151">
        <v>0</v>
      </c>
      <c r="AU15" s="151">
        <v>0</v>
      </c>
      <c r="AV15" s="137"/>
    </row>
    <row r="16" spans="1:48" s="87" customFormat="1" ht="21.75">
      <c r="A16" s="144"/>
      <c r="B16" s="145">
        <v>7</v>
      </c>
      <c r="C16" s="145" t="s">
        <v>123</v>
      </c>
      <c r="D16" s="146" t="s">
        <v>129</v>
      </c>
      <c r="E16" s="145" t="s">
        <v>119</v>
      </c>
      <c r="F16" s="145" t="s">
        <v>120</v>
      </c>
      <c r="G16" s="225">
        <v>0</v>
      </c>
      <c r="H16" s="225">
        <v>0</v>
      </c>
      <c r="I16" s="225">
        <v>0</v>
      </c>
      <c r="J16" s="145">
        <v>2</v>
      </c>
      <c r="K16" s="225">
        <v>0</v>
      </c>
      <c r="L16" s="225">
        <v>1.4</v>
      </c>
      <c r="M16" s="148">
        <v>0</v>
      </c>
      <c r="N16" s="225">
        <v>0</v>
      </c>
      <c r="O16" s="149">
        <v>0</v>
      </c>
      <c r="P16" s="225">
        <v>0</v>
      </c>
      <c r="Q16" s="148">
        <v>0</v>
      </c>
      <c r="R16" s="150">
        <v>2</v>
      </c>
      <c r="S16" s="150">
        <v>2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  <c r="AJ16" s="151">
        <v>0</v>
      </c>
      <c r="AK16" s="151">
        <v>0</v>
      </c>
      <c r="AL16" s="151">
        <v>0</v>
      </c>
      <c r="AM16" s="151">
        <v>0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51">
        <v>0</v>
      </c>
      <c r="AT16" s="151">
        <v>0</v>
      </c>
      <c r="AU16" s="151">
        <v>0</v>
      </c>
      <c r="AV16" s="137"/>
    </row>
    <row r="17" spans="1:48" s="87" customFormat="1" ht="21.75">
      <c r="A17" s="144"/>
      <c r="B17" s="145">
        <v>8</v>
      </c>
      <c r="C17" s="145" t="s">
        <v>123</v>
      </c>
      <c r="D17" s="146" t="s">
        <v>132</v>
      </c>
      <c r="E17" s="145" t="s">
        <v>119</v>
      </c>
      <c r="F17" s="145" t="s">
        <v>120</v>
      </c>
      <c r="G17" s="225">
        <v>0</v>
      </c>
      <c r="H17" s="225">
        <v>0</v>
      </c>
      <c r="I17" s="225">
        <v>0</v>
      </c>
      <c r="J17" s="145">
        <v>2</v>
      </c>
      <c r="K17" s="225">
        <v>0</v>
      </c>
      <c r="L17" s="225">
        <v>1.53</v>
      </c>
      <c r="M17" s="148">
        <v>0</v>
      </c>
      <c r="N17" s="225">
        <v>0</v>
      </c>
      <c r="O17" s="149">
        <v>0</v>
      </c>
      <c r="P17" s="225">
        <v>0</v>
      </c>
      <c r="Q17" s="148">
        <v>0</v>
      </c>
      <c r="R17" s="150">
        <v>2</v>
      </c>
      <c r="S17" s="150">
        <v>2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37"/>
    </row>
    <row r="18" spans="1:48" s="87" customFormat="1" ht="21.75">
      <c r="A18" s="144"/>
      <c r="B18" s="145">
        <v>9</v>
      </c>
      <c r="C18" s="145" t="s">
        <v>123</v>
      </c>
      <c r="D18" s="146" t="s">
        <v>165</v>
      </c>
      <c r="E18" s="145" t="s">
        <v>119</v>
      </c>
      <c r="F18" s="145" t="s">
        <v>120</v>
      </c>
      <c r="G18" s="225">
        <v>0</v>
      </c>
      <c r="H18" s="225">
        <v>0</v>
      </c>
      <c r="I18" s="225">
        <v>0</v>
      </c>
      <c r="J18" s="145">
        <v>2</v>
      </c>
      <c r="K18" s="225">
        <v>0</v>
      </c>
      <c r="L18" s="225">
        <v>3</v>
      </c>
      <c r="M18" s="148">
        <v>0</v>
      </c>
      <c r="N18" s="225">
        <v>0</v>
      </c>
      <c r="O18" s="149">
        <v>0</v>
      </c>
      <c r="P18" s="225">
        <v>0</v>
      </c>
      <c r="Q18" s="148">
        <v>0</v>
      </c>
      <c r="R18" s="150">
        <v>2</v>
      </c>
      <c r="S18" s="150">
        <v>2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51">
        <v>0</v>
      </c>
      <c r="AM18" s="151">
        <v>0</v>
      </c>
      <c r="AN18" s="151">
        <v>0</v>
      </c>
      <c r="AO18" s="151">
        <v>0</v>
      </c>
      <c r="AP18" s="151">
        <v>0</v>
      </c>
      <c r="AQ18" s="151">
        <v>0</v>
      </c>
      <c r="AR18" s="151">
        <v>0</v>
      </c>
      <c r="AS18" s="151">
        <v>0</v>
      </c>
      <c r="AT18" s="151">
        <v>0</v>
      </c>
      <c r="AU18" s="151">
        <v>0</v>
      </c>
      <c r="AV18" s="137"/>
    </row>
    <row r="19" spans="1:48" s="87" customFormat="1" ht="21.75">
      <c r="A19" s="144"/>
      <c r="B19" s="145">
        <v>10</v>
      </c>
      <c r="C19" s="145" t="s">
        <v>123</v>
      </c>
      <c r="D19" s="146" t="s">
        <v>166</v>
      </c>
      <c r="E19" s="145" t="s">
        <v>119</v>
      </c>
      <c r="F19" s="145" t="s">
        <v>120</v>
      </c>
      <c r="G19" s="225">
        <v>0</v>
      </c>
      <c r="H19" s="225">
        <v>0</v>
      </c>
      <c r="I19" s="225">
        <v>0</v>
      </c>
      <c r="J19" s="145">
        <v>2</v>
      </c>
      <c r="K19" s="225">
        <v>0</v>
      </c>
      <c r="L19" s="225">
        <v>1</v>
      </c>
      <c r="M19" s="148">
        <v>0</v>
      </c>
      <c r="N19" s="225">
        <v>0</v>
      </c>
      <c r="O19" s="149">
        <v>0</v>
      </c>
      <c r="P19" s="225">
        <v>0</v>
      </c>
      <c r="Q19" s="148">
        <v>0</v>
      </c>
      <c r="R19" s="150">
        <v>2</v>
      </c>
      <c r="S19" s="150">
        <v>2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51">
        <v>0</v>
      </c>
      <c r="AM19" s="151">
        <v>0</v>
      </c>
      <c r="AN19" s="151">
        <v>0</v>
      </c>
      <c r="AO19" s="151">
        <v>0</v>
      </c>
      <c r="AP19" s="151">
        <v>0</v>
      </c>
      <c r="AQ19" s="151">
        <v>0</v>
      </c>
      <c r="AR19" s="151">
        <v>0</v>
      </c>
      <c r="AS19" s="151">
        <v>0</v>
      </c>
      <c r="AT19" s="151">
        <v>0</v>
      </c>
      <c r="AU19" s="151">
        <v>0</v>
      </c>
      <c r="AV19" s="137"/>
    </row>
    <row r="20" spans="1:48" s="87" customFormat="1" ht="21.75">
      <c r="A20" s="86" t="str">
        <f t="shared" ref="A20:A43" si="0">IF(J20=1,IF(K20&gt;0,IF(L20&gt;0,IF(N20&gt;0,11,11),IF(N20&gt;0,11,"")),IF(L20&gt;0,IF(N20&gt;0,11,""),IF(N20=0,22,""))),IF(L20&gt;0,IF(N20&gt;0,IF(P20&gt;0,66,""),IF(P20&gt;0,66,"")),IF(P20&gt;0,66,"")))&amp;" "&amp;IF(J20=1,IF(K20=0,IF(L20&gt;0,IF(N20&gt;0,IF(P20&gt;0,66,""),IF(P20&gt;0,66,"")),IF(P20&gt;0,66,"")),""),IF(P20&gt;0,66,""))&amp;" "&amp;IF(J20=1,IF(K20&gt;0,IF(P20&gt;0,IF(O20&lt;=7,IF(Q20=100,"","33"),IF(O20&lt;=25,IF(Q20&gt;0,IF(Q20&lt;100,"",33),IF(Q20=0,"","33")),IF(Q20=0,"",33))),IF(O20&gt;25,"",33)),""),IF(J20&gt;1,IF(P20&gt;0,"55",""),IF(J20=0,IF(P20&gt;0,"55","00"))))&amp;" "&amp;IF(P20&gt;0,IF(R20&gt;0,IF(S20&gt;0,"",88),77),"")</f>
        <v xml:space="preserve">   </v>
      </c>
      <c r="B20" s="117">
        <v>11</v>
      </c>
      <c r="C20" s="118" t="s">
        <v>124</v>
      </c>
      <c r="D20" s="119" t="s">
        <v>118</v>
      </c>
      <c r="E20" s="118" t="s">
        <v>119</v>
      </c>
      <c r="F20" s="118" t="s">
        <v>120</v>
      </c>
      <c r="G20" s="224">
        <v>7.4024976023100004</v>
      </c>
      <c r="H20" s="224">
        <v>7.4024976023100004</v>
      </c>
      <c r="I20" s="224">
        <v>0</v>
      </c>
      <c r="J20" s="122">
        <v>1</v>
      </c>
      <c r="K20" s="224">
        <v>7.88</v>
      </c>
      <c r="L20" s="224">
        <v>0</v>
      </c>
      <c r="M20" s="121">
        <v>0</v>
      </c>
      <c r="N20" s="224">
        <v>0</v>
      </c>
      <c r="O20" s="123">
        <v>7</v>
      </c>
      <c r="P20" s="224">
        <v>7.88</v>
      </c>
      <c r="Q20" s="143">
        <v>100</v>
      </c>
      <c r="R20" s="124">
        <v>2</v>
      </c>
      <c r="S20" s="124">
        <v>2</v>
      </c>
      <c r="T20" s="85">
        <v>0</v>
      </c>
      <c r="U20" s="85">
        <v>0</v>
      </c>
      <c r="V20" s="85">
        <v>0</v>
      </c>
      <c r="W20" s="85">
        <v>7.88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  <c r="AL20" s="85">
        <v>0</v>
      </c>
      <c r="AM20" s="85">
        <v>0</v>
      </c>
      <c r="AN20" s="85">
        <v>0</v>
      </c>
      <c r="AO20" s="85">
        <v>0</v>
      </c>
      <c r="AP20" s="85">
        <v>0</v>
      </c>
      <c r="AQ20" s="85">
        <v>0</v>
      </c>
      <c r="AR20" s="85">
        <v>0</v>
      </c>
      <c r="AS20" s="85">
        <v>0</v>
      </c>
      <c r="AT20" s="85">
        <v>0</v>
      </c>
      <c r="AU20" s="85">
        <v>0</v>
      </c>
      <c r="AV20" s="84"/>
    </row>
    <row r="21" spans="1:48" s="87" customFormat="1" ht="21.75">
      <c r="A21" s="86" t="str">
        <f t="shared" si="0"/>
        <v xml:space="preserve">   </v>
      </c>
      <c r="B21" s="117">
        <v>12</v>
      </c>
      <c r="C21" s="117" t="s">
        <v>125</v>
      </c>
      <c r="D21" s="119" t="s">
        <v>118</v>
      </c>
      <c r="E21" s="118" t="s">
        <v>119</v>
      </c>
      <c r="F21" s="118" t="s">
        <v>120</v>
      </c>
      <c r="G21" s="224">
        <v>56.899890886800002</v>
      </c>
      <c r="H21" s="224">
        <v>56.899890886800002</v>
      </c>
      <c r="I21" s="224">
        <v>0</v>
      </c>
      <c r="J21" s="118">
        <v>2</v>
      </c>
      <c r="K21" s="224">
        <v>56.9</v>
      </c>
      <c r="L21" s="224">
        <v>0</v>
      </c>
      <c r="M21" s="121">
        <v>0</v>
      </c>
      <c r="N21" s="224">
        <v>0</v>
      </c>
      <c r="O21" s="121">
        <v>0</v>
      </c>
      <c r="P21" s="224">
        <v>0</v>
      </c>
      <c r="Q21" s="121">
        <v>0</v>
      </c>
      <c r="R21" s="124">
        <v>2</v>
      </c>
      <c r="S21" s="124">
        <v>2</v>
      </c>
      <c r="T21" s="85">
        <v>0</v>
      </c>
      <c r="U21" s="85">
        <v>0</v>
      </c>
      <c r="V21" s="85">
        <v>0</v>
      </c>
      <c r="W21" s="85">
        <v>0</v>
      </c>
      <c r="X21" s="85">
        <v>0</v>
      </c>
      <c r="Y21" s="85">
        <v>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  <c r="AL21" s="85">
        <v>0</v>
      </c>
      <c r="AM21" s="85">
        <v>0</v>
      </c>
      <c r="AN21" s="85">
        <v>0</v>
      </c>
      <c r="AO21" s="85">
        <v>0</v>
      </c>
      <c r="AP21" s="85">
        <v>0</v>
      </c>
      <c r="AQ21" s="85">
        <v>0</v>
      </c>
      <c r="AR21" s="85">
        <v>0</v>
      </c>
      <c r="AS21" s="85">
        <v>0</v>
      </c>
      <c r="AT21" s="85">
        <v>0</v>
      </c>
      <c r="AU21" s="85">
        <v>0</v>
      </c>
      <c r="AV21" s="134"/>
    </row>
    <row r="22" spans="1:48" s="87" customFormat="1" ht="21.75">
      <c r="A22" s="86" t="str">
        <f t="shared" si="0"/>
        <v xml:space="preserve">   </v>
      </c>
      <c r="B22" s="117">
        <v>13</v>
      </c>
      <c r="C22" s="117" t="s">
        <v>126</v>
      </c>
      <c r="D22" s="119" t="s">
        <v>118</v>
      </c>
      <c r="E22" s="118" t="s">
        <v>119</v>
      </c>
      <c r="F22" s="118" t="s">
        <v>120</v>
      </c>
      <c r="G22" s="224">
        <v>35.365961377300003</v>
      </c>
      <c r="H22" s="224">
        <v>35.365961377300003</v>
      </c>
      <c r="I22" s="224">
        <v>0</v>
      </c>
      <c r="J22" s="122">
        <v>2</v>
      </c>
      <c r="K22" s="224">
        <v>35.369999999999997</v>
      </c>
      <c r="L22" s="224">
        <v>0</v>
      </c>
      <c r="M22" s="121">
        <v>0</v>
      </c>
      <c r="N22" s="224">
        <v>0</v>
      </c>
      <c r="O22" s="121">
        <v>0</v>
      </c>
      <c r="P22" s="224">
        <v>0</v>
      </c>
      <c r="Q22" s="121">
        <v>0</v>
      </c>
      <c r="R22" s="124">
        <v>2</v>
      </c>
      <c r="S22" s="124">
        <v>2</v>
      </c>
      <c r="T22" s="85">
        <v>0</v>
      </c>
      <c r="U22" s="85">
        <v>0</v>
      </c>
      <c r="V22" s="85">
        <v>0</v>
      </c>
      <c r="W22" s="85">
        <v>0</v>
      </c>
      <c r="X22" s="85">
        <v>0</v>
      </c>
      <c r="Y22" s="85">
        <v>0</v>
      </c>
      <c r="Z22" s="85">
        <v>0</v>
      </c>
      <c r="AA22" s="85">
        <v>0</v>
      </c>
      <c r="AB22" s="85">
        <v>0</v>
      </c>
      <c r="AC22" s="85">
        <v>0</v>
      </c>
      <c r="AD22" s="85">
        <v>0</v>
      </c>
      <c r="AE22" s="85">
        <v>0</v>
      </c>
      <c r="AF22" s="85">
        <v>0</v>
      </c>
      <c r="AG22" s="85">
        <v>0</v>
      </c>
      <c r="AH22" s="85">
        <v>0</v>
      </c>
      <c r="AI22" s="85">
        <v>0</v>
      </c>
      <c r="AJ22" s="85">
        <v>0</v>
      </c>
      <c r="AK22" s="85">
        <v>0</v>
      </c>
      <c r="AL22" s="85">
        <v>0</v>
      </c>
      <c r="AM22" s="85">
        <v>0</v>
      </c>
      <c r="AN22" s="85">
        <v>0</v>
      </c>
      <c r="AO22" s="85">
        <v>0</v>
      </c>
      <c r="AP22" s="85">
        <v>0</v>
      </c>
      <c r="AQ22" s="85">
        <v>0</v>
      </c>
      <c r="AR22" s="85">
        <v>0</v>
      </c>
      <c r="AS22" s="85">
        <v>0</v>
      </c>
      <c r="AT22" s="85">
        <v>0</v>
      </c>
      <c r="AU22" s="85">
        <v>0</v>
      </c>
      <c r="AV22" s="134"/>
    </row>
    <row r="23" spans="1:48" s="87" customFormat="1" ht="21.75">
      <c r="A23" s="86" t="str">
        <f t="shared" si="0"/>
        <v xml:space="preserve">   </v>
      </c>
      <c r="B23" s="117">
        <v>14</v>
      </c>
      <c r="C23" s="117" t="s">
        <v>127</v>
      </c>
      <c r="D23" s="119" t="s">
        <v>118</v>
      </c>
      <c r="E23" s="118" t="s">
        <v>119</v>
      </c>
      <c r="F23" s="118" t="s">
        <v>120</v>
      </c>
      <c r="G23" s="224">
        <v>17.975104930400001</v>
      </c>
      <c r="H23" s="224">
        <v>17.975104930400001</v>
      </c>
      <c r="I23" s="224">
        <v>0</v>
      </c>
      <c r="J23" s="118">
        <v>2</v>
      </c>
      <c r="K23" s="224">
        <v>20.2</v>
      </c>
      <c r="L23" s="224">
        <v>0</v>
      </c>
      <c r="M23" s="121">
        <v>0</v>
      </c>
      <c r="N23" s="224">
        <v>0</v>
      </c>
      <c r="O23" s="121">
        <v>0</v>
      </c>
      <c r="P23" s="224">
        <v>0</v>
      </c>
      <c r="Q23" s="121">
        <v>0</v>
      </c>
      <c r="R23" s="124">
        <v>2</v>
      </c>
      <c r="S23" s="124">
        <v>2</v>
      </c>
      <c r="T23" s="85">
        <v>0</v>
      </c>
      <c r="U23" s="85">
        <v>0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5">
        <v>0</v>
      </c>
      <c r="AC23" s="85">
        <v>0</v>
      </c>
      <c r="AD23" s="85">
        <v>0</v>
      </c>
      <c r="AE23" s="85">
        <v>0</v>
      </c>
      <c r="AF23" s="85">
        <v>0</v>
      </c>
      <c r="AG23" s="85">
        <v>0</v>
      </c>
      <c r="AH23" s="85">
        <v>0</v>
      </c>
      <c r="AI23" s="85">
        <v>0</v>
      </c>
      <c r="AJ23" s="85">
        <v>0</v>
      </c>
      <c r="AK23" s="85">
        <v>0</v>
      </c>
      <c r="AL23" s="85">
        <v>0</v>
      </c>
      <c r="AM23" s="85">
        <v>0</v>
      </c>
      <c r="AN23" s="85">
        <v>0</v>
      </c>
      <c r="AO23" s="85">
        <v>0</v>
      </c>
      <c r="AP23" s="85">
        <v>0</v>
      </c>
      <c r="AQ23" s="85">
        <v>0</v>
      </c>
      <c r="AR23" s="85">
        <v>0</v>
      </c>
      <c r="AS23" s="85">
        <v>0</v>
      </c>
      <c r="AT23" s="85">
        <v>0</v>
      </c>
      <c r="AU23" s="85">
        <v>0</v>
      </c>
      <c r="AV23" s="134"/>
    </row>
    <row r="24" spans="1:48" s="87" customFormat="1" ht="21.75">
      <c r="A24" s="86" t="str">
        <f t="shared" si="0"/>
        <v xml:space="preserve">   </v>
      </c>
      <c r="B24" s="117">
        <v>15</v>
      </c>
      <c r="C24" s="118" t="s">
        <v>128</v>
      </c>
      <c r="D24" s="119" t="s">
        <v>121</v>
      </c>
      <c r="E24" s="118" t="s">
        <v>119</v>
      </c>
      <c r="F24" s="118" t="s">
        <v>120</v>
      </c>
      <c r="G24" s="224">
        <v>12.9311379014</v>
      </c>
      <c r="H24" s="224">
        <v>12.9311379014</v>
      </c>
      <c r="I24" s="224">
        <v>0</v>
      </c>
      <c r="J24" s="122">
        <v>1</v>
      </c>
      <c r="K24" s="224">
        <v>3.56</v>
      </c>
      <c r="L24" s="224">
        <v>0</v>
      </c>
      <c r="M24" s="121">
        <v>0</v>
      </c>
      <c r="N24" s="224">
        <v>0</v>
      </c>
      <c r="O24" s="123">
        <v>6</v>
      </c>
      <c r="P24" s="224">
        <v>3.56</v>
      </c>
      <c r="Q24" s="141">
        <v>100</v>
      </c>
      <c r="R24" s="124">
        <v>2</v>
      </c>
      <c r="S24" s="124">
        <v>2</v>
      </c>
      <c r="T24" s="85">
        <v>0</v>
      </c>
      <c r="U24" s="85">
        <v>0</v>
      </c>
      <c r="V24" s="85">
        <v>0</v>
      </c>
      <c r="W24" s="135">
        <v>3.56</v>
      </c>
      <c r="X24" s="85">
        <v>0</v>
      </c>
      <c r="Y24" s="85">
        <v>0</v>
      </c>
      <c r="Z24" s="85">
        <v>0</v>
      </c>
      <c r="AA24" s="85">
        <v>0</v>
      </c>
      <c r="AB24" s="85">
        <v>0</v>
      </c>
      <c r="AC24" s="85">
        <v>0</v>
      </c>
      <c r="AD24" s="85">
        <v>0</v>
      </c>
      <c r="AE24" s="85">
        <v>0</v>
      </c>
      <c r="AF24" s="85">
        <v>0</v>
      </c>
      <c r="AG24" s="85">
        <v>0</v>
      </c>
      <c r="AH24" s="85">
        <v>0</v>
      </c>
      <c r="AI24" s="85">
        <v>0</v>
      </c>
      <c r="AJ24" s="85">
        <v>0</v>
      </c>
      <c r="AK24" s="85">
        <v>0</v>
      </c>
      <c r="AL24" s="85">
        <v>0</v>
      </c>
      <c r="AM24" s="85">
        <v>0</v>
      </c>
      <c r="AN24" s="85">
        <v>0</v>
      </c>
      <c r="AO24" s="85">
        <v>0</v>
      </c>
      <c r="AP24" s="85">
        <v>0</v>
      </c>
      <c r="AQ24" s="85">
        <v>0</v>
      </c>
      <c r="AR24" s="85">
        <v>0</v>
      </c>
      <c r="AS24" s="85">
        <v>0</v>
      </c>
      <c r="AT24" s="85">
        <v>0</v>
      </c>
      <c r="AU24" s="85">
        <v>0</v>
      </c>
      <c r="AV24" s="134"/>
    </row>
    <row r="25" spans="1:48" s="87" customFormat="1" ht="21.75">
      <c r="A25" s="86" t="str">
        <f t="shared" si="0"/>
        <v xml:space="preserve">   </v>
      </c>
      <c r="B25" s="117">
        <v>16</v>
      </c>
      <c r="C25" s="118" t="s">
        <v>128</v>
      </c>
      <c r="D25" s="119" t="s">
        <v>129</v>
      </c>
      <c r="E25" s="118" t="s">
        <v>119</v>
      </c>
      <c r="F25" s="118" t="s">
        <v>120</v>
      </c>
      <c r="G25" s="224">
        <v>0</v>
      </c>
      <c r="H25" s="224">
        <v>0</v>
      </c>
      <c r="I25" s="224">
        <v>0</v>
      </c>
      <c r="J25" s="122">
        <v>2</v>
      </c>
      <c r="K25" s="224">
        <v>8.48</v>
      </c>
      <c r="L25" s="224">
        <v>0</v>
      </c>
      <c r="M25" s="121">
        <v>0</v>
      </c>
      <c r="N25" s="224">
        <v>0</v>
      </c>
      <c r="O25" s="121">
        <v>0</v>
      </c>
      <c r="P25" s="224">
        <v>0</v>
      </c>
      <c r="Q25" s="121">
        <v>0</v>
      </c>
      <c r="R25" s="124">
        <v>2</v>
      </c>
      <c r="S25" s="124">
        <v>2</v>
      </c>
      <c r="T25" s="85">
        <v>0</v>
      </c>
      <c r="U25" s="85">
        <v>0</v>
      </c>
      <c r="V25" s="85">
        <v>0</v>
      </c>
      <c r="W25" s="85">
        <v>0</v>
      </c>
      <c r="X25" s="85">
        <v>0</v>
      </c>
      <c r="Y25" s="85">
        <v>0</v>
      </c>
      <c r="Z25" s="85">
        <v>0</v>
      </c>
      <c r="AA25" s="85">
        <v>0</v>
      </c>
      <c r="AB25" s="85">
        <v>0</v>
      </c>
      <c r="AC25" s="85">
        <v>0</v>
      </c>
      <c r="AD25" s="85">
        <v>0</v>
      </c>
      <c r="AE25" s="85">
        <v>0</v>
      </c>
      <c r="AF25" s="85">
        <v>0</v>
      </c>
      <c r="AG25" s="85">
        <v>0</v>
      </c>
      <c r="AH25" s="85">
        <v>0</v>
      </c>
      <c r="AI25" s="85">
        <v>0</v>
      </c>
      <c r="AJ25" s="85">
        <v>0</v>
      </c>
      <c r="AK25" s="85">
        <v>0</v>
      </c>
      <c r="AL25" s="85">
        <v>0</v>
      </c>
      <c r="AM25" s="85">
        <v>0</v>
      </c>
      <c r="AN25" s="85">
        <v>0</v>
      </c>
      <c r="AO25" s="85">
        <v>0</v>
      </c>
      <c r="AP25" s="85">
        <v>0</v>
      </c>
      <c r="AQ25" s="85">
        <v>0</v>
      </c>
      <c r="AR25" s="85">
        <v>0</v>
      </c>
      <c r="AS25" s="85">
        <v>0</v>
      </c>
      <c r="AT25" s="85">
        <v>0</v>
      </c>
      <c r="AU25" s="85">
        <v>0</v>
      </c>
      <c r="AV25" s="134"/>
    </row>
    <row r="26" spans="1:48" s="87" customFormat="1" ht="21.75">
      <c r="A26" s="86" t="str">
        <f t="shared" si="0"/>
        <v xml:space="preserve">   </v>
      </c>
      <c r="B26" s="117">
        <v>17</v>
      </c>
      <c r="C26" s="118" t="s">
        <v>128</v>
      </c>
      <c r="D26" s="119" t="s">
        <v>132</v>
      </c>
      <c r="E26" s="118" t="s">
        <v>119</v>
      </c>
      <c r="F26" s="118" t="s">
        <v>120</v>
      </c>
      <c r="G26" s="224">
        <v>0</v>
      </c>
      <c r="H26" s="224">
        <v>0</v>
      </c>
      <c r="I26" s="224">
        <v>0</v>
      </c>
      <c r="J26" s="122">
        <v>2</v>
      </c>
      <c r="K26" s="224">
        <v>5.31</v>
      </c>
      <c r="L26" s="224">
        <v>0</v>
      </c>
      <c r="M26" s="121">
        <v>0</v>
      </c>
      <c r="N26" s="224">
        <v>0</v>
      </c>
      <c r="O26" s="121">
        <v>0</v>
      </c>
      <c r="P26" s="224">
        <v>0</v>
      </c>
      <c r="Q26" s="121">
        <v>0</v>
      </c>
      <c r="R26" s="124">
        <v>2</v>
      </c>
      <c r="S26" s="124">
        <v>2</v>
      </c>
      <c r="T26" s="85">
        <v>0</v>
      </c>
      <c r="U26" s="85">
        <v>0</v>
      </c>
      <c r="V26" s="85">
        <v>0</v>
      </c>
      <c r="W26" s="85">
        <v>0</v>
      </c>
      <c r="X26" s="85">
        <v>0</v>
      </c>
      <c r="Y26" s="85">
        <v>0</v>
      </c>
      <c r="Z26" s="85">
        <v>0</v>
      </c>
      <c r="AA26" s="85">
        <v>0</v>
      </c>
      <c r="AB26" s="85">
        <v>0</v>
      </c>
      <c r="AC26" s="85">
        <v>0</v>
      </c>
      <c r="AD26" s="85">
        <v>0</v>
      </c>
      <c r="AE26" s="85">
        <v>0</v>
      </c>
      <c r="AF26" s="85">
        <v>0</v>
      </c>
      <c r="AG26" s="85">
        <v>0</v>
      </c>
      <c r="AH26" s="85">
        <v>0</v>
      </c>
      <c r="AI26" s="85">
        <v>0</v>
      </c>
      <c r="AJ26" s="85">
        <v>0</v>
      </c>
      <c r="AK26" s="85">
        <v>0</v>
      </c>
      <c r="AL26" s="85">
        <v>0</v>
      </c>
      <c r="AM26" s="85">
        <v>0</v>
      </c>
      <c r="AN26" s="85">
        <v>0</v>
      </c>
      <c r="AO26" s="85">
        <v>0</v>
      </c>
      <c r="AP26" s="85">
        <v>0</v>
      </c>
      <c r="AQ26" s="85">
        <v>0</v>
      </c>
      <c r="AR26" s="85">
        <v>0</v>
      </c>
      <c r="AS26" s="85">
        <v>0</v>
      </c>
      <c r="AT26" s="85">
        <v>0</v>
      </c>
      <c r="AU26" s="85">
        <v>0</v>
      </c>
      <c r="AV26" s="134"/>
    </row>
    <row r="27" spans="1:48" s="87" customFormat="1" ht="21.75">
      <c r="A27" s="86" t="str">
        <f t="shared" si="0"/>
        <v xml:space="preserve">   </v>
      </c>
      <c r="B27" s="117">
        <v>18</v>
      </c>
      <c r="C27" s="117" t="s">
        <v>130</v>
      </c>
      <c r="D27" s="119" t="s">
        <v>118</v>
      </c>
      <c r="E27" s="118" t="s">
        <v>119</v>
      </c>
      <c r="F27" s="118" t="s">
        <v>120</v>
      </c>
      <c r="G27" s="224">
        <v>28.545477171600002</v>
      </c>
      <c r="H27" s="224">
        <v>28.545477171600002</v>
      </c>
      <c r="I27" s="224">
        <v>0</v>
      </c>
      <c r="J27" s="122">
        <v>2</v>
      </c>
      <c r="K27" s="224">
        <v>29.99</v>
      </c>
      <c r="L27" s="224">
        <v>0</v>
      </c>
      <c r="M27" s="121">
        <v>0</v>
      </c>
      <c r="N27" s="224">
        <v>0</v>
      </c>
      <c r="O27" s="121">
        <v>0</v>
      </c>
      <c r="P27" s="224">
        <v>0</v>
      </c>
      <c r="Q27" s="121">
        <v>0</v>
      </c>
      <c r="R27" s="124">
        <v>2</v>
      </c>
      <c r="S27" s="124">
        <v>2</v>
      </c>
      <c r="T27" s="85">
        <v>0</v>
      </c>
      <c r="U27" s="85">
        <v>0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5">
        <v>0</v>
      </c>
      <c r="AC27" s="85">
        <v>0</v>
      </c>
      <c r="AD27" s="85">
        <v>0</v>
      </c>
      <c r="AE27" s="85">
        <v>0</v>
      </c>
      <c r="AF27" s="85">
        <v>0</v>
      </c>
      <c r="AG27" s="85">
        <v>0</v>
      </c>
      <c r="AH27" s="85">
        <v>0</v>
      </c>
      <c r="AI27" s="85">
        <v>0</v>
      </c>
      <c r="AJ27" s="85">
        <v>0</v>
      </c>
      <c r="AK27" s="85">
        <v>0</v>
      </c>
      <c r="AL27" s="85">
        <v>0</v>
      </c>
      <c r="AM27" s="85">
        <v>0</v>
      </c>
      <c r="AN27" s="85">
        <v>0</v>
      </c>
      <c r="AO27" s="85">
        <v>0</v>
      </c>
      <c r="AP27" s="85">
        <v>0</v>
      </c>
      <c r="AQ27" s="85">
        <v>0</v>
      </c>
      <c r="AR27" s="85">
        <v>0</v>
      </c>
      <c r="AS27" s="85">
        <v>0</v>
      </c>
      <c r="AT27" s="85">
        <v>0</v>
      </c>
      <c r="AU27" s="85">
        <v>0</v>
      </c>
      <c r="AV27" s="134"/>
    </row>
    <row r="28" spans="1:48" s="87" customFormat="1" ht="21.75">
      <c r="A28" s="86" t="str">
        <f t="shared" si="0"/>
        <v xml:space="preserve">   </v>
      </c>
      <c r="B28" s="117">
        <v>19</v>
      </c>
      <c r="C28" s="117" t="s">
        <v>131</v>
      </c>
      <c r="D28" s="119" t="s">
        <v>121</v>
      </c>
      <c r="E28" s="118" t="s">
        <v>119</v>
      </c>
      <c r="F28" s="118" t="s">
        <v>120</v>
      </c>
      <c r="G28" s="224">
        <v>68.2040359975</v>
      </c>
      <c r="H28" s="224">
        <v>68.2040359975</v>
      </c>
      <c r="I28" s="224">
        <v>0</v>
      </c>
      <c r="J28" s="118">
        <v>2</v>
      </c>
      <c r="K28" s="224">
        <v>13.54</v>
      </c>
      <c r="L28" s="224">
        <v>0</v>
      </c>
      <c r="M28" s="121">
        <v>0</v>
      </c>
      <c r="N28" s="224">
        <v>0</v>
      </c>
      <c r="O28" s="121">
        <v>0</v>
      </c>
      <c r="P28" s="224">
        <v>0</v>
      </c>
      <c r="Q28" s="121">
        <v>0</v>
      </c>
      <c r="R28" s="124">
        <v>2</v>
      </c>
      <c r="S28" s="124">
        <v>2</v>
      </c>
      <c r="T28" s="85">
        <v>0</v>
      </c>
      <c r="U28" s="85">
        <v>0</v>
      </c>
      <c r="V28" s="85">
        <v>0</v>
      </c>
      <c r="W28" s="85">
        <v>0</v>
      </c>
      <c r="X28" s="85">
        <v>0</v>
      </c>
      <c r="Y28" s="85">
        <v>0</v>
      </c>
      <c r="Z28" s="85">
        <v>0</v>
      </c>
      <c r="AA28" s="85">
        <v>0</v>
      </c>
      <c r="AB28" s="85">
        <v>0</v>
      </c>
      <c r="AC28" s="85">
        <v>0</v>
      </c>
      <c r="AD28" s="85">
        <v>0</v>
      </c>
      <c r="AE28" s="85">
        <v>0</v>
      </c>
      <c r="AF28" s="85">
        <v>0</v>
      </c>
      <c r="AG28" s="85">
        <v>0</v>
      </c>
      <c r="AH28" s="85">
        <v>0</v>
      </c>
      <c r="AI28" s="85">
        <v>0</v>
      </c>
      <c r="AJ28" s="85">
        <v>0</v>
      </c>
      <c r="AK28" s="85">
        <v>0</v>
      </c>
      <c r="AL28" s="85">
        <v>0</v>
      </c>
      <c r="AM28" s="85">
        <v>0</v>
      </c>
      <c r="AN28" s="85">
        <v>0</v>
      </c>
      <c r="AO28" s="85">
        <v>0</v>
      </c>
      <c r="AP28" s="85">
        <v>0</v>
      </c>
      <c r="AQ28" s="85">
        <v>0</v>
      </c>
      <c r="AR28" s="85">
        <v>0</v>
      </c>
      <c r="AS28" s="85">
        <v>0</v>
      </c>
      <c r="AT28" s="85">
        <v>0</v>
      </c>
      <c r="AU28" s="85">
        <v>0</v>
      </c>
      <c r="AV28" s="134"/>
    </row>
    <row r="29" spans="1:48" s="87" customFormat="1" ht="21.75">
      <c r="A29" s="86" t="str">
        <f t="shared" si="0"/>
        <v xml:space="preserve">   </v>
      </c>
      <c r="B29" s="117">
        <v>20</v>
      </c>
      <c r="C29" s="117" t="s">
        <v>131</v>
      </c>
      <c r="D29" s="119" t="s">
        <v>129</v>
      </c>
      <c r="E29" s="118" t="s">
        <v>119</v>
      </c>
      <c r="F29" s="118" t="s">
        <v>120</v>
      </c>
      <c r="G29" s="224">
        <v>0</v>
      </c>
      <c r="H29" s="224">
        <v>0</v>
      </c>
      <c r="I29" s="224">
        <v>0</v>
      </c>
      <c r="J29" s="118">
        <v>1</v>
      </c>
      <c r="K29" s="224">
        <v>49.48</v>
      </c>
      <c r="L29" s="224">
        <v>0</v>
      </c>
      <c r="M29" s="121">
        <v>0</v>
      </c>
      <c r="N29" s="224">
        <v>0</v>
      </c>
      <c r="O29" s="140">
        <v>7</v>
      </c>
      <c r="P29" s="224">
        <v>49.48</v>
      </c>
      <c r="Q29" s="141">
        <v>100</v>
      </c>
      <c r="R29" s="124">
        <v>2</v>
      </c>
      <c r="S29" s="124">
        <v>2</v>
      </c>
      <c r="T29" s="85">
        <v>0</v>
      </c>
      <c r="U29" s="85">
        <v>0</v>
      </c>
      <c r="V29" s="85">
        <v>0</v>
      </c>
      <c r="W29" s="135">
        <v>49.48</v>
      </c>
      <c r="X29" s="85">
        <v>0</v>
      </c>
      <c r="Y29" s="85">
        <v>0</v>
      </c>
      <c r="Z29" s="85">
        <v>0</v>
      </c>
      <c r="AA29" s="85">
        <v>0</v>
      </c>
      <c r="AB29" s="85">
        <v>0</v>
      </c>
      <c r="AC29" s="85">
        <v>0</v>
      </c>
      <c r="AD29" s="85">
        <v>0</v>
      </c>
      <c r="AE29" s="85">
        <v>0</v>
      </c>
      <c r="AF29" s="85">
        <v>0</v>
      </c>
      <c r="AG29" s="85">
        <v>0</v>
      </c>
      <c r="AH29" s="85">
        <v>0</v>
      </c>
      <c r="AI29" s="85">
        <v>0</v>
      </c>
      <c r="AJ29" s="85">
        <v>0</v>
      </c>
      <c r="AK29" s="85">
        <v>0</v>
      </c>
      <c r="AL29" s="85">
        <v>0</v>
      </c>
      <c r="AM29" s="85">
        <v>0</v>
      </c>
      <c r="AN29" s="85">
        <v>0</v>
      </c>
      <c r="AO29" s="85">
        <v>0</v>
      </c>
      <c r="AP29" s="85">
        <v>0</v>
      </c>
      <c r="AQ29" s="85">
        <v>0</v>
      </c>
      <c r="AR29" s="85">
        <v>0</v>
      </c>
      <c r="AS29" s="85">
        <v>0</v>
      </c>
      <c r="AT29" s="85">
        <v>0</v>
      </c>
      <c r="AU29" s="85">
        <v>0</v>
      </c>
      <c r="AV29" s="134"/>
    </row>
    <row r="30" spans="1:48" s="87" customFormat="1" ht="21.75">
      <c r="A30" s="86" t="str">
        <f t="shared" si="0"/>
        <v xml:space="preserve">   </v>
      </c>
      <c r="B30" s="117">
        <v>21</v>
      </c>
      <c r="C30" s="117" t="s">
        <v>131</v>
      </c>
      <c r="D30" s="119" t="s">
        <v>132</v>
      </c>
      <c r="E30" s="118" t="s">
        <v>119</v>
      </c>
      <c r="F30" s="118" t="s">
        <v>120</v>
      </c>
      <c r="G30" s="224">
        <v>0</v>
      </c>
      <c r="H30" s="224">
        <v>0</v>
      </c>
      <c r="I30" s="224">
        <v>0</v>
      </c>
      <c r="J30" s="118">
        <v>2</v>
      </c>
      <c r="K30" s="224">
        <v>2.5499999999999998</v>
      </c>
      <c r="L30" s="224">
        <v>0</v>
      </c>
      <c r="M30" s="121">
        <v>0</v>
      </c>
      <c r="N30" s="224">
        <v>0</v>
      </c>
      <c r="O30" s="121">
        <v>0</v>
      </c>
      <c r="P30" s="224">
        <v>0</v>
      </c>
      <c r="Q30" s="121">
        <v>0</v>
      </c>
      <c r="R30" s="124">
        <v>2</v>
      </c>
      <c r="S30" s="124">
        <v>2</v>
      </c>
      <c r="T30" s="85">
        <v>0</v>
      </c>
      <c r="U30" s="85">
        <v>0</v>
      </c>
      <c r="V30" s="85">
        <v>0</v>
      </c>
      <c r="W30" s="85">
        <v>0</v>
      </c>
      <c r="X30" s="85">
        <v>0</v>
      </c>
      <c r="Y30" s="85">
        <v>0</v>
      </c>
      <c r="Z30" s="85">
        <v>0</v>
      </c>
      <c r="AA30" s="85">
        <v>0</v>
      </c>
      <c r="AB30" s="85">
        <v>0</v>
      </c>
      <c r="AC30" s="85">
        <v>0</v>
      </c>
      <c r="AD30" s="85">
        <v>0</v>
      </c>
      <c r="AE30" s="85">
        <v>0</v>
      </c>
      <c r="AF30" s="85">
        <v>0</v>
      </c>
      <c r="AG30" s="85">
        <v>0</v>
      </c>
      <c r="AH30" s="85">
        <v>0</v>
      </c>
      <c r="AI30" s="85">
        <v>0</v>
      </c>
      <c r="AJ30" s="85">
        <v>0</v>
      </c>
      <c r="AK30" s="85">
        <v>0</v>
      </c>
      <c r="AL30" s="85">
        <v>0</v>
      </c>
      <c r="AM30" s="85">
        <v>0</v>
      </c>
      <c r="AN30" s="85">
        <v>0</v>
      </c>
      <c r="AO30" s="85">
        <v>0</v>
      </c>
      <c r="AP30" s="85">
        <v>0</v>
      </c>
      <c r="AQ30" s="85">
        <v>0</v>
      </c>
      <c r="AR30" s="85">
        <v>0</v>
      </c>
      <c r="AS30" s="85">
        <v>0</v>
      </c>
      <c r="AT30" s="85">
        <v>0</v>
      </c>
      <c r="AU30" s="85">
        <v>0</v>
      </c>
      <c r="AV30" s="134"/>
    </row>
    <row r="31" spans="1:48" s="87" customFormat="1" ht="21.75">
      <c r="A31" s="86" t="str">
        <f t="shared" si="0"/>
        <v xml:space="preserve">   </v>
      </c>
      <c r="B31" s="117">
        <v>22</v>
      </c>
      <c r="C31" s="117" t="s">
        <v>131</v>
      </c>
      <c r="D31" s="119" t="s">
        <v>165</v>
      </c>
      <c r="E31" s="118" t="s">
        <v>119</v>
      </c>
      <c r="F31" s="118" t="s">
        <v>120</v>
      </c>
      <c r="G31" s="224">
        <v>0</v>
      </c>
      <c r="H31" s="224">
        <v>0</v>
      </c>
      <c r="I31" s="224">
        <v>0</v>
      </c>
      <c r="J31" s="118">
        <v>2</v>
      </c>
      <c r="K31" s="224">
        <v>3.52</v>
      </c>
      <c r="L31" s="224">
        <v>0</v>
      </c>
      <c r="M31" s="121">
        <v>0</v>
      </c>
      <c r="N31" s="224">
        <v>0</v>
      </c>
      <c r="O31" s="121">
        <v>0</v>
      </c>
      <c r="P31" s="224">
        <v>0</v>
      </c>
      <c r="Q31" s="121">
        <v>0</v>
      </c>
      <c r="R31" s="124">
        <v>2</v>
      </c>
      <c r="S31" s="124">
        <v>2</v>
      </c>
      <c r="T31" s="85">
        <v>0</v>
      </c>
      <c r="U31" s="85">
        <v>0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5">
        <v>0</v>
      </c>
      <c r="AC31" s="85">
        <v>0</v>
      </c>
      <c r="AD31" s="85">
        <v>0</v>
      </c>
      <c r="AE31" s="85">
        <v>0</v>
      </c>
      <c r="AF31" s="85">
        <v>0</v>
      </c>
      <c r="AG31" s="85">
        <v>0</v>
      </c>
      <c r="AH31" s="85">
        <v>0</v>
      </c>
      <c r="AI31" s="85">
        <v>0</v>
      </c>
      <c r="AJ31" s="85">
        <v>0</v>
      </c>
      <c r="AK31" s="85">
        <v>0</v>
      </c>
      <c r="AL31" s="85">
        <v>0</v>
      </c>
      <c r="AM31" s="85">
        <v>0</v>
      </c>
      <c r="AN31" s="85">
        <v>0</v>
      </c>
      <c r="AO31" s="85">
        <v>0</v>
      </c>
      <c r="AP31" s="85">
        <v>0</v>
      </c>
      <c r="AQ31" s="85">
        <v>0</v>
      </c>
      <c r="AR31" s="85">
        <v>0</v>
      </c>
      <c r="AS31" s="85">
        <v>0</v>
      </c>
      <c r="AT31" s="85">
        <v>0</v>
      </c>
      <c r="AU31" s="85">
        <v>0</v>
      </c>
      <c r="AV31" s="134"/>
    </row>
    <row r="32" spans="1:48" s="87" customFormat="1" ht="21.75">
      <c r="A32" s="86" t="str">
        <f t="shared" si="0"/>
        <v xml:space="preserve">   </v>
      </c>
      <c r="B32" s="117">
        <v>23</v>
      </c>
      <c r="C32" s="117" t="s">
        <v>133</v>
      </c>
      <c r="D32" s="119" t="s">
        <v>121</v>
      </c>
      <c r="E32" s="118" t="s">
        <v>119</v>
      </c>
      <c r="F32" s="118" t="s">
        <v>120</v>
      </c>
      <c r="G32" s="224">
        <v>28.49192248904</v>
      </c>
      <c r="H32" s="224">
        <v>7.4106148362499997</v>
      </c>
      <c r="I32" s="224">
        <v>21.081307652790002</v>
      </c>
      <c r="J32" s="118">
        <v>2</v>
      </c>
      <c r="K32" s="224">
        <v>0</v>
      </c>
      <c r="L32" s="224">
        <v>8.4600000000000009</v>
      </c>
      <c r="M32" s="121">
        <v>0</v>
      </c>
      <c r="N32" s="224">
        <v>0</v>
      </c>
      <c r="O32" s="121">
        <v>0</v>
      </c>
      <c r="P32" s="224">
        <v>0</v>
      </c>
      <c r="Q32" s="121">
        <v>0</v>
      </c>
      <c r="R32" s="124">
        <v>2</v>
      </c>
      <c r="S32" s="124">
        <v>2</v>
      </c>
      <c r="T32" s="85">
        <v>0</v>
      </c>
      <c r="U32" s="85">
        <v>0</v>
      </c>
      <c r="V32" s="85">
        <v>0</v>
      </c>
      <c r="W32" s="85">
        <v>0</v>
      </c>
      <c r="X32" s="85">
        <v>0</v>
      </c>
      <c r="Y32" s="85">
        <v>0</v>
      </c>
      <c r="Z32" s="85">
        <v>0</v>
      </c>
      <c r="AA32" s="85">
        <v>0</v>
      </c>
      <c r="AB32" s="85">
        <v>0</v>
      </c>
      <c r="AC32" s="85">
        <v>0</v>
      </c>
      <c r="AD32" s="85">
        <v>0</v>
      </c>
      <c r="AE32" s="85">
        <v>0</v>
      </c>
      <c r="AF32" s="85">
        <v>0</v>
      </c>
      <c r="AG32" s="85">
        <v>0</v>
      </c>
      <c r="AH32" s="85">
        <v>0</v>
      </c>
      <c r="AI32" s="85">
        <v>0</v>
      </c>
      <c r="AJ32" s="85">
        <v>0</v>
      </c>
      <c r="AK32" s="85">
        <v>0</v>
      </c>
      <c r="AL32" s="85">
        <v>0</v>
      </c>
      <c r="AM32" s="85">
        <v>0</v>
      </c>
      <c r="AN32" s="85">
        <v>0</v>
      </c>
      <c r="AO32" s="85">
        <v>0</v>
      </c>
      <c r="AP32" s="85">
        <v>0</v>
      </c>
      <c r="AQ32" s="85">
        <v>0</v>
      </c>
      <c r="AR32" s="85">
        <v>0</v>
      </c>
      <c r="AS32" s="85">
        <v>0</v>
      </c>
      <c r="AT32" s="85">
        <v>0</v>
      </c>
      <c r="AU32" s="85">
        <v>0</v>
      </c>
      <c r="AV32" s="134"/>
    </row>
    <row r="33" spans="1:48" s="87" customFormat="1" ht="21.75">
      <c r="A33" s="86" t="str">
        <f t="shared" si="0"/>
        <v xml:space="preserve">   </v>
      </c>
      <c r="B33" s="117">
        <v>24</v>
      </c>
      <c r="C33" s="117" t="s">
        <v>133</v>
      </c>
      <c r="D33" s="119" t="s">
        <v>129</v>
      </c>
      <c r="E33" s="118" t="s">
        <v>119</v>
      </c>
      <c r="F33" s="118" t="s">
        <v>120</v>
      </c>
      <c r="G33" s="224">
        <v>0</v>
      </c>
      <c r="H33" s="224">
        <v>0</v>
      </c>
      <c r="I33" s="224">
        <v>0</v>
      </c>
      <c r="J33" s="118">
        <v>2</v>
      </c>
      <c r="K33" s="224">
        <v>0</v>
      </c>
      <c r="L33" s="224">
        <v>13.05</v>
      </c>
      <c r="M33" s="121">
        <v>0</v>
      </c>
      <c r="N33" s="224">
        <v>0</v>
      </c>
      <c r="O33" s="121">
        <v>0</v>
      </c>
      <c r="P33" s="224">
        <v>0</v>
      </c>
      <c r="Q33" s="121">
        <v>0</v>
      </c>
      <c r="R33" s="124">
        <v>2</v>
      </c>
      <c r="S33" s="124">
        <v>2</v>
      </c>
      <c r="T33" s="85">
        <v>0</v>
      </c>
      <c r="U33" s="85">
        <v>0</v>
      </c>
      <c r="V33" s="85">
        <v>0</v>
      </c>
      <c r="W33" s="85">
        <v>0</v>
      </c>
      <c r="X33" s="85">
        <v>0</v>
      </c>
      <c r="Y33" s="85">
        <v>0</v>
      </c>
      <c r="Z33" s="85">
        <v>0</v>
      </c>
      <c r="AA33" s="85">
        <v>0</v>
      </c>
      <c r="AB33" s="85">
        <v>0</v>
      </c>
      <c r="AC33" s="85">
        <v>0</v>
      </c>
      <c r="AD33" s="85">
        <v>0</v>
      </c>
      <c r="AE33" s="85">
        <v>0</v>
      </c>
      <c r="AF33" s="85">
        <v>0</v>
      </c>
      <c r="AG33" s="85">
        <v>0</v>
      </c>
      <c r="AH33" s="85">
        <v>0</v>
      </c>
      <c r="AI33" s="85">
        <v>0</v>
      </c>
      <c r="AJ33" s="85">
        <v>0</v>
      </c>
      <c r="AK33" s="85">
        <v>0</v>
      </c>
      <c r="AL33" s="85">
        <v>0</v>
      </c>
      <c r="AM33" s="85">
        <v>0</v>
      </c>
      <c r="AN33" s="85">
        <v>0</v>
      </c>
      <c r="AO33" s="85">
        <v>0</v>
      </c>
      <c r="AP33" s="85">
        <v>0</v>
      </c>
      <c r="AQ33" s="85">
        <v>0</v>
      </c>
      <c r="AR33" s="85">
        <v>0</v>
      </c>
      <c r="AS33" s="85">
        <v>0</v>
      </c>
      <c r="AT33" s="85">
        <v>0</v>
      </c>
      <c r="AU33" s="85">
        <v>0</v>
      </c>
      <c r="AV33" s="134"/>
    </row>
    <row r="34" spans="1:48" s="87" customFormat="1" ht="21.75">
      <c r="A34" s="86" t="str">
        <f t="shared" si="0"/>
        <v xml:space="preserve">   </v>
      </c>
      <c r="B34" s="117">
        <v>25</v>
      </c>
      <c r="C34" s="117" t="s">
        <v>133</v>
      </c>
      <c r="D34" s="119" t="s">
        <v>132</v>
      </c>
      <c r="E34" s="118" t="s">
        <v>119</v>
      </c>
      <c r="F34" s="118" t="s">
        <v>120</v>
      </c>
      <c r="G34" s="224">
        <v>0</v>
      </c>
      <c r="H34" s="224">
        <v>0</v>
      </c>
      <c r="I34" s="224">
        <v>0</v>
      </c>
      <c r="J34" s="118">
        <v>1</v>
      </c>
      <c r="K34" s="224">
        <v>0</v>
      </c>
      <c r="L34" s="224">
        <v>1.66</v>
      </c>
      <c r="M34" s="121">
        <v>0</v>
      </c>
      <c r="N34" s="224">
        <v>0</v>
      </c>
      <c r="O34" s="121">
        <v>0</v>
      </c>
      <c r="P34" s="224">
        <v>0</v>
      </c>
      <c r="Q34" s="121">
        <v>0</v>
      </c>
      <c r="R34" s="124">
        <v>2</v>
      </c>
      <c r="S34" s="124">
        <v>2</v>
      </c>
      <c r="T34" s="85">
        <v>0</v>
      </c>
      <c r="U34" s="85">
        <v>0</v>
      </c>
      <c r="V34" s="85">
        <v>0</v>
      </c>
      <c r="W34" s="85">
        <v>0</v>
      </c>
      <c r="X34" s="85">
        <v>0</v>
      </c>
      <c r="Y34" s="85">
        <v>0</v>
      </c>
      <c r="Z34" s="85">
        <v>0</v>
      </c>
      <c r="AA34" s="85">
        <v>0</v>
      </c>
      <c r="AB34" s="85">
        <v>0</v>
      </c>
      <c r="AC34" s="85">
        <v>0</v>
      </c>
      <c r="AD34" s="85">
        <v>0</v>
      </c>
      <c r="AE34" s="85">
        <v>0</v>
      </c>
      <c r="AF34" s="85">
        <v>0</v>
      </c>
      <c r="AG34" s="85">
        <v>0</v>
      </c>
      <c r="AH34" s="85">
        <v>0</v>
      </c>
      <c r="AI34" s="85">
        <v>0</v>
      </c>
      <c r="AJ34" s="85">
        <v>0</v>
      </c>
      <c r="AK34" s="85">
        <v>0</v>
      </c>
      <c r="AL34" s="85">
        <v>0</v>
      </c>
      <c r="AM34" s="85">
        <v>0</v>
      </c>
      <c r="AN34" s="85">
        <v>0</v>
      </c>
      <c r="AO34" s="85">
        <v>0</v>
      </c>
      <c r="AP34" s="85">
        <v>0</v>
      </c>
      <c r="AQ34" s="85">
        <v>0</v>
      </c>
      <c r="AR34" s="85">
        <v>0</v>
      </c>
      <c r="AS34" s="85">
        <v>0</v>
      </c>
      <c r="AT34" s="85">
        <v>0</v>
      </c>
      <c r="AU34" s="85">
        <v>0</v>
      </c>
      <c r="AV34" s="134"/>
    </row>
    <row r="35" spans="1:48" s="87" customFormat="1" ht="21.75">
      <c r="A35" s="86" t="str">
        <f t="shared" si="0"/>
        <v xml:space="preserve">   </v>
      </c>
      <c r="B35" s="117">
        <v>26</v>
      </c>
      <c r="C35" s="117" t="s">
        <v>133</v>
      </c>
      <c r="D35" s="119" t="s">
        <v>165</v>
      </c>
      <c r="E35" s="118" t="s">
        <v>119</v>
      </c>
      <c r="F35" s="118" t="s">
        <v>120</v>
      </c>
      <c r="G35" s="224">
        <v>0</v>
      </c>
      <c r="H35" s="224">
        <v>0</v>
      </c>
      <c r="I35" s="224">
        <v>0</v>
      </c>
      <c r="J35" s="118">
        <v>2</v>
      </c>
      <c r="K35" s="224">
        <v>0</v>
      </c>
      <c r="L35" s="224">
        <v>7.52</v>
      </c>
      <c r="M35" s="121">
        <v>0</v>
      </c>
      <c r="N35" s="224">
        <v>0</v>
      </c>
      <c r="O35" s="121">
        <v>0</v>
      </c>
      <c r="P35" s="224">
        <v>0</v>
      </c>
      <c r="Q35" s="121">
        <v>0</v>
      </c>
      <c r="R35" s="124">
        <v>2</v>
      </c>
      <c r="S35" s="124">
        <v>2</v>
      </c>
      <c r="T35" s="85">
        <v>0</v>
      </c>
      <c r="U35" s="85">
        <v>0</v>
      </c>
      <c r="V35" s="8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85">
        <v>0</v>
      </c>
      <c r="AC35" s="85">
        <v>0</v>
      </c>
      <c r="AD35" s="85">
        <v>0</v>
      </c>
      <c r="AE35" s="85">
        <v>0</v>
      </c>
      <c r="AF35" s="85">
        <v>0</v>
      </c>
      <c r="AG35" s="85">
        <v>0</v>
      </c>
      <c r="AH35" s="85">
        <v>0</v>
      </c>
      <c r="AI35" s="85">
        <v>0</v>
      </c>
      <c r="AJ35" s="85">
        <v>0</v>
      </c>
      <c r="AK35" s="85">
        <v>0</v>
      </c>
      <c r="AL35" s="85">
        <v>0</v>
      </c>
      <c r="AM35" s="85">
        <v>0</v>
      </c>
      <c r="AN35" s="85">
        <v>0</v>
      </c>
      <c r="AO35" s="85">
        <v>0</v>
      </c>
      <c r="AP35" s="85">
        <v>0</v>
      </c>
      <c r="AQ35" s="85">
        <v>0</v>
      </c>
      <c r="AR35" s="85">
        <v>0</v>
      </c>
      <c r="AS35" s="85">
        <v>0</v>
      </c>
      <c r="AT35" s="85">
        <v>0</v>
      </c>
      <c r="AU35" s="85">
        <v>0</v>
      </c>
      <c r="AV35" s="134"/>
    </row>
    <row r="36" spans="1:48" s="87" customFormat="1" ht="21.75">
      <c r="A36" s="86" t="str">
        <f t="shared" si="0"/>
        <v xml:space="preserve">   </v>
      </c>
      <c r="B36" s="117">
        <v>27</v>
      </c>
      <c r="C36" s="117" t="s">
        <v>134</v>
      </c>
      <c r="D36" s="119" t="s">
        <v>118</v>
      </c>
      <c r="E36" s="118" t="s">
        <v>119</v>
      </c>
      <c r="F36" s="118" t="s">
        <v>120</v>
      </c>
      <c r="G36" s="224">
        <v>8.3421868238800005</v>
      </c>
      <c r="H36" s="224">
        <v>8.3421868238800005</v>
      </c>
      <c r="I36" s="224">
        <v>0</v>
      </c>
      <c r="J36" s="118">
        <v>1</v>
      </c>
      <c r="K36" s="224">
        <v>8.34</v>
      </c>
      <c r="L36" s="224">
        <v>0</v>
      </c>
      <c r="M36" s="121">
        <v>0</v>
      </c>
      <c r="N36" s="224">
        <v>0</v>
      </c>
      <c r="O36" s="140">
        <v>4</v>
      </c>
      <c r="P36" s="224">
        <v>8.34</v>
      </c>
      <c r="Q36" s="141">
        <v>100</v>
      </c>
      <c r="R36" s="124">
        <v>2</v>
      </c>
      <c r="S36" s="124">
        <v>2</v>
      </c>
      <c r="T36" s="85">
        <v>0</v>
      </c>
      <c r="U36" s="85">
        <v>0</v>
      </c>
      <c r="V36" s="85">
        <v>0</v>
      </c>
      <c r="W36" s="135">
        <v>8.34</v>
      </c>
      <c r="X36" s="85">
        <v>0</v>
      </c>
      <c r="Y36" s="85">
        <v>0</v>
      </c>
      <c r="Z36" s="85">
        <v>0</v>
      </c>
      <c r="AA36" s="85">
        <v>0</v>
      </c>
      <c r="AB36" s="85">
        <v>0</v>
      </c>
      <c r="AC36" s="85">
        <v>0</v>
      </c>
      <c r="AD36" s="85">
        <v>0</v>
      </c>
      <c r="AE36" s="85">
        <v>0</v>
      </c>
      <c r="AF36" s="85">
        <v>0</v>
      </c>
      <c r="AG36" s="85">
        <v>0</v>
      </c>
      <c r="AH36" s="85">
        <v>0</v>
      </c>
      <c r="AI36" s="85">
        <v>0</v>
      </c>
      <c r="AJ36" s="85">
        <v>0</v>
      </c>
      <c r="AK36" s="85">
        <v>0</v>
      </c>
      <c r="AL36" s="85">
        <v>0</v>
      </c>
      <c r="AM36" s="85">
        <v>0</v>
      </c>
      <c r="AN36" s="85">
        <v>0</v>
      </c>
      <c r="AO36" s="85">
        <v>0</v>
      </c>
      <c r="AP36" s="85">
        <v>0</v>
      </c>
      <c r="AQ36" s="85">
        <v>0</v>
      </c>
      <c r="AR36" s="85">
        <v>0</v>
      </c>
      <c r="AS36" s="85">
        <v>0</v>
      </c>
      <c r="AT36" s="85">
        <v>0</v>
      </c>
      <c r="AU36" s="85">
        <v>0</v>
      </c>
      <c r="AV36" s="134"/>
    </row>
    <row r="37" spans="1:48" s="87" customFormat="1" ht="21.75">
      <c r="A37" s="86" t="str">
        <f t="shared" si="0"/>
        <v xml:space="preserve">   </v>
      </c>
      <c r="B37" s="117">
        <v>28</v>
      </c>
      <c r="C37" s="117" t="s">
        <v>135</v>
      </c>
      <c r="D37" s="119" t="s">
        <v>118</v>
      </c>
      <c r="E37" s="118" t="s">
        <v>119</v>
      </c>
      <c r="F37" s="118" t="s">
        <v>120</v>
      </c>
      <c r="G37" s="224">
        <v>11.410238229799999</v>
      </c>
      <c r="H37" s="224">
        <v>11.410238229799999</v>
      </c>
      <c r="I37" s="224">
        <v>0</v>
      </c>
      <c r="J37" s="122">
        <v>2</v>
      </c>
      <c r="K37" s="224">
        <v>11.54</v>
      </c>
      <c r="L37" s="224">
        <v>0</v>
      </c>
      <c r="M37" s="121">
        <v>0</v>
      </c>
      <c r="N37" s="224">
        <v>0</v>
      </c>
      <c r="O37" s="121">
        <v>0</v>
      </c>
      <c r="P37" s="224">
        <v>0</v>
      </c>
      <c r="Q37" s="121">
        <v>0</v>
      </c>
      <c r="R37" s="124">
        <v>2</v>
      </c>
      <c r="S37" s="124">
        <v>2</v>
      </c>
      <c r="T37" s="85">
        <v>0</v>
      </c>
      <c r="U37" s="85">
        <v>0</v>
      </c>
      <c r="V37" s="85">
        <v>0</v>
      </c>
      <c r="W37" s="85">
        <v>0</v>
      </c>
      <c r="X37" s="85">
        <v>0</v>
      </c>
      <c r="Y37" s="85">
        <v>0</v>
      </c>
      <c r="Z37" s="85">
        <v>0</v>
      </c>
      <c r="AA37" s="85">
        <v>0</v>
      </c>
      <c r="AB37" s="85">
        <v>0</v>
      </c>
      <c r="AC37" s="85">
        <v>0</v>
      </c>
      <c r="AD37" s="85">
        <v>0</v>
      </c>
      <c r="AE37" s="85">
        <v>0</v>
      </c>
      <c r="AF37" s="85">
        <v>0</v>
      </c>
      <c r="AG37" s="85">
        <v>0</v>
      </c>
      <c r="AH37" s="85">
        <v>0</v>
      </c>
      <c r="AI37" s="85">
        <v>0</v>
      </c>
      <c r="AJ37" s="85">
        <v>0</v>
      </c>
      <c r="AK37" s="85">
        <v>0</v>
      </c>
      <c r="AL37" s="85">
        <v>0</v>
      </c>
      <c r="AM37" s="85">
        <v>0</v>
      </c>
      <c r="AN37" s="85">
        <v>0</v>
      </c>
      <c r="AO37" s="85">
        <v>0</v>
      </c>
      <c r="AP37" s="85">
        <v>0</v>
      </c>
      <c r="AQ37" s="85">
        <v>0</v>
      </c>
      <c r="AR37" s="85">
        <v>0</v>
      </c>
      <c r="AS37" s="85">
        <v>0</v>
      </c>
      <c r="AT37" s="85">
        <v>0</v>
      </c>
      <c r="AU37" s="85">
        <v>0</v>
      </c>
      <c r="AV37" s="134"/>
    </row>
    <row r="38" spans="1:48" s="87" customFormat="1" ht="21.75">
      <c r="A38" s="86" t="str">
        <f t="shared" si="0"/>
        <v xml:space="preserve">   </v>
      </c>
      <c r="B38" s="117">
        <v>29</v>
      </c>
      <c r="C38" s="117" t="s">
        <v>136</v>
      </c>
      <c r="D38" s="119" t="s">
        <v>118</v>
      </c>
      <c r="E38" s="118" t="s">
        <v>119</v>
      </c>
      <c r="F38" s="118" t="s">
        <v>120</v>
      </c>
      <c r="G38" s="224">
        <v>14.935237680164999</v>
      </c>
      <c r="H38" s="224">
        <v>0.87791621546200005</v>
      </c>
      <c r="I38" s="224">
        <v>14.057321464703</v>
      </c>
      <c r="J38" s="118">
        <v>2</v>
      </c>
      <c r="K38" s="224">
        <v>0</v>
      </c>
      <c r="L38" s="224">
        <v>15.62</v>
      </c>
      <c r="M38" s="121">
        <v>0</v>
      </c>
      <c r="N38" s="224">
        <v>0</v>
      </c>
      <c r="O38" s="121">
        <v>0</v>
      </c>
      <c r="P38" s="224">
        <v>0</v>
      </c>
      <c r="Q38" s="121">
        <v>0</v>
      </c>
      <c r="R38" s="124">
        <v>2</v>
      </c>
      <c r="S38" s="124">
        <v>2</v>
      </c>
      <c r="T38" s="85">
        <v>0</v>
      </c>
      <c r="U38" s="85">
        <v>0</v>
      </c>
      <c r="V38" s="85">
        <v>0</v>
      </c>
      <c r="W38" s="85">
        <v>0</v>
      </c>
      <c r="X38" s="85">
        <v>0</v>
      </c>
      <c r="Y38" s="85">
        <v>0</v>
      </c>
      <c r="Z38" s="85">
        <v>0</v>
      </c>
      <c r="AA38" s="85">
        <v>0</v>
      </c>
      <c r="AB38" s="85">
        <v>0</v>
      </c>
      <c r="AC38" s="85">
        <v>0</v>
      </c>
      <c r="AD38" s="85">
        <v>0</v>
      </c>
      <c r="AE38" s="85">
        <v>0</v>
      </c>
      <c r="AF38" s="85">
        <v>0</v>
      </c>
      <c r="AG38" s="85">
        <v>0</v>
      </c>
      <c r="AH38" s="85">
        <v>0</v>
      </c>
      <c r="AI38" s="85">
        <v>0</v>
      </c>
      <c r="AJ38" s="85">
        <v>0</v>
      </c>
      <c r="AK38" s="85">
        <v>0</v>
      </c>
      <c r="AL38" s="85">
        <v>0</v>
      </c>
      <c r="AM38" s="85">
        <v>0</v>
      </c>
      <c r="AN38" s="85">
        <v>0</v>
      </c>
      <c r="AO38" s="85">
        <v>0</v>
      </c>
      <c r="AP38" s="85">
        <v>0</v>
      </c>
      <c r="AQ38" s="85">
        <v>0</v>
      </c>
      <c r="AR38" s="85">
        <v>0</v>
      </c>
      <c r="AS38" s="85">
        <v>0</v>
      </c>
      <c r="AT38" s="85">
        <v>0</v>
      </c>
      <c r="AU38" s="85">
        <v>0</v>
      </c>
      <c r="AV38" s="134"/>
    </row>
    <row r="39" spans="1:48" s="87" customFormat="1" ht="21.75">
      <c r="A39" s="86" t="str">
        <f t="shared" si="0"/>
        <v xml:space="preserve">   </v>
      </c>
      <c r="B39" s="117">
        <v>30</v>
      </c>
      <c r="C39" s="118" t="s">
        <v>137</v>
      </c>
      <c r="D39" s="119" t="s">
        <v>121</v>
      </c>
      <c r="E39" s="118" t="s">
        <v>119</v>
      </c>
      <c r="F39" s="118" t="s">
        <v>120</v>
      </c>
      <c r="G39" s="224">
        <v>35.480965080300003</v>
      </c>
      <c r="H39" s="224">
        <v>35.480965080300003</v>
      </c>
      <c r="I39" s="224">
        <v>0</v>
      </c>
      <c r="J39" s="122">
        <v>1</v>
      </c>
      <c r="K39" s="224">
        <v>1.54</v>
      </c>
      <c r="L39" s="224">
        <v>0</v>
      </c>
      <c r="M39" s="121">
        <v>0</v>
      </c>
      <c r="N39" s="224">
        <v>0</v>
      </c>
      <c r="O39" s="123">
        <v>4</v>
      </c>
      <c r="P39" s="224">
        <v>1.54</v>
      </c>
      <c r="Q39" s="141">
        <v>100</v>
      </c>
      <c r="R39" s="124">
        <v>2</v>
      </c>
      <c r="S39" s="124">
        <v>2</v>
      </c>
      <c r="T39" s="85">
        <v>0</v>
      </c>
      <c r="U39" s="85">
        <v>0</v>
      </c>
      <c r="V39" s="85">
        <v>0</v>
      </c>
      <c r="W39" s="135">
        <v>1.54</v>
      </c>
      <c r="X39" s="85">
        <v>0</v>
      </c>
      <c r="Y39" s="85">
        <v>0</v>
      </c>
      <c r="Z39" s="85">
        <v>0</v>
      </c>
      <c r="AA39" s="85">
        <v>0</v>
      </c>
      <c r="AB39" s="85">
        <v>0</v>
      </c>
      <c r="AC39" s="85">
        <v>0</v>
      </c>
      <c r="AD39" s="85">
        <v>0</v>
      </c>
      <c r="AE39" s="85">
        <v>0</v>
      </c>
      <c r="AF39" s="85">
        <v>0</v>
      </c>
      <c r="AG39" s="85">
        <v>0</v>
      </c>
      <c r="AH39" s="85">
        <v>0</v>
      </c>
      <c r="AI39" s="85">
        <v>0</v>
      </c>
      <c r="AJ39" s="85">
        <v>0</v>
      </c>
      <c r="AK39" s="85">
        <v>0</v>
      </c>
      <c r="AL39" s="85">
        <v>0</v>
      </c>
      <c r="AM39" s="85">
        <v>0</v>
      </c>
      <c r="AN39" s="85">
        <v>0</v>
      </c>
      <c r="AO39" s="85">
        <v>0</v>
      </c>
      <c r="AP39" s="85">
        <v>0</v>
      </c>
      <c r="AQ39" s="85">
        <v>0</v>
      </c>
      <c r="AR39" s="85">
        <v>0</v>
      </c>
      <c r="AS39" s="85">
        <v>0</v>
      </c>
      <c r="AT39" s="85">
        <v>0</v>
      </c>
      <c r="AU39" s="85">
        <v>0</v>
      </c>
      <c r="AV39" s="134"/>
    </row>
    <row r="40" spans="1:48" s="87" customFormat="1" ht="21.75">
      <c r="A40" s="86" t="str">
        <f t="shared" si="0"/>
        <v xml:space="preserve">   </v>
      </c>
      <c r="B40" s="117">
        <v>31</v>
      </c>
      <c r="C40" s="118" t="s">
        <v>137</v>
      </c>
      <c r="D40" s="119" t="s">
        <v>129</v>
      </c>
      <c r="E40" s="118" t="s">
        <v>119</v>
      </c>
      <c r="F40" s="118" t="s">
        <v>120</v>
      </c>
      <c r="G40" s="224">
        <v>0</v>
      </c>
      <c r="H40" s="224">
        <v>0</v>
      </c>
      <c r="I40" s="224">
        <v>0</v>
      </c>
      <c r="J40" s="122">
        <v>2</v>
      </c>
      <c r="K40" s="233">
        <v>12.83</v>
      </c>
      <c r="L40" s="224">
        <v>0</v>
      </c>
      <c r="M40" s="121">
        <v>0</v>
      </c>
      <c r="N40" s="224">
        <v>0</v>
      </c>
      <c r="O40" s="121">
        <v>0</v>
      </c>
      <c r="P40" s="224">
        <v>0</v>
      </c>
      <c r="Q40" s="121">
        <v>0</v>
      </c>
      <c r="R40" s="124">
        <v>2</v>
      </c>
      <c r="S40" s="124">
        <v>2</v>
      </c>
      <c r="T40" s="85">
        <v>0</v>
      </c>
      <c r="U40" s="85">
        <v>0</v>
      </c>
      <c r="V40" s="85">
        <v>0</v>
      </c>
      <c r="W40" s="85">
        <v>0</v>
      </c>
      <c r="X40" s="85">
        <v>0</v>
      </c>
      <c r="Y40" s="85">
        <v>0</v>
      </c>
      <c r="Z40" s="85">
        <v>0</v>
      </c>
      <c r="AA40" s="85">
        <v>0</v>
      </c>
      <c r="AB40" s="85">
        <v>0</v>
      </c>
      <c r="AC40" s="85">
        <v>0</v>
      </c>
      <c r="AD40" s="85">
        <v>0</v>
      </c>
      <c r="AE40" s="85">
        <v>0</v>
      </c>
      <c r="AF40" s="85">
        <v>0</v>
      </c>
      <c r="AG40" s="85">
        <v>0</v>
      </c>
      <c r="AH40" s="85">
        <v>0</v>
      </c>
      <c r="AI40" s="85">
        <v>0</v>
      </c>
      <c r="AJ40" s="85">
        <v>0</v>
      </c>
      <c r="AK40" s="85">
        <v>0</v>
      </c>
      <c r="AL40" s="85">
        <v>0</v>
      </c>
      <c r="AM40" s="85">
        <v>0</v>
      </c>
      <c r="AN40" s="85">
        <v>0</v>
      </c>
      <c r="AO40" s="85">
        <v>0</v>
      </c>
      <c r="AP40" s="85">
        <v>0</v>
      </c>
      <c r="AQ40" s="85">
        <v>0</v>
      </c>
      <c r="AR40" s="85">
        <v>0</v>
      </c>
      <c r="AS40" s="85">
        <v>0</v>
      </c>
      <c r="AT40" s="85">
        <v>0</v>
      </c>
      <c r="AU40" s="85">
        <v>0</v>
      </c>
      <c r="AV40" s="134"/>
    </row>
    <row r="41" spans="1:48" s="87" customFormat="1" ht="21.75">
      <c r="A41" s="86" t="str">
        <f t="shared" si="0"/>
        <v xml:space="preserve">   </v>
      </c>
      <c r="B41" s="117">
        <v>32</v>
      </c>
      <c r="C41" s="118" t="s">
        <v>137</v>
      </c>
      <c r="D41" s="119" t="s">
        <v>132</v>
      </c>
      <c r="E41" s="118" t="s">
        <v>119</v>
      </c>
      <c r="F41" s="118" t="s">
        <v>120</v>
      </c>
      <c r="G41" s="224">
        <v>0</v>
      </c>
      <c r="H41" s="224">
        <v>0</v>
      </c>
      <c r="I41" s="224">
        <v>0</v>
      </c>
      <c r="J41" s="122">
        <v>2</v>
      </c>
      <c r="K41" s="224">
        <v>12.22</v>
      </c>
      <c r="L41" s="224">
        <v>0</v>
      </c>
      <c r="M41" s="121">
        <v>0</v>
      </c>
      <c r="N41" s="224">
        <v>0</v>
      </c>
      <c r="O41" s="121">
        <v>0</v>
      </c>
      <c r="P41" s="224">
        <v>0</v>
      </c>
      <c r="Q41" s="121">
        <v>0</v>
      </c>
      <c r="R41" s="124">
        <v>2</v>
      </c>
      <c r="S41" s="124">
        <v>2</v>
      </c>
      <c r="T41" s="85">
        <v>0</v>
      </c>
      <c r="U41" s="85">
        <v>0</v>
      </c>
      <c r="V41" s="85">
        <v>0</v>
      </c>
      <c r="W41" s="85">
        <v>0</v>
      </c>
      <c r="X41" s="85">
        <v>0</v>
      </c>
      <c r="Y41" s="85">
        <v>0</v>
      </c>
      <c r="Z41" s="85">
        <v>0</v>
      </c>
      <c r="AA41" s="85">
        <v>0</v>
      </c>
      <c r="AB41" s="85">
        <v>0</v>
      </c>
      <c r="AC41" s="85">
        <v>0</v>
      </c>
      <c r="AD41" s="85">
        <v>0</v>
      </c>
      <c r="AE41" s="85">
        <v>0</v>
      </c>
      <c r="AF41" s="85">
        <v>0</v>
      </c>
      <c r="AG41" s="85">
        <v>0</v>
      </c>
      <c r="AH41" s="85">
        <v>0</v>
      </c>
      <c r="AI41" s="85">
        <v>0</v>
      </c>
      <c r="AJ41" s="85">
        <v>0</v>
      </c>
      <c r="AK41" s="85">
        <v>0</v>
      </c>
      <c r="AL41" s="85">
        <v>0</v>
      </c>
      <c r="AM41" s="85">
        <v>0</v>
      </c>
      <c r="AN41" s="85">
        <v>0</v>
      </c>
      <c r="AO41" s="85">
        <v>0</v>
      </c>
      <c r="AP41" s="85">
        <v>0</v>
      </c>
      <c r="AQ41" s="85">
        <v>0</v>
      </c>
      <c r="AR41" s="85">
        <v>0</v>
      </c>
      <c r="AS41" s="85">
        <v>0</v>
      </c>
      <c r="AT41" s="85">
        <v>0</v>
      </c>
      <c r="AU41" s="85">
        <v>0</v>
      </c>
      <c r="AV41" s="134"/>
    </row>
    <row r="42" spans="1:48" s="87" customFormat="1" ht="21.75">
      <c r="A42" s="86" t="str">
        <f t="shared" si="0"/>
        <v xml:space="preserve">   </v>
      </c>
      <c r="B42" s="117">
        <v>33</v>
      </c>
      <c r="C42" s="118" t="s">
        <v>137</v>
      </c>
      <c r="D42" s="119" t="s">
        <v>165</v>
      </c>
      <c r="E42" s="118" t="s">
        <v>119</v>
      </c>
      <c r="F42" s="118" t="s">
        <v>120</v>
      </c>
      <c r="G42" s="224">
        <v>0</v>
      </c>
      <c r="H42" s="224">
        <v>0</v>
      </c>
      <c r="I42" s="224">
        <v>0</v>
      </c>
      <c r="J42" s="122">
        <v>2</v>
      </c>
      <c r="K42" s="224">
        <v>5.48</v>
      </c>
      <c r="L42" s="224">
        <v>0</v>
      </c>
      <c r="M42" s="121">
        <v>0</v>
      </c>
      <c r="N42" s="224">
        <v>0</v>
      </c>
      <c r="O42" s="121">
        <v>0</v>
      </c>
      <c r="P42" s="224">
        <v>0</v>
      </c>
      <c r="Q42" s="121">
        <v>0</v>
      </c>
      <c r="R42" s="124">
        <v>2</v>
      </c>
      <c r="S42" s="124">
        <v>2</v>
      </c>
      <c r="T42" s="85">
        <v>0</v>
      </c>
      <c r="U42" s="85">
        <v>0</v>
      </c>
      <c r="V42" s="85">
        <v>0</v>
      </c>
      <c r="W42" s="85">
        <v>0</v>
      </c>
      <c r="X42" s="85">
        <v>0</v>
      </c>
      <c r="Y42" s="85">
        <v>0</v>
      </c>
      <c r="Z42" s="85">
        <v>0</v>
      </c>
      <c r="AA42" s="85">
        <v>0</v>
      </c>
      <c r="AB42" s="85">
        <v>0</v>
      </c>
      <c r="AC42" s="85">
        <v>0</v>
      </c>
      <c r="AD42" s="85">
        <v>0</v>
      </c>
      <c r="AE42" s="85">
        <v>0</v>
      </c>
      <c r="AF42" s="85">
        <v>0</v>
      </c>
      <c r="AG42" s="85">
        <v>0</v>
      </c>
      <c r="AH42" s="85">
        <v>0</v>
      </c>
      <c r="AI42" s="85">
        <v>0</v>
      </c>
      <c r="AJ42" s="85">
        <v>0</v>
      </c>
      <c r="AK42" s="85">
        <v>0</v>
      </c>
      <c r="AL42" s="85">
        <v>0</v>
      </c>
      <c r="AM42" s="85">
        <v>0</v>
      </c>
      <c r="AN42" s="85">
        <v>0</v>
      </c>
      <c r="AO42" s="85">
        <v>0</v>
      </c>
      <c r="AP42" s="85">
        <v>0</v>
      </c>
      <c r="AQ42" s="85">
        <v>0</v>
      </c>
      <c r="AR42" s="85">
        <v>0</v>
      </c>
      <c r="AS42" s="85">
        <v>0</v>
      </c>
      <c r="AT42" s="85">
        <v>0</v>
      </c>
      <c r="AU42" s="85">
        <v>0</v>
      </c>
      <c r="AV42" s="134"/>
    </row>
    <row r="43" spans="1:48" ht="21.75">
      <c r="A43" s="71" t="str">
        <f t="shared" si="0"/>
        <v xml:space="preserve">   </v>
      </c>
      <c r="B43" s="117">
        <v>34</v>
      </c>
      <c r="C43" s="117" t="s">
        <v>138</v>
      </c>
      <c r="D43" s="119" t="s">
        <v>118</v>
      </c>
      <c r="E43" s="118" t="s">
        <v>119</v>
      </c>
      <c r="F43" s="118" t="s">
        <v>120</v>
      </c>
      <c r="G43" s="224">
        <v>38.900263190289998</v>
      </c>
      <c r="H43" s="224">
        <v>31.6</v>
      </c>
      <c r="I43" s="224">
        <v>7.3</v>
      </c>
      <c r="J43" s="122">
        <v>1</v>
      </c>
      <c r="K43" s="224">
        <v>0</v>
      </c>
      <c r="L43" s="224">
        <v>31.6</v>
      </c>
      <c r="M43" s="121">
        <v>0</v>
      </c>
      <c r="N43" s="224">
        <v>0</v>
      </c>
      <c r="O43" s="123">
        <v>5</v>
      </c>
      <c r="P43" s="224">
        <v>0</v>
      </c>
      <c r="Q43" s="121">
        <v>0</v>
      </c>
      <c r="R43" s="124">
        <v>2</v>
      </c>
      <c r="S43" s="124">
        <v>2</v>
      </c>
      <c r="T43" s="85">
        <v>0</v>
      </c>
      <c r="U43" s="85">
        <v>0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5">
        <v>0</v>
      </c>
      <c r="AC43" s="85">
        <v>0</v>
      </c>
      <c r="AD43" s="85">
        <v>0</v>
      </c>
      <c r="AE43" s="85">
        <v>0</v>
      </c>
      <c r="AF43" s="85">
        <v>0</v>
      </c>
      <c r="AG43" s="85">
        <v>0</v>
      </c>
      <c r="AH43" s="85">
        <v>0</v>
      </c>
      <c r="AI43" s="85">
        <v>0</v>
      </c>
      <c r="AJ43" s="85">
        <v>0</v>
      </c>
      <c r="AK43" s="85">
        <v>0</v>
      </c>
      <c r="AL43" s="85">
        <v>0</v>
      </c>
      <c r="AM43" s="85">
        <v>0</v>
      </c>
      <c r="AN43" s="85">
        <v>0</v>
      </c>
      <c r="AO43" s="85">
        <v>0</v>
      </c>
      <c r="AP43" s="85">
        <v>0</v>
      </c>
      <c r="AQ43" s="85">
        <v>0</v>
      </c>
      <c r="AR43" s="85">
        <v>0</v>
      </c>
      <c r="AS43" s="85">
        <v>0</v>
      </c>
      <c r="AT43" s="85">
        <v>0</v>
      </c>
      <c r="AU43" s="85">
        <v>0</v>
      </c>
      <c r="AV43" s="134"/>
    </row>
  </sheetData>
  <mergeCells count="42">
    <mergeCell ref="S6:S8"/>
    <mergeCell ref="T6:AU6"/>
    <mergeCell ref="AT5:AV5"/>
    <mergeCell ref="B6:B8"/>
    <mergeCell ref="C6:C8"/>
    <mergeCell ref="D6:D8"/>
    <mergeCell ref="E6:E8"/>
    <mergeCell ref="F6:F8"/>
    <mergeCell ref="J6:J8"/>
    <mergeCell ref="AF7:AI7"/>
    <mergeCell ref="AJ7:AM7"/>
    <mergeCell ref="AN7:AQ7"/>
    <mergeCell ref="T7:W7"/>
    <mergeCell ref="X7:AA7"/>
    <mergeCell ref="AB7:AE7"/>
    <mergeCell ref="K6:N6"/>
    <mergeCell ref="K7:K8"/>
    <mergeCell ref="P6:P8"/>
    <mergeCell ref="Q6:Q8"/>
    <mergeCell ref="R6:R8"/>
    <mergeCell ref="O6:O8"/>
    <mergeCell ref="A6:A8"/>
    <mergeCell ref="A9:F9"/>
    <mergeCell ref="H7:I7"/>
    <mergeCell ref="G6:I6"/>
    <mergeCell ref="G7:G8"/>
    <mergeCell ref="AV6:AV8"/>
    <mergeCell ref="AR7:AU7"/>
    <mergeCell ref="C1:AP1"/>
    <mergeCell ref="AU3:AV3"/>
    <mergeCell ref="AE4:AQ4"/>
    <mergeCell ref="AR4:AT4"/>
    <mergeCell ref="AU4:AV4"/>
    <mergeCell ref="B2:E4"/>
    <mergeCell ref="F2:J4"/>
    <mergeCell ref="AL2:AQ2"/>
    <mergeCell ref="AR2:AT2"/>
    <mergeCell ref="AG3:AQ3"/>
    <mergeCell ref="AR3:AT3"/>
    <mergeCell ref="L7:L8"/>
    <mergeCell ref="M7:M8"/>
    <mergeCell ref="N7:N8"/>
  </mergeCells>
  <conditionalFormatting sqref="T10:AU11 T20:W43">
    <cfRule type="cellIs" dxfId="13" priority="7" operator="greaterThan">
      <formula>0</formula>
    </cfRule>
    <cfRule type="cellIs" dxfId="12" priority="8" operator="greaterThan">
      <formula>0</formula>
    </cfRule>
  </conditionalFormatting>
  <conditionalFormatting sqref="X20:AU43">
    <cfRule type="cellIs" dxfId="11" priority="5" operator="greaterThan">
      <formula>0</formula>
    </cfRule>
    <cfRule type="cellIs" dxfId="10" priority="6" operator="greaterThan">
      <formula>0</formula>
    </cfRule>
  </conditionalFormatting>
  <conditionalFormatting sqref="T12:AU19">
    <cfRule type="cellIs" dxfId="9" priority="1" operator="greaterThan">
      <formula>0</formula>
    </cfRule>
    <cfRule type="cellIs" dxfId="8" priority="2" operator="greaterThan">
      <formula>0</formula>
    </cfRule>
  </conditionalFormatting>
  <dataValidations count="2">
    <dataValidation type="whole" allowBlank="1" showInputMessage="1" showErrorMessage="1" error="กรอกเฉพาะ 0 1 2" sqref="R10:R43 S12:S19">
      <formula1>0</formula1>
      <formula2>2</formula2>
    </dataValidation>
    <dataValidation type="whole" allowBlank="1" showInputMessage="1" showErrorMessage="1" error="กรอกเฉพาะ 0 1 2 3" sqref="S10:S11 S20:S43">
      <formula1>0</formula1>
      <formula2>3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43"/>
  <sheetViews>
    <sheetView topLeftCell="R1" zoomScale="85" zoomScaleNormal="85" workbookViewId="0">
      <selection activeCell="AC3" sqref="AC3:AM3"/>
    </sheetView>
  </sheetViews>
  <sheetFormatPr defaultRowHeight="14.25"/>
  <cols>
    <col min="3" max="3" width="14.125" customWidth="1"/>
    <col min="4" max="4" width="8.875" style="59"/>
    <col min="7" max="9" width="9" style="214"/>
    <col min="10" max="10" width="7.25" bestFit="1" customWidth="1"/>
    <col min="11" max="11" width="8.625" style="214" bestFit="1" customWidth="1"/>
    <col min="12" max="12" width="7.875" style="214" bestFit="1" customWidth="1"/>
    <col min="13" max="13" width="7.125" customWidth="1"/>
    <col min="14" max="14" width="7.75" style="214" customWidth="1"/>
    <col min="16" max="16" width="9" style="214"/>
    <col min="20" max="30" width="4.375" style="214" customWidth="1"/>
    <col min="31" max="32" width="5.625" style="214" customWidth="1"/>
    <col min="33" max="33" width="6.375" style="214" customWidth="1"/>
    <col min="34" max="34" width="5.625" style="214" customWidth="1"/>
    <col min="35" max="43" width="4.375" style="214" customWidth="1"/>
    <col min="44" max="47" width="5.875" style="214" bestFit="1" customWidth="1"/>
    <col min="48" max="51" width="9.125" style="214" bestFit="1" customWidth="1"/>
  </cols>
  <sheetData>
    <row r="1" spans="1:52" ht="33">
      <c r="A1" s="39">
        <v>0</v>
      </c>
      <c r="B1" s="161" t="s">
        <v>139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268">
        <v>0</v>
      </c>
      <c r="AS1" s="268">
        <v>0</v>
      </c>
      <c r="AT1" s="268">
        <v>0</v>
      </c>
      <c r="AU1" s="268">
        <v>0</v>
      </c>
      <c r="AV1" s="269">
        <v>0</v>
      </c>
    </row>
    <row r="2" spans="1:52" ht="27.75">
      <c r="A2" s="38"/>
      <c r="B2" s="165" t="s">
        <v>89</v>
      </c>
      <c r="C2" s="165"/>
      <c r="D2" s="165"/>
      <c r="E2" s="165"/>
      <c r="F2" s="166" t="s">
        <v>90</v>
      </c>
      <c r="G2" s="166"/>
      <c r="H2" s="166"/>
      <c r="I2" s="166"/>
      <c r="J2" s="166"/>
      <c r="K2" s="226"/>
      <c r="L2" s="227"/>
      <c r="M2" s="46"/>
      <c r="N2" s="234"/>
      <c r="O2" s="47"/>
      <c r="P2" s="234"/>
      <c r="Q2" s="47"/>
      <c r="R2" s="47"/>
      <c r="S2" s="48"/>
      <c r="T2" s="243"/>
      <c r="U2" s="243"/>
      <c r="V2" s="243"/>
      <c r="W2" s="244"/>
      <c r="X2" s="244"/>
      <c r="AA2" s="243"/>
      <c r="AB2" s="243"/>
      <c r="AC2" s="243"/>
      <c r="AD2" s="243"/>
      <c r="AE2" s="243"/>
      <c r="AF2" s="239"/>
      <c r="AG2" s="239"/>
      <c r="AH2" s="245" t="s">
        <v>91</v>
      </c>
      <c r="AI2" s="245"/>
      <c r="AJ2" s="245"/>
      <c r="AK2" s="245"/>
      <c r="AL2" s="245"/>
      <c r="AM2" s="245"/>
      <c r="AN2" s="246">
        <v>1097</v>
      </c>
      <c r="AO2" s="246"/>
      <c r="AP2" s="246"/>
      <c r="AQ2" s="243"/>
      <c r="AR2" s="243"/>
    </row>
    <row r="3" spans="1:52" ht="27.75">
      <c r="A3" s="38"/>
      <c r="B3" s="165"/>
      <c r="C3" s="165"/>
      <c r="D3" s="165"/>
      <c r="E3" s="165"/>
      <c r="F3" s="166"/>
      <c r="G3" s="166"/>
      <c r="H3" s="166"/>
      <c r="I3" s="166"/>
      <c r="J3" s="166"/>
      <c r="K3" s="226"/>
      <c r="L3" s="227"/>
      <c r="M3" s="46"/>
      <c r="N3" s="235"/>
      <c r="O3" s="49"/>
      <c r="P3" s="238"/>
      <c r="Q3" s="53"/>
      <c r="R3" s="53"/>
      <c r="S3" s="50"/>
      <c r="T3" s="247"/>
      <c r="U3" s="247"/>
      <c r="V3" s="247"/>
      <c r="W3" s="244"/>
      <c r="X3" s="244"/>
      <c r="AA3" s="239"/>
      <c r="AB3" s="243"/>
      <c r="AC3" s="245" t="s">
        <v>92</v>
      </c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8">
        <v>423.87973788528501</v>
      </c>
      <c r="AO3" s="248"/>
      <c r="AP3" s="248"/>
      <c r="AQ3" s="270" t="s">
        <v>93</v>
      </c>
      <c r="AR3" s="270"/>
    </row>
    <row r="4" spans="1:52" ht="27.75">
      <c r="A4" s="38"/>
      <c r="B4" s="165"/>
      <c r="C4" s="165"/>
      <c r="D4" s="165"/>
      <c r="E4" s="165"/>
      <c r="F4" s="166"/>
      <c r="G4" s="166"/>
      <c r="H4" s="166"/>
      <c r="I4" s="166"/>
      <c r="J4" s="166"/>
      <c r="K4" s="226"/>
      <c r="L4" s="227"/>
      <c r="M4" s="46"/>
      <c r="N4" s="236"/>
      <c r="O4" s="51"/>
      <c r="P4" s="238"/>
      <c r="Q4" s="53"/>
      <c r="R4" s="53"/>
      <c r="S4" s="52"/>
      <c r="T4" s="247"/>
      <c r="U4" s="247"/>
      <c r="V4" s="247"/>
      <c r="AA4" s="245" t="s">
        <v>94</v>
      </c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9">
        <v>381.44</v>
      </c>
      <c r="AO4" s="249"/>
      <c r="AP4" s="249"/>
      <c r="AQ4" s="270" t="s">
        <v>93</v>
      </c>
      <c r="AR4" s="270"/>
    </row>
    <row r="5" spans="1:52" ht="24">
      <c r="A5" s="44"/>
      <c r="B5" s="40"/>
      <c r="C5" s="40"/>
      <c r="E5" s="38"/>
      <c r="F5" s="38"/>
      <c r="G5" s="213"/>
      <c r="J5" s="38"/>
      <c r="K5" s="228"/>
      <c r="L5" s="229"/>
      <c r="M5" s="41"/>
      <c r="N5" s="229"/>
      <c r="O5" s="40"/>
      <c r="Q5" s="38"/>
      <c r="R5" s="38"/>
      <c r="S5" s="42"/>
      <c r="T5" s="239"/>
      <c r="U5" s="239"/>
      <c r="V5" s="239"/>
      <c r="W5" s="239"/>
      <c r="X5" s="239"/>
      <c r="Y5" s="239"/>
      <c r="Z5" s="271"/>
      <c r="AA5" s="271"/>
      <c r="AB5" s="271"/>
      <c r="AC5" s="239"/>
      <c r="AD5" s="239"/>
      <c r="AE5" s="239"/>
      <c r="AF5" s="239"/>
      <c r="AG5" s="239"/>
      <c r="AH5" s="271"/>
      <c r="AI5" s="271"/>
      <c r="AJ5" s="271"/>
      <c r="AK5" s="271"/>
      <c r="AL5" s="271"/>
      <c r="AM5" s="272" t="s">
        <v>95</v>
      </c>
      <c r="AN5" s="272"/>
      <c r="AO5" s="272"/>
      <c r="AP5" s="272"/>
      <c r="AQ5" s="272"/>
      <c r="AR5" s="239"/>
      <c r="AS5" s="239"/>
      <c r="AT5" s="239"/>
      <c r="AU5" s="239"/>
      <c r="AV5" s="239"/>
    </row>
    <row r="6" spans="1:52" ht="15" customHeight="1">
      <c r="A6" s="173" t="s">
        <v>96</v>
      </c>
      <c r="B6" s="195" t="s">
        <v>97</v>
      </c>
      <c r="C6" s="195" t="s">
        <v>1</v>
      </c>
      <c r="D6" s="195" t="s">
        <v>4</v>
      </c>
      <c r="E6" s="195" t="s">
        <v>7</v>
      </c>
      <c r="F6" s="195" t="s">
        <v>98</v>
      </c>
      <c r="G6" s="215" t="s">
        <v>99</v>
      </c>
      <c r="H6" s="216"/>
      <c r="I6" s="217"/>
      <c r="J6" s="184" t="s">
        <v>21</v>
      </c>
      <c r="K6" s="202" t="s">
        <v>100</v>
      </c>
      <c r="L6" s="202"/>
      <c r="M6" s="202"/>
      <c r="N6" s="202"/>
      <c r="O6" s="184" t="s">
        <v>38</v>
      </c>
      <c r="P6" s="240" t="s">
        <v>40</v>
      </c>
      <c r="Q6" s="184" t="s">
        <v>42</v>
      </c>
      <c r="R6" s="187" t="s">
        <v>101</v>
      </c>
      <c r="S6" s="190" t="s">
        <v>102</v>
      </c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4"/>
      <c r="AV6" s="275" t="s">
        <v>162</v>
      </c>
      <c r="AW6" s="276"/>
      <c r="AX6" s="276"/>
      <c r="AY6" s="277"/>
      <c r="AZ6" s="203" t="s">
        <v>67</v>
      </c>
    </row>
    <row r="7" spans="1:52" ht="18.75">
      <c r="A7" s="173"/>
      <c r="B7" s="195"/>
      <c r="C7" s="195"/>
      <c r="D7" s="195"/>
      <c r="E7" s="195"/>
      <c r="F7" s="195"/>
      <c r="G7" s="218" t="s">
        <v>11</v>
      </c>
      <c r="H7" s="219" t="s">
        <v>103</v>
      </c>
      <c r="I7" s="219"/>
      <c r="J7" s="185"/>
      <c r="K7" s="230" t="s">
        <v>30</v>
      </c>
      <c r="L7" s="231" t="s">
        <v>32</v>
      </c>
      <c r="M7" s="171" t="s">
        <v>104</v>
      </c>
      <c r="N7" s="237" t="s">
        <v>36</v>
      </c>
      <c r="O7" s="185"/>
      <c r="P7" s="241"/>
      <c r="Q7" s="185"/>
      <c r="R7" s="188"/>
      <c r="S7" s="191"/>
      <c r="T7" s="278" t="s">
        <v>105</v>
      </c>
      <c r="U7" s="279"/>
      <c r="V7" s="279"/>
      <c r="W7" s="280"/>
      <c r="X7" s="281" t="s">
        <v>106</v>
      </c>
      <c r="Y7" s="282"/>
      <c r="Z7" s="282"/>
      <c r="AA7" s="283"/>
      <c r="AB7" s="284" t="s">
        <v>107</v>
      </c>
      <c r="AC7" s="285"/>
      <c r="AD7" s="285"/>
      <c r="AE7" s="286"/>
      <c r="AF7" s="287" t="s">
        <v>108</v>
      </c>
      <c r="AG7" s="288"/>
      <c r="AH7" s="288"/>
      <c r="AI7" s="289"/>
      <c r="AJ7" s="290" t="s">
        <v>109</v>
      </c>
      <c r="AK7" s="291"/>
      <c r="AL7" s="291"/>
      <c r="AM7" s="292"/>
      <c r="AN7" s="293" t="s">
        <v>110</v>
      </c>
      <c r="AO7" s="294"/>
      <c r="AP7" s="294"/>
      <c r="AQ7" s="295"/>
      <c r="AR7" s="296" t="s">
        <v>111</v>
      </c>
      <c r="AS7" s="297"/>
      <c r="AT7" s="297"/>
      <c r="AU7" s="298"/>
      <c r="AV7" s="299"/>
      <c r="AW7" s="300"/>
      <c r="AX7" s="300"/>
      <c r="AY7" s="301"/>
      <c r="AZ7" s="204"/>
    </row>
    <row r="8" spans="1:52" ht="37.5">
      <c r="A8" s="173"/>
      <c r="B8" s="195"/>
      <c r="C8" s="195"/>
      <c r="D8" s="195"/>
      <c r="E8" s="195"/>
      <c r="F8" s="195"/>
      <c r="G8" s="218"/>
      <c r="H8" s="220" t="s">
        <v>17</v>
      </c>
      <c r="I8" s="221" t="s">
        <v>19</v>
      </c>
      <c r="J8" s="186"/>
      <c r="K8" s="230"/>
      <c r="L8" s="232"/>
      <c r="M8" s="171"/>
      <c r="N8" s="237"/>
      <c r="O8" s="186"/>
      <c r="P8" s="242"/>
      <c r="Q8" s="186"/>
      <c r="R8" s="189"/>
      <c r="S8" s="192"/>
      <c r="T8" s="259" t="s">
        <v>112</v>
      </c>
      <c r="U8" s="259" t="s">
        <v>113</v>
      </c>
      <c r="V8" s="259" t="s">
        <v>114</v>
      </c>
      <c r="W8" s="259" t="s">
        <v>115</v>
      </c>
      <c r="X8" s="260" t="s">
        <v>112</v>
      </c>
      <c r="Y8" s="260" t="s">
        <v>113</v>
      </c>
      <c r="Z8" s="260" t="s">
        <v>114</v>
      </c>
      <c r="AA8" s="260" t="s">
        <v>115</v>
      </c>
      <c r="AB8" s="261" t="s">
        <v>112</v>
      </c>
      <c r="AC8" s="261" t="s">
        <v>113</v>
      </c>
      <c r="AD8" s="261" t="s">
        <v>114</v>
      </c>
      <c r="AE8" s="261" t="s">
        <v>115</v>
      </c>
      <c r="AF8" s="262" t="s">
        <v>112</v>
      </c>
      <c r="AG8" s="262" t="s">
        <v>113</v>
      </c>
      <c r="AH8" s="262" t="s">
        <v>114</v>
      </c>
      <c r="AI8" s="262" t="s">
        <v>115</v>
      </c>
      <c r="AJ8" s="263" t="s">
        <v>112</v>
      </c>
      <c r="AK8" s="263" t="s">
        <v>113</v>
      </c>
      <c r="AL8" s="263" t="s">
        <v>114</v>
      </c>
      <c r="AM8" s="263" t="s">
        <v>115</v>
      </c>
      <c r="AN8" s="264" t="s">
        <v>112</v>
      </c>
      <c r="AO8" s="264" t="s">
        <v>113</v>
      </c>
      <c r="AP8" s="264" t="s">
        <v>114</v>
      </c>
      <c r="AQ8" s="264" t="s">
        <v>115</v>
      </c>
      <c r="AR8" s="265" t="s">
        <v>112</v>
      </c>
      <c r="AS8" s="265" t="s">
        <v>113</v>
      </c>
      <c r="AT8" s="265" t="s">
        <v>114</v>
      </c>
      <c r="AU8" s="265" t="s">
        <v>115</v>
      </c>
      <c r="AV8" s="302" t="s">
        <v>59</v>
      </c>
      <c r="AW8" s="259" t="s">
        <v>61</v>
      </c>
      <c r="AX8" s="303" t="s">
        <v>163</v>
      </c>
      <c r="AY8" s="265" t="s">
        <v>140</v>
      </c>
      <c r="AZ8" s="205"/>
    </row>
    <row r="9" spans="1:52" ht="18.75">
      <c r="A9" s="174" t="s">
        <v>116</v>
      </c>
      <c r="B9" s="174"/>
      <c r="C9" s="174"/>
      <c r="D9" s="174"/>
      <c r="E9" s="174"/>
      <c r="F9" s="174"/>
      <c r="G9" s="222">
        <f>I9+H9</f>
        <v>423.879474694995</v>
      </c>
      <c r="H9" s="223">
        <f>SUM(H10:H106)</f>
        <v>381.44084557750199</v>
      </c>
      <c r="I9" s="223">
        <f t="shared" ref="I9:P9" si="0">SUM(I10:I106)</f>
        <v>42.438629117493001</v>
      </c>
      <c r="J9" s="43"/>
      <c r="K9" s="223">
        <f t="shared" si="0"/>
        <v>288.73000000000008</v>
      </c>
      <c r="L9" s="223">
        <f t="shared" si="0"/>
        <v>139.97999999999999</v>
      </c>
      <c r="M9" s="43">
        <f t="shared" si="0"/>
        <v>0</v>
      </c>
      <c r="N9" s="223">
        <f t="shared" si="0"/>
        <v>0</v>
      </c>
      <c r="O9" s="43"/>
      <c r="P9" s="223">
        <f t="shared" si="0"/>
        <v>70.8</v>
      </c>
      <c r="Q9" s="43"/>
      <c r="R9" s="43"/>
      <c r="S9" s="43"/>
      <c r="T9" s="266"/>
      <c r="U9" s="266"/>
      <c r="V9" s="266"/>
      <c r="W9" s="266"/>
      <c r="X9" s="266"/>
      <c r="Y9" s="266"/>
      <c r="Z9" s="266"/>
      <c r="AA9" s="266"/>
      <c r="AB9" s="266"/>
      <c r="AC9" s="266"/>
      <c r="AD9" s="266">
        <f>SUM(AD10:AD43)</f>
        <v>11.44</v>
      </c>
      <c r="AE9" s="266">
        <f t="shared" ref="AE9:AJ9" si="1">SUM(AE10:AE43)</f>
        <v>12</v>
      </c>
      <c r="AF9" s="266">
        <f t="shared" si="1"/>
        <v>12</v>
      </c>
      <c r="AG9" s="266">
        <f t="shared" si="1"/>
        <v>12</v>
      </c>
      <c r="AH9" s="266">
        <f t="shared" si="1"/>
        <v>13.48</v>
      </c>
      <c r="AI9" s="266">
        <f t="shared" si="1"/>
        <v>8.34</v>
      </c>
      <c r="AJ9" s="266">
        <f t="shared" si="1"/>
        <v>1.54</v>
      </c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266"/>
      <c r="AV9" s="267"/>
      <c r="AW9" s="267"/>
      <c r="AX9" s="267"/>
      <c r="AY9" s="267"/>
      <c r="AZ9" s="133"/>
    </row>
    <row r="10" spans="1:52" ht="21.75">
      <c r="A10" s="45" t="str">
        <f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"&amp;IF(J10=1,IF(K10&gt;0,IF(P10&gt;0,IF(O10&lt;=7,IF(Q10=100,"","33"),IF(O10&lt;=25,IF(Q10&gt;0,IF(Q10&lt;100,"",33),IF(Q10=0,"","33")),IF(Q10=0,"",33))),IF(O10&gt;25,"",33)),""),IF(J10&gt;1,IF(P10&gt;0,"55",""),IF(J10=0,IF(P10&gt;0,"55","00"))))&amp;" "&amp;IF(P10&gt;0,IF(R10&gt;0,IF(S10&gt;0,"",88),77),"")&amp;" "&amp;IF(J10=1,IF(P10&gt;0,IF(AR10+AS10+AT10+AU10=0,99,""),""),"")</f>
        <v xml:space="preserve">    </v>
      </c>
      <c r="B10" s="117">
        <v>1</v>
      </c>
      <c r="C10" s="117" t="s">
        <v>117</v>
      </c>
      <c r="D10" s="119" t="s">
        <v>121</v>
      </c>
      <c r="E10" s="118" t="s">
        <v>119</v>
      </c>
      <c r="F10" s="118" t="s">
        <v>120</v>
      </c>
      <c r="G10" s="224">
        <v>14.383419655300001</v>
      </c>
      <c r="H10" s="224">
        <v>14.383419655300001</v>
      </c>
      <c r="I10" s="224">
        <v>0</v>
      </c>
      <c r="J10" s="118">
        <v>2</v>
      </c>
      <c r="K10" s="224">
        <v>0</v>
      </c>
      <c r="L10" s="224">
        <v>10.3</v>
      </c>
      <c r="M10" s="121">
        <v>0</v>
      </c>
      <c r="N10" s="224">
        <v>0</v>
      </c>
      <c r="O10" s="121">
        <v>0</v>
      </c>
      <c r="P10" s="224">
        <v>0</v>
      </c>
      <c r="Q10" s="121">
        <v>0</v>
      </c>
      <c r="R10" s="124">
        <v>2</v>
      </c>
      <c r="S10" s="124">
        <v>2</v>
      </c>
      <c r="T10" s="224">
        <v>0</v>
      </c>
      <c r="U10" s="224">
        <v>0</v>
      </c>
      <c r="V10" s="224">
        <v>0</v>
      </c>
      <c r="W10" s="224">
        <v>0</v>
      </c>
      <c r="X10" s="224">
        <v>0</v>
      </c>
      <c r="Y10" s="224">
        <v>0</v>
      </c>
      <c r="Z10" s="224">
        <v>0</v>
      </c>
      <c r="AA10" s="224">
        <v>0</v>
      </c>
      <c r="AB10" s="224">
        <v>0</v>
      </c>
      <c r="AC10" s="224">
        <v>0</v>
      </c>
      <c r="AD10" s="224">
        <v>0</v>
      </c>
      <c r="AE10" s="224">
        <v>0</v>
      </c>
      <c r="AF10" s="224">
        <v>0</v>
      </c>
      <c r="AG10" s="224">
        <v>0</v>
      </c>
      <c r="AH10" s="224">
        <v>0</v>
      </c>
      <c r="AI10" s="224">
        <v>0</v>
      </c>
      <c r="AJ10" s="224">
        <v>0</v>
      </c>
      <c r="AK10" s="224">
        <v>0</v>
      </c>
      <c r="AL10" s="224">
        <v>0</v>
      </c>
      <c r="AM10" s="224">
        <v>0</v>
      </c>
      <c r="AN10" s="224">
        <v>0</v>
      </c>
      <c r="AO10" s="224">
        <v>0</v>
      </c>
      <c r="AP10" s="224">
        <v>0</v>
      </c>
      <c r="AQ10" s="224">
        <v>0</v>
      </c>
      <c r="AR10" s="224">
        <v>0</v>
      </c>
      <c r="AS10" s="224">
        <v>0</v>
      </c>
      <c r="AT10" s="224">
        <v>0</v>
      </c>
      <c r="AU10" s="224">
        <v>0</v>
      </c>
      <c r="AV10" s="304">
        <v>0</v>
      </c>
      <c r="AW10" s="304">
        <v>0</v>
      </c>
      <c r="AX10" s="304">
        <v>0</v>
      </c>
      <c r="AY10" s="304">
        <v>0</v>
      </c>
      <c r="AZ10" s="134"/>
    </row>
    <row r="11" spans="1:52" ht="21.75">
      <c r="A11" s="71" t="str">
        <f>IF(J11=1,IF(K11&gt;0,IF(L11&gt;0,IF(N11&gt;0,11,11),IF(N11&gt;0,11,"")),IF(L11&gt;0,IF(N11&gt;0,11,""),IF(N11=0,22,""))),IF(L11&gt;0,IF(N11&gt;0,IF(P11&gt;0,66,""),IF(P11&gt;0,66,"")),IF(P11&gt;0,66,"")))&amp;" "&amp;IF(J11=1,IF(K11=0,IF(L11&gt;0,IF(N11&gt;0,IF(P11&gt;0,66,""),IF(P11&gt;0,66,"")),IF(P11&gt;0,66,"")),""),IF(P11&gt;0,66,""))&amp;" "&amp;IF(J11=1,IF(K11&gt;0,IF(P11&gt;0,IF(O11&lt;=7,IF(Q11=100,"","33"),IF(O11&lt;=25,IF(Q11&gt;0,IF(Q11&lt;100,"",33),IF(Q11=0,"","33")),IF(Q11=0,"",33))),IF(O11&gt;25,"",33)),""),IF(J11&gt;1,IF(P11&gt;0,"55",""),IF(J11=0,IF(P11&gt;0,"55","00"))))&amp;" "&amp;IF(P11&gt;0,IF(R11&gt;0,IF(S11&gt;0,"",88),77),"")&amp;" "&amp;IF(J11=1,IF(P11&gt;0,IF(AR11+AS11+AT11+AU11=0,99,""),""),"")</f>
        <v xml:space="preserve">    </v>
      </c>
      <c r="B11" s="117">
        <v>2</v>
      </c>
      <c r="C11" s="117" t="s">
        <v>117</v>
      </c>
      <c r="D11" s="119" t="s">
        <v>129</v>
      </c>
      <c r="E11" s="118" t="s">
        <v>119</v>
      </c>
      <c r="F11" s="118" t="s">
        <v>120</v>
      </c>
      <c r="G11" s="224">
        <v>0</v>
      </c>
      <c r="H11" s="224">
        <v>0</v>
      </c>
      <c r="I11" s="224">
        <v>0</v>
      </c>
      <c r="J11" s="118">
        <v>1</v>
      </c>
      <c r="K11" s="224">
        <v>0</v>
      </c>
      <c r="L11" s="224">
        <v>3.89</v>
      </c>
      <c r="M11" s="121">
        <v>0</v>
      </c>
      <c r="N11" s="224">
        <v>0</v>
      </c>
      <c r="O11" s="139">
        <v>8</v>
      </c>
      <c r="P11" s="224">
        <v>0</v>
      </c>
      <c r="Q11" s="121">
        <v>0</v>
      </c>
      <c r="R11" s="124">
        <v>2</v>
      </c>
      <c r="S11" s="124">
        <v>2</v>
      </c>
      <c r="T11" s="224">
        <v>0</v>
      </c>
      <c r="U11" s="224">
        <v>0</v>
      </c>
      <c r="V11" s="224">
        <v>0</v>
      </c>
      <c r="W11" s="224">
        <v>0</v>
      </c>
      <c r="X11" s="224">
        <v>0</v>
      </c>
      <c r="Y11" s="224">
        <v>0</v>
      </c>
      <c r="Z11" s="224">
        <v>0</v>
      </c>
      <c r="AA11" s="224">
        <v>0</v>
      </c>
      <c r="AB11" s="224">
        <v>0</v>
      </c>
      <c r="AC11" s="224">
        <v>0</v>
      </c>
      <c r="AD11" s="224">
        <v>0</v>
      </c>
      <c r="AE11" s="224">
        <v>0</v>
      </c>
      <c r="AF11" s="224">
        <v>0</v>
      </c>
      <c r="AG11" s="224">
        <v>0</v>
      </c>
      <c r="AH11" s="224">
        <v>0</v>
      </c>
      <c r="AI11" s="224">
        <v>0</v>
      </c>
      <c r="AJ11" s="224">
        <v>0</v>
      </c>
      <c r="AK11" s="224">
        <v>0</v>
      </c>
      <c r="AL11" s="224">
        <v>0</v>
      </c>
      <c r="AM11" s="224">
        <v>0</v>
      </c>
      <c r="AN11" s="224">
        <v>0</v>
      </c>
      <c r="AO11" s="224">
        <v>0</v>
      </c>
      <c r="AP11" s="224">
        <v>0</v>
      </c>
      <c r="AQ11" s="224">
        <v>0</v>
      </c>
      <c r="AR11" s="224">
        <v>0</v>
      </c>
      <c r="AS11" s="224">
        <v>0</v>
      </c>
      <c r="AT11" s="224">
        <v>0</v>
      </c>
      <c r="AU11" s="224">
        <v>0</v>
      </c>
      <c r="AV11" s="304">
        <v>0</v>
      </c>
      <c r="AW11" s="304">
        <v>0</v>
      </c>
      <c r="AX11" s="304">
        <v>0</v>
      </c>
      <c r="AY11" s="304">
        <v>0</v>
      </c>
      <c r="AZ11" s="134"/>
    </row>
    <row r="12" spans="1:52" s="54" customFormat="1" ht="21.75">
      <c r="A12" s="144" t="str">
        <f>IF(J12=1,IF(K12&gt;0,IF(L12&gt;0,IF(N12&gt;0,11,11),IF(N12&gt;0,11,"")),IF(L12&gt;0,IF(N12&gt;0,11,""),IF(N12=0,22,""))),IF(L12&gt;0,IF(N12&gt;0,IF(P12&gt;0,66,""),IF(P12&gt;0,66,"")),IF(P12&gt;0,66,"")))&amp;" "&amp;IF(J12=1,IF(K12=0,IF(L12&gt;0,IF(N12&gt;0,IF(P12&gt;0,66,""),IF(P12&gt;0,66,"")),IF(P12&gt;0,66,"")),""),IF(P12&gt;0,66,""))&amp;" "&amp;IF(J12=1,IF(K12&gt;0,IF(P12&gt;0,IF(O12&lt;=7,IF(Q12=100,"","33"),IF(O12&lt;=25,IF(Q12&gt;0,IF(Q12&lt;100,"",33),IF(Q12=0,"","33")),IF(Q12=0,"",33))),IF(O12&gt;25,"",33)),""),IF(J12&gt;1,IF(P12&gt;0,"55",""),IF(J12=0,IF(P12&gt;0,"55","00"))))&amp;" "&amp;IF(P12&gt;0,IF(R12&gt;0,IF(S12&gt;0,"",88),77),"")</f>
        <v xml:space="preserve">   </v>
      </c>
      <c r="B12" s="145">
        <v>3</v>
      </c>
      <c r="C12" s="145" t="s">
        <v>122</v>
      </c>
      <c r="D12" s="146" t="s">
        <v>121</v>
      </c>
      <c r="E12" s="145" t="s">
        <v>119</v>
      </c>
      <c r="F12" s="145" t="s">
        <v>120</v>
      </c>
      <c r="G12" s="225">
        <v>29.116662385400002</v>
      </c>
      <c r="H12" s="225">
        <v>29.116662385400002</v>
      </c>
      <c r="I12" s="225">
        <v>0</v>
      </c>
      <c r="J12" s="145">
        <v>2</v>
      </c>
      <c r="K12" s="225">
        <v>0</v>
      </c>
      <c r="L12" s="225">
        <v>20.47</v>
      </c>
      <c r="M12" s="148">
        <v>0</v>
      </c>
      <c r="N12" s="225">
        <v>0</v>
      </c>
      <c r="O12" s="149">
        <v>0</v>
      </c>
      <c r="P12" s="225">
        <v>0</v>
      </c>
      <c r="Q12" s="148">
        <v>0</v>
      </c>
      <c r="R12" s="150">
        <v>2</v>
      </c>
      <c r="S12" s="150">
        <v>2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  <c r="AL12" s="151">
        <v>0</v>
      </c>
      <c r="AM12" s="151">
        <v>0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51">
        <v>0</v>
      </c>
      <c r="AT12" s="151">
        <v>0</v>
      </c>
      <c r="AU12" s="151">
        <v>0</v>
      </c>
      <c r="AV12" s="304">
        <v>0</v>
      </c>
      <c r="AW12" s="304">
        <v>0</v>
      </c>
      <c r="AX12" s="304">
        <v>0</v>
      </c>
      <c r="AY12" s="304">
        <v>0</v>
      </c>
      <c r="AZ12" s="138" t="s">
        <v>164</v>
      </c>
    </row>
    <row r="13" spans="1:52" s="54" customFormat="1" ht="21.75">
      <c r="A13" s="144"/>
      <c r="B13" s="145">
        <v>4</v>
      </c>
      <c r="C13" s="145" t="s">
        <v>122</v>
      </c>
      <c r="D13" s="146" t="s">
        <v>129</v>
      </c>
      <c r="E13" s="145" t="s">
        <v>119</v>
      </c>
      <c r="F13" s="145" t="s">
        <v>120</v>
      </c>
      <c r="G13" s="225">
        <v>0</v>
      </c>
      <c r="H13" s="225">
        <v>0</v>
      </c>
      <c r="I13" s="225">
        <v>0</v>
      </c>
      <c r="J13" s="145">
        <v>2</v>
      </c>
      <c r="K13" s="225">
        <v>0</v>
      </c>
      <c r="L13" s="225">
        <v>5.88</v>
      </c>
      <c r="M13" s="148">
        <v>0</v>
      </c>
      <c r="N13" s="225">
        <v>0</v>
      </c>
      <c r="O13" s="149">
        <v>0</v>
      </c>
      <c r="P13" s="225">
        <v>0</v>
      </c>
      <c r="Q13" s="148">
        <v>0</v>
      </c>
      <c r="R13" s="150">
        <v>2</v>
      </c>
      <c r="S13" s="150">
        <v>2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  <c r="AL13" s="151">
        <v>0</v>
      </c>
      <c r="AM13" s="151">
        <v>0</v>
      </c>
      <c r="AN13" s="151">
        <v>0</v>
      </c>
      <c r="AO13" s="151">
        <v>0</v>
      </c>
      <c r="AP13" s="151">
        <v>0</v>
      </c>
      <c r="AQ13" s="151">
        <v>0</v>
      </c>
      <c r="AR13" s="151">
        <v>0</v>
      </c>
      <c r="AS13" s="151">
        <v>0</v>
      </c>
      <c r="AT13" s="151">
        <v>0</v>
      </c>
      <c r="AU13" s="151">
        <v>0</v>
      </c>
      <c r="AV13" s="304">
        <v>0</v>
      </c>
      <c r="AW13" s="304">
        <v>0</v>
      </c>
      <c r="AX13" s="304">
        <v>0</v>
      </c>
      <c r="AY13" s="304">
        <v>0</v>
      </c>
      <c r="AZ13" s="138" t="s">
        <v>164</v>
      </c>
    </row>
    <row r="14" spans="1:52" s="54" customFormat="1" ht="21.75">
      <c r="A14" s="144"/>
      <c r="B14" s="145">
        <v>5</v>
      </c>
      <c r="C14" s="145" t="s">
        <v>122</v>
      </c>
      <c r="D14" s="146" t="s">
        <v>132</v>
      </c>
      <c r="E14" s="145" t="s">
        <v>119</v>
      </c>
      <c r="F14" s="145" t="s">
        <v>120</v>
      </c>
      <c r="G14" s="225">
        <v>0</v>
      </c>
      <c r="H14" s="225">
        <v>0</v>
      </c>
      <c r="I14" s="225">
        <v>0</v>
      </c>
      <c r="J14" s="145">
        <v>2</v>
      </c>
      <c r="K14" s="225">
        <v>0</v>
      </c>
      <c r="L14" s="225">
        <v>3.52</v>
      </c>
      <c r="M14" s="148">
        <v>0</v>
      </c>
      <c r="N14" s="225">
        <v>0</v>
      </c>
      <c r="O14" s="149">
        <v>0</v>
      </c>
      <c r="P14" s="225">
        <v>0</v>
      </c>
      <c r="Q14" s="148">
        <v>0</v>
      </c>
      <c r="R14" s="150">
        <v>2</v>
      </c>
      <c r="S14" s="150">
        <v>2</v>
      </c>
      <c r="T14" s="151">
        <v>0</v>
      </c>
      <c r="U14" s="151">
        <v>0</v>
      </c>
      <c r="V14" s="151">
        <v>0</v>
      </c>
      <c r="W14" s="151">
        <v>0</v>
      </c>
      <c r="X14" s="151">
        <v>0</v>
      </c>
      <c r="Y14" s="151">
        <v>0</v>
      </c>
      <c r="Z14" s="151">
        <v>0</v>
      </c>
      <c r="AA14" s="151">
        <v>0</v>
      </c>
      <c r="AB14" s="151">
        <v>0</v>
      </c>
      <c r="AC14" s="151">
        <v>0</v>
      </c>
      <c r="AD14" s="151">
        <v>0</v>
      </c>
      <c r="AE14" s="151">
        <v>0</v>
      </c>
      <c r="AF14" s="151">
        <v>0</v>
      </c>
      <c r="AG14" s="151">
        <v>0</v>
      </c>
      <c r="AH14" s="151">
        <v>0</v>
      </c>
      <c r="AI14" s="151">
        <v>0</v>
      </c>
      <c r="AJ14" s="151">
        <v>0</v>
      </c>
      <c r="AK14" s="151">
        <v>0</v>
      </c>
      <c r="AL14" s="151">
        <v>0</v>
      </c>
      <c r="AM14" s="151">
        <v>0</v>
      </c>
      <c r="AN14" s="151">
        <v>0</v>
      </c>
      <c r="AO14" s="151">
        <v>0</v>
      </c>
      <c r="AP14" s="151">
        <v>0</v>
      </c>
      <c r="AQ14" s="151">
        <v>0</v>
      </c>
      <c r="AR14" s="151">
        <v>0</v>
      </c>
      <c r="AS14" s="151">
        <v>0</v>
      </c>
      <c r="AT14" s="151">
        <v>0</v>
      </c>
      <c r="AU14" s="151">
        <v>0</v>
      </c>
      <c r="AV14" s="304">
        <v>0</v>
      </c>
      <c r="AW14" s="304">
        <v>0</v>
      </c>
      <c r="AX14" s="304">
        <v>0</v>
      </c>
      <c r="AY14" s="304">
        <v>0</v>
      </c>
      <c r="AZ14" s="138" t="s">
        <v>164</v>
      </c>
    </row>
    <row r="15" spans="1:52" s="54" customFormat="1" ht="21.75">
      <c r="A15" s="144"/>
      <c r="B15" s="145">
        <v>6</v>
      </c>
      <c r="C15" s="145" t="s">
        <v>123</v>
      </c>
      <c r="D15" s="146" t="s">
        <v>121</v>
      </c>
      <c r="E15" s="145" t="s">
        <v>119</v>
      </c>
      <c r="F15" s="145" t="s">
        <v>120</v>
      </c>
      <c r="G15" s="225">
        <v>15.494736483800001</v>
      </c>
      <c r="H15" s="225">
        <v>15.494736483800001</v>
      </c>
      <c r="I15" s="225">
        <v>0</v>
      </c>
      <c r="J15" s="145">
        <v>2</v>
      </c>
      <c r="K15" s="225">
        <v>0</v>
      </c>
      <c r="L15" s="225">
        <v>11.08</v>
      </c>
      <c r="M15" s="148">
        <v>0</v>
      </c>
      <c r="N15" s="225">
        <v>0</v>
      </c>
      <c r="O15" s="149">
        <v>0</v>
      </c>
      <c r="P15" s="225">
        <v>0</v>
      </c>
      <c r="Q15" s="148">
        <v>0</v>
      </c>
      <c r="R15" s="150">
        <v>2</v>
      </c>
      <c r="S15" s="150">
        <v>2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  <c r="AC15" s="151">
        <v>0</v>
      </c>
      <c r="AD15" s="151">
        <v>0</v>
      </c>
      <c r="AE15" s="151">
        <v>0</v>
      </c>
      <c r="AF15" s="151">
        <v>0</v>
      </c>
      <c r="AG15" s="151">
        <v>0</v>
      </c>
      <c r="AH15" s="151">
        <v>0</v>
      </c>
      <c r="AI15" s="151">
        <v>0</v>
      </c>
      <c r="AJ15" s="151">
        <v>0</v>
      </c>
      <c r="AK15" s="151">
        <v>0</v>
      </c>
      <c r="AL15" s="151">
        <v>0</v>
      </c>
      <c r="AM15" s="151">
        <v>0</v>
      </c>
      <c r="AN15" s="151">
        <v>0</v>
      </c>
      <c r="AO15" s="151">
        <v>0</v>
      </c>
      <c r="AP15" s="151">
        <v>0</v>
      </c>
      <c r="AQ15" s="151">
        <v>0</v>
      </c>
      <c r="AR15" s="151">
        <v>0</v>
      </c>
      <c r="AS15" s="151">
        <v>0</v>
      </c>
      <c r="AT15" s="151">
        <v>0</v>
      </c>
      <c r="AU15" s="151">
        <v>0</v>
      </c>
      <c r="AV15" s="304">
        <v>0</v>
      </c>
      <c r="AW15" s="304">
        <v>0</v>
      </c>
      <c r="AX15" s="304">
        <v>0</v>
      </c>
      <c r="AY15" s="304">
        <v>0</v>
      </c>
      <c r="AZ15" s="138" t="s">
        <v>164</v>
      </c>
    </row>
    <row r="16" spans="1:52" ht="21.75">
      <c r="A16" s="144"/>
      <c r="B16" s="145">
        <v>7</v>
      </c>
      <c r="C16" s="145" t="s">
        <v>123</v>
      </c>
      <c r="D16" s="146" t="s">
        <v>129</v>
      </c>
      <c r="E16" s="145" t="s">
        <v>119</v>
      </c>
      <c r="F16" s="145" t="s">
        <v>120</v>
      </c>
      <c r="G16" s="225">
        <v>0</v>
      </c>
      <c r="H16" s="225">
        <v>0</v>
      </c>
      <c r="I16" s="225">
        <v>0</v>
      </c>
      <c r="J16" s="145">
        <v>2</v>
      </c>
      <c r="K16" s="225">
        <v>0</v>
      </c>
      <c r="L16" s="225">
        <v>1.4</v>
      </c>
      <c r="M16" s="148">
        <v>0</v>
      </c>
      <c r="N16" s="225">
        <v>0</v>
      </c>
      <c r="O16" s="149">
        <v>0</v>
      </c>
      <c r="P16" s="225">
        <v>0</v>
      </c>
      <c r="Q16" s="148">
        <v>0</v>
      </c>
      <c r="R16" s="150">
        <v>2</v>
      </c>
      <c r="S16" s="150">
        <v>2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  <c r="AJ16" s="151">
        <v>0</v>
      </c>
      <c r="AK16" s="151">
        <v>0</v>
      </c>
      <c r="AL16" s="151">
        <v>0</v>
      </c>
      <c r="AM16" s="151">
        <v>0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51">
        <v>0</v>
      </c>
      <c r="AT16" s="151">
        <v>0</v>
      </c>
      <c r="AU16" s="151">
        <v>0</v>
      </c>
      <c r="AV16" s="304">
        <v>0</v>
      </c>
      <c r="AW16" s="304">
        <v>0</v>
      </c>
      <c r="AX16" s="304">
        <v>0</v>
      </c>
      <c r="AY16" s="304">
        <v>0</v>
      </c>
      <c r="AZ16" s="138" t="s">
        <v>164</v>
      </c>
    </row>
    <row r="17" spans="1:52" s="54" customFormat="1" ht="21.75">
      <c r="A17" s="144"/>
      <c r="B17" s="145">
        <v>8</v>
      </c>
      <c r="C17" s="145" t="s">
        <v>123</v>
      </c>
      <c r="D17" s="146" t="s">
        <v>132</v>
      </c>
      <c r="E17" s="145" t="s">
        <v>119</v>
      </c>
      <c r="F17" s="145" t="s">
        <v>120</v>
      </c>
      <c r="G17" s="225">
        <v>0</v>
      </c>
      <c r="H17" s="225">
        <v>0</v>
      </c>
      <c r="I17" s="225">
        <v>0</v>
      </c>
      <c r="J17" s="145">
        <v>2</v>
      </c>
      <c r="K17" s="225">
        <v>0</v>
      </c>
      <c r="L17" s="225">
        <v>1.53</v>
      </c>
      <c r="M17" s="148">
        <v>0</v>
      </c>
      <c r="N17" s="225">
        <v>0</v>
      </c>
      <c r="O17" s="149">
        <v>0</v>
      </c>
      <c r="P17" s="225">
        <v>0</v>
      </c>
      <c r="Q17" s="148">
        <v>0</v>
      </c>
      <c r="R17" s="150">
        <v>2</v>
      </c>
      <c r="S17" s="150">
        <v>2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304">
        <v>0</v>
      </c>
      <c r="AW17" s="304">
        <v>0</v>
      </c>
      <c r="AX17" s="304">
        <v>0</v>
      </c>
      <c r="AY17" s="304">
        <v>0</v>
      </c>
      <c r="AZ17" s="138" t="s">
        <v>164</v>
      </c>
    </row>
    <row r="18" spans="1:52" s="54" customFormat="1" ht="21.75">
      <c r="A18" s="144"/>
      <c r="B18" s="145">
        <v>9</v>
      </c>
      <c r="C18" s="145" t="s">
        <v>123</v>
      </c>
      <c r="D18" s="146" t="s">
        <v>165</v>
      </c>
      <c r="E18" s="145" t="s">
        <v>119</v>
      </c>
      <c r="F18" s="145" t="s">
        <v>120</v>
      </c>
      <c r="G18" s="225">
        <v>0</v>
      </c>
      <c r="H18" s="225">
        <v>0</v>
      </c>
      <c r="I18" s="225">
        <v>0</v>
      </c>
      <c r="J18" s="145">
        <v>2</v>
      </c>
      <c r="K18" s="225">
        <v>0</v>
      </c>
      <c r="L18" s="225">
        <v>3</v>
      </c>
      <c r="M18" s="148">
        <v>0</v>
      </c>
      <c r="N18" s="225">
        <v>0</v>
      </c>
      <c r="O18" s="149">
        <v>0</v>
      </c>
      <c r="P18" s="225">
        <v>0</v>
      </c>
      <c r="Q18" s="148">
        <v>0</v>
      </c>
      <c r="R18" s="150">
        <v>2</v>
      </c>
      <c r="S18" s="150">
        <v>2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51">
        <v>0</v>
      </c>
      <c r="AM18" s="151">
        <v>0</v>
      </c>
      <c r="AN18" s="151">
        <v>0</v>
      </c>
      <c r="AO18" s="151">
        <v>0</v>
      </c>
      <c r="AP18" s="151">
        <v>0</v>
      </c>
      <c r="AQ18" s="151">
        <v>0</v>
      </c>
      <c r="AR18" s="151">
        <v>0</v>
      </c>
      <c r="AS18" s="151">
        <v>0</v>
      </c>
      <c r="AT18" s="151">
        <v>0</v>
      </c>
      <c r="AU18" s="151">
        <v>0</v>
      </c>
      <c r="AV18" s="304">
        <v>0</v>
      </c>
      <c r="AW18" s="304">
        <v>0</v>
      </c>
      <c r="AX18" s="304">
        <v>0</v>
      </c>
      <c r="AY18" s="304">
        <v>0</v>
      </c>
      <c r="AZ18" s="138" t="s">
        <v>164</v>
      </c>
    </row>
    <row r="19" spans="1:52" ht="21.75">
      <c r="A19" s="144"/>
      <c r="B19" s="145">
        <v>10</v>
      </c>
      <c r="C19" s="145" t="s">
        <v>123</v>
      </c>
      <c r="D19" s="146" t="s">
        <v>166</v>
      </c>
      <c r="E19" s="145" t="s">
        <v>119</v>
      </c>
      <c r="F19" s="145" t="s">
        <v>120</v>
      </c>
      <c r="G19" s="225">
        <v>0</v>
      </c>
      <c r="H19" s="225">
        <v>0</v>
      </c>
      <c r="I19" s="225">
        <v>0</v>
      </c>
      <c r="J19" s="145">
        <v>2</v>
      </c>
      <c r="K19" s="225">
        <v>0</v>
      </c>
      <c r="L19" s="225">
        <v>1</v>
      </c>
      <c r="M19" s="148">
        <v>0</v>
      </c>
      <c r="N19" s="225">
        <v>0</v>
      </c>
      <c r="O19" s="149">
        <v>0</v>
      </c>
      <c r="P19" s="225">
        <v>0</v>
      </c>
      <c r="Q19" s="148">
        <v>0</v>
      </c>
      <c r="R19" s="150">
        <v>2</v>
      </c>
      <c r="S19" s="150">
        <v>2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51">
        <v>0</v>
      </c>
      <c r="AM19" s="151">
        <v>0</v>
      </c>
      <c r="AN19" s="151">
        <v>0</v>
      </c>
      <c r="AO19" s="151">
        <v>0</v>
      </c>
      <c r="AP19" s="151">
        <v>0</v>
      </c>
      <c r="AQ19" s="151">
        <v>0</v>
      </c>
      <c r="AR19" s="151">
        <v>0</v>
      </c>
      <c r="AS19" s="151">
        <v>0</v>
      </c>
      <c r="AT19" s="151">
        <v>0</v>
      </c>
      <c r="AU19" s="151">
        <v>0</v>
      </c>
      <c r="AV19" s="304">
        <v>0</v>
      </c>
      <c r="AW19" s="304">
        <v>0</v>
      </c>
      <c r="AX19" s="304">
        <v>0</v>
      </c>
      <c r="AY19" s="304">
        <v>0</v>
      </c>
      <c r="AZ19" s="138" t="s">
        <v>164</v>
      </c>
    </row>
    <row r="20" spans="1:52" ht="21.75">
      <c r="A20" s="86" t="str">
        <f>IF(J20=1,IF(K20&gt;0,IF(L20&gt;0,IF(N20&gt;0,11,11),IF(N20&gt;0,11,"")),IF(L20&gt;0,IF(N20&gt;0,11,""),IF(N20=0,22,""))),IF(L20&gt;0,IF(N20&gt;0,IF(P20&gt;0,66,""),IF(P20&gt;0,66,"")),IF(P20&gt;0,66,"")))&amp;" "&amp;IF(J20=1,IF(K20=0,IF(L20&gt;0,IF(N20&gt;0,IF(P20&gt;0,66,""),IF(P20&gt;0,66,"")),IF(P20&gt;0,66,"")),""),IF(P20&gt;0,66,""))&amp;" "&amp;IF(J20=1,IF(K20&gt;0,IF(P20&gt;0,IF(O20&lt;=7,IF(Q20=100,"","33"),IF(O20&lt;=25,IF(Q20&gt;0,IF(Q20&lt;100,"",33),IF(Q20=0,"","33")),IF(Q20=0,"",33))),IF(O20&gt;25,"",33)),""),IF(J20&gt;1,IF(P20&gt;0,"55",""),IF(J20=0,IF(P20&gt;0,"55","00"))))&amp;" "&amp;IF(P20&gt;0,IF(R20&gt;0,IF(S20&gt;0,"",88),77),"")&amp;" "&amp;IF(J20=1,IF(P20&gt;0,IF(AV20+AW20+AX20+AY20=0,99,""),""),"")</f>
        <v xml:space="preserve">    </v>
      </c>
      <c r="B20" s="118">
        <v>5</v>
      </c>
      <c r="C20" s="118" t="s">
        <v>124</v>
      </c>
      <c r="D20" s="119" t="s">
        <v>118</v>
      </c>
      <c r="E20" s="118" t="s">
        <v>119</v>
      </c>
      <c r="F20" s="118" t="s">
        <v>120</v>
      </c>
      <c r="G20" s="224">
        <v>7.4024976023100004</v>
      </c>
      <c r="H20" s="224">
        <v>7.4024976023100004</v>
      </c>
      <c r="I20" s="224">
        <v>0</v>
      </c>
      <c r="J20" s="122">
        <v>1</v>
      </c>
      <c r="K20" s="224">
        <v>7.88</v>
      </c>
      <c r="L20" s="224">
        <v>0</v>
      </c>
      <c r="M20" s="121">
        <v>0</v>
      </c>
      <c r="N20" s="224">
        <v>0</v>
      </c>
      <c r="O20" s="123">
        <v>7</v>
      </c>
      <c r="P20" s="224">
        <v>7.88</v>
      </c>
      <c r="Q20" s="143">
        <v>100</v>
      </c>
      <c r="R20" s="124">
        <v>2</v>
      </c>
      <c r="S20" s="124">
        <v>2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7.88</v>
      </c>
      <c r="AE20" s="224">
        <v>0</v>
      </c>
      <c r="AF20" s="224">
        <v>0</v>
      </c>
      <c r="AG20" s="224">
        <v>0</v>
      </c>
      <c r="AH20" s="224">
        <v>0</v>
      </c>
      <c r="AI20" s="224">
        <v>0</v>
      </c>
      <c r="AJ20" s="224">
        <v>0</v>
      </c>
      <c r="AK20" s="224">
        <v>0</v>
      </c>
      <c r="AL20" s="224">
        <v>0</v>
      </c>
      <c r="AM20" s="224">
        <v>0</v>
      </c>
      <c r="AN20" s="224">
        <v>0</v>
      </c>
      <c r="AO20" s="224">
        <v>0</v>
      </c>
      <c r="AP20" s="224">
        <v>0</v>
      </c>
      <c r="AQ20" s="224">
        <v>0</v>
      </c>
      <c r="AR20" s="224">
        <v>0</v>
      </c>
      <c r="AS20" s="224">
        <v>0</v>
      </c>
      <c r="AT20" s="224">
        <v>0</v>
      </c>
      <c r="AU20" s="224">
        <v>0</v>
      </c>
      <c r="AV20" s="305">
        <v>2</v>
      </c>
      <c r="AW20" s="304">
        <v>5</v>
      </c>
      <c r="AX20" s="304">
        <v>5</v>
      </c>
      <c r="AY20" s="304">
        <v>5</v>
      </c>
      <c r="AZ20" s="84"/>
    </row>
    <row r="21" spans="1:52" ht="21.75">
      <c r="A21" s="71" t="str">
        <f>IF(J21=1,IF(K21&gt;0,IF(L21&gt;0,IF(N21&gt;0,11,11),IF(N21&gt;0,11,"")),IF(L21&gt;0,IF(N21&gt;0,11,""),IF(N21=0,22,""))),IF(L21&gt;0,IF(N21&gt;0,IF(P21&gt;0,66,""),IF(P21&gt;0,66,"")),IF(P21&gt;0,66,"")))&amp;" "&amp;IF(J21=1,IF(K21=0,IF(L21&gt;0,IF(N21&gt;0,IF(P21&gt;0,66,""),IF(P21&gt;0,66,"")),IF(P21&gt;0,66,"")),""),IF(P21&gt;0,66,""))&amp;" "&amp;IF(J21=1,IF(K21&gt;0,IF(P21&gt;0,IF(O21&lt;=7,IF(Q21=100,"","33"),IF(O21&lt;=25,IF(Q21&gt;0,IF(Q21&lt;100,"",33),IF(Q21=0,"","33")),IF(Q21=0,"",33))),IF(O21&gt;25,"",33)),""),IF(J21&gt;1,IF(P21&gt;0,"55",""),IF(J21=0,IF(P21&gt;0,"55","00"))))&amp;" "&amp;IF(P21&gt;0,IF(R21&gt;0,IF(S21&gt;0,"",88),77),"")&amp;" "&amp;IF(J21=1,IF(P21&gt;0,IF(AR21+AS21+AT21+AU21=0,99,""),""),"")</f>
        <v xml:space="preserve">    </v>
      </c>
      <c r="B21" s="117">
        <v>6</v>
      </c>
      <c r="C21" s="117" t="s">
        <v>125</v>
      </c>
      <c r="D21" s="119" t="s">
        <v>118</v>
      </c>
      <c r="E21" s="118" t="s">
        <v>119</v>
      </c>
      <c r="F21" s="118" t="s">
        <v>120</v>
      </c>
      <c r="G21" s="224">
        <v>56.899890886800002</v>
      </c>
      <c r="H21" s="224">
        <v>56.899890886800002</v>
      </c>
      <c r="I21" s="224">
        <v>0</v>
      </c>
      <c r="J21" s="118">
        <v>2</v>
      </c>
      <c r="K21" s="224">
        <v>56.9</v>
      </c>
      <c r="L21" s="224">
        <v>0</v>
      </c>
      <c r="M21" s="121">
        <v>0</v>
      </c>
      <c r="N21" s="224">
        <v>0</v>
      </c>
      <c r="O21" s="121">
        <v>0</v>
      </c>
      <c r="P21" s="224">
        <v>0</v>
      </c>
      <c r="Q21" s="121">
        <v>0</v>
      </c>
      <c r="R21" s="124">
        <v>2</v>
      </c>
      <c r="S21" s="124">
        <v>2</v>
      </c>
      <c r="T21" s="224">
        <v>0</v>
      </c>
      <c r="U21" s="224">
        <v>0</v>
      </c>
      <c r="V21" s="224">
        <v>0</v>
      </c>
      <c r="W21" s="224">
        <v>0</v>
      </c>
      <c r="X21" s="224">
        <v>0</v>
      </c>
      <c r="Y21" s="224">
        <v>0</v>
      </c>
      <c r="Z21" s="224">
        <v>0</v>
      </c>
      <c r="AA21" s="224">
        <v>0</v>
      </c>
      <c r="AB21" s="224">
        <v>0</v>
      </c>
      <c r="AC21" s="224">
        <v>0</v>
      </c>
      <c r="AD21" s="224">
        <v>0</v>
      </c>
      <c r="AE21" s="224">
        <v>0</v>
      </c>
      <c r="AF21" s="224">
        <v>0</v>
      </c>
      <c r="AG21" s="224">
        <v>0</v>
      </c>
      <c r="AH21" s="224">
        <v>0</v>
      </c>
      <c r="AI21" s="224">
        <v>0</v>
      </c>
      <c r="AJ21" s="224">
        <v>0</v>
      </c>
      <c r="AK21" s="224">
        <v>0</v>
      </c>
      <c r="AL21" s="224">
        <v>0</v>
      </c>
      <c r="AM21" s="224">
        <v>0</v>
      </c>
      <c r="AN21" s="224">
        <v>0</v>
      </c>
      <c r="AO21" s="224">
        <v>0</v>
      </c>
      <c r="AP21" s="224">
        <v>0</v>
      </c>
      <c r="AQ21" s="224">
        <v>0</v>
      </c>
      <c r="AR21" s="224">
        <v>0</v>
      </c>
      <c r="AS21" s="224">
        <v>0</v>
      </c>
      <c r="AT21" s="224">
        <v>0</v>
      </c>
      <c r="AU21" s="224">
        <v>0</v>
      </c>
      <c r="AV21" s="304">
        <v>0</v>
      </c>
      <c r="AW21" s="304">
        <v>0</v>
      </c>
      <c r="AX21" s="304">
        <v>0</v>
      </c>
      <c r="AY21" s="304">
        <v>0</v>
      </c>
      <c r="AZ21" s="134"/>
    </row>
    <row r="22" spans="1:52" ht="21.75">
      <c r="A22" s="71" t="str">
        <f>IF(J22=1,IF(K22&gt;0,IF(L22&gt;0,IF(N22&gt;0,11,11),IF(N22&gt;0,11,"")),IF(L22&gt;0,IF(N22&gt;0,11,""),IF(N22=0,22,""))),IF(L22&gt;0,IF(N22&gt;0,IF(P22&gt;0,66,""),IF(P22&gt;0,66,"")),IF(P22&gt;0,66,"")))&amp;" "&amp;IF(J22=1,IF(K22=0,IF(L22&gt;0,IF(N22&gt;0,IF(P22&gt;0,66,""),IF(P22&gt;0,66,"")),IF(P22&gt;0,66,"")),""),IF(P22&gt;0,66,""))&amp;" "&amp;IF(J22=1,IF(K22&gt;0,IF(P22&gt;0,IF(O22&lt;=7,IF(Q22=100,"","33"),IF(O22&lt;=25,IF(Q22&gt;0,IF(Q22&lt;100,"",33),IF(Q22=0,"","33")),IF(Q22=0,"",33))),IF(O22&gt;25,"",33)),""),IF(J22&gt;1,IF(P22&gt;0,"55",""),IF(J22=0,IF(P22&gt;0,"55","00"))))&amp;" "&amp;IF(P22&gt;0,IF(R22&gt;0,IF(S22&gt;0,"",88),77),"")&amp;" "&amp;IF(J22=1,IF(P22&gt;0,IF(AR22+AS22+AT22+AU22=0,99,""),""),"")</f>
        <v xml:space="preserve">    </v>
      </c>
      <c r="B22" s="117">
        <v>7</v>
      </c>
      <c r="C22" s="117" t="s">
        <v>126</v>
      </c>
      <c r="D22" s="119" t="s">
        <v>118</v>
      </c>
      <c r="E22" s="118" t="s">
        <v>119</v>
      </c>
      <c r="F22" s="118" t="s">
        <v>120</v>
      </c>
      <c r="G22" s="224">
        <v>35.365961377300003</v>
      </c>
      <c r="H22" s="224">
        <v>35.365961377300003</v>
      </c>
      <c r="I22" s="224">
        <v>0</v>
      </c>
      <c r="J22" s="122">
        <v>2</v>
      </c>
      <c r="K22" s="224">
        <v>35.369999999999997</v>
      </c>
      <c r="L22" s="224">
        <v>0</v>
      </c>
      <c r="M22" s="121">
        <v>0</v>
      </c>
      <c r="N22" s="224">
        <v>0</v>
      </c>
      <c r="O22" s="121">
        <v>0</v>
      </c>
      <c r="P22" s="224">
        <v>0</v>
      </c>
      <c r="Q22" s="121">
        <v>0</v>
      </c>
      <c r="R22" s="124">
        <v>2</v>
      </c>
      <c r="S22" s="124">
        <v>2</v>
      </c>
      <c r="T22" s="224">
        <v>0</v>
      </c>
      <c r="U22" s="224">
        <v>0</v>
      </c>
      <c r="V22" s="224">
        <v>0</v>
      </c>
      <c r="W22" s="224">
        <v>0</v>
      </c>
      <c r="X22" s="224">
        <v>0</v>
      </c>
      <c r="Y22" s="224">
        <v>0</v>
      </c>
      <c r="Z22" s="224">
        <v>0</v>
      </c>
      <c r="AA22" s="224">
        <v>0</v>
      </c>
      <c r="AB22" s="224">
        <v>0</v>
      </c>
      <c r="AC22" s="224">
        <v>0</v>
      </c>
      <c r="AD22" s="224">
        <v>0</v>
      </c>
      <c r="AE22" s="224">
        <v>0</v>
      </c>
      <c r="AF22" s="224">
        <v>0</v>
      </c>
      <c r="AG22" s="224">
        <v>0</v>
      </c>
      <c r="AH22" s="224">
        <v>0</v>
      </c>
      <c r="AI22" s="224">
        <v>0</v>
      </c>
      <c r="AJ22" s="224">
        <v>0</v>
      </c>
      <c r="AK22" s="224">
        <v>0</v>
      </c>
      <c r="AL22" s="224">
        <v>0</v>
      </c>
      <c r="AM22" s="224">
        <v>0</v>
      </c>
      <c r="AN22" s="224">
        <v>0</v>
      </c>
      <c r="AO22" s="224">
        <v>0</v>
      </c>
      <c r="AP22" s="224">
        <v>0</v>
      </c>
      <c r="AQ22" s="224">
        <v>0</v>
      </c>
      <c r="AR22" s="224">
        <v>0</v>
      </c>
      <c r="AS22" s="224">
        <v>0</v>
      </c>
      <c r="AT22" s="224">
        <v>0</v>
      </c>
      <c r="AU22" s="224">
        <v>0</v>
      </c>
      <c r="AV22" s="304">
        <v>0</v>
      </c>
      <c r="AW22" s="304">
        <v>0</v>
      </c>
      <c r="AX22" s="304">
        <v>0</v>
      </c>
      <c r="AY22" s="304">
        <v>0</v>
      </c>
      <c r="AZ22" s="134"/>
    </row>
    <row r="23" spans="1:52" ht="21.75">
      <c r="A23" s="71" t="str">
        <f>IF(J23=1,IF(K23&gt;0,IF(L23&gt;0,IF(N23&gt;0,11,11),IF(N23&gt;0,11,"")),IF(L23&gt;0,IF(N23&gt;0,11,""),IF(N23=0,22,""))),IF(L23&gt;0,IF(N23&gt;0,IF(P23&gt;0,66,""),IF(P23&gt;0,66,"")),IF(P23&gt;0,66,"")))&amp;" "&amp;IF(J23=1,IF(K23=0,IF(L23&gt;0,IF(N23&gt;0,IF(P23&gt;0,66,""),IF(P23&gt;0,66,"")),IF(P23&gt;0,66,"")),""),IF(P23&gt;0,66,""))&amp;" "&amp;IF(J23=1,IF(K23&gt;0,IF(P23&gt;0,IF(O23&lt;=7,IF(Q23=100,"","33"),IF(O23&lt;=25,IF(Q23&gt;0,IF(Q23&lt;100,"",33),IF(Q23=0,"","33")),IF(Q23=0,"",33))),IF(O23&gt;25,"",33)),""),IF(J23&gt;1,IF(P23&gt;0,"55",""),IF(J23=0,IF(P23&gt;0,"55","00"))))&amp;" "&amp;IF(P23&gt;0,IF(R23&gt;0,IF(S23&gt;0,"",88),77),"")&amp;" "&amp;IF(J23=1,IF(P23&gt;0,IF(AR23+AS23+AT23+AU23=0,99,""),""),"")</f>
        <v xml:space="preserve">    </v>
      </c>
      <c r="B23" s="117">
        <v>8</v>
      </c>
      <c r="C23" s="117" t="s">
        <v>127</v>
      </c>
      <c r="D23" s="119" t="s">
        <v>118</v>
      </c>
      <c r="E23" s="118" t="s">
        <v>119</v>
      </c>
      <c r="F23" s="118" t="s">
        <v>120</v>
      </c>
      <c r="G23" s="224">
        <v>17.975104930400001</v>
      </c>
      <c r="H23" s="224">
        <v>17.975104930400001</v>
      </c>
      <c r="I23" s="224">
        <v>0</v>
      </c>
      <c r="J23" s="118">
        <v>2</v>
      </c>
      <c r="K23" s="224">
        <v>20.2</v>
      </c>
      <c r="L23" s="224">
        <v>0</v>
      </c>
      <c r="M23" s="121">
        <v>0</v>
      </c>
      <c r="N23" s="224">
        <v>0</v>
      </c>
      <c r="O23" s="121">
        <v>0</v>
      </c>
      <c r="P23" s="224">
        <v>0</v>
      </c>
      <c r="Q23" s="121">
        <v>0</v>
      </c>
      <c r="R23" s="124">
        <v>2</v>
      </c>
      <c r="S23" s="124">
        <v>2</v>
      </c>
      <c r="T23" s="224">
        <v>0</v>
      </c>
      <c r="U23" s="224">
        <v>0</v>
      </c>
      <c r="V23" s="224">
        <v>0</v>
      </c>
      <c r="W23" s="224">
        <v>0</v>
      </c>
      <c r="X23" s="224">
        <v>0</v>
      </c>
      <c r="Y23" s="224">
        <v>0</v>
      </c>
      <c r="Z23" s="224">
        <v>0</v>
      </c>
      <c r="AA23" s="224">
        <v>0</v>
      </c>
      <c r="AB23" s="224">
        <v>0</v>
      </c>
      <c r="AC23" s="224">
        <v>0</v>
      </c>
      <c r="AD23" s="224">
        <v>0</v>
      </c>
      <c r="AE23" s="224">
        <v>0</v>
      </c>
      <c r="AF23" s="224">
        <v>0</v>
      </c>
      <c r="AG23" s="224">
        <v>0</v>
      </c>
      <c r="AH23" s="224">
        <v>0</v>
      </c>
      <c r="AI23" s="224">
        <v>0</v>
      </c>
      <c r="AJ23" s="224">
        <v>0</v>
      </c>
      <c r="AK23" s="224">
        <v>0</v>
      </c>
      <c r="AL23" s="224">
        <v>0</v>
      </c>
      <c r="AM23" s="224">
        <v>0</v>
      </c>
      <c r="AN23" s="224">
        <v>0</v>
      </c>
      <c r="AO23" s="224">
        <v>0</v>
      </c>
      <c r="AP23" s="224">
        <v>0</v>
      </c>
      <c r="AQ23" s="224">
        <v>0</v>
      </c>
      <c r="AR23" s="224">
        <v>0</v>
      </c>
      <c r="AS23" s="224">
        <v>0</v>
      </c>
      <c r="AT23" s="224">
        <v>0</v>
      </c>
      <c r="AU23" s="224">
        <v>0</v>
      </c>
      <c r="AV23" s="304">
        <v>0</v>
      </c>
      <c r="AW23" s="304">
        <v>0</v>
      </c>
      <c r="AX23" s="304">
        <v>0</v>
      </c>
      <c r="AY23" s="304">
        <v>0</v>
      </c>
      <c r="AZ23" s="134"/>
    </row>
    <row r="24" spans="1:52" ht="21.75">
      <c r="A24" s="71" t="str">
        <f>IF(J24=1,IF(K24&gt;0,IF(L24&gt;0,IF(N24&gt;0,11,11),IF(N24&gt;0,11,"")),IF(L24&gt;0,IF(N24&gt;0,11,""),IF(N24=0,22,""))),IF(L24&gt;0,IF(N24&gt;0,IF(P24&gt;0,66,""),IF(P24&gt;0,66,"")),IF(P24&gt;0,66,"")))&amp;" "&amp;IF(J24=1,IF(K24=0,IF(L24&gt;0,IF(N24&gt;0,IF(P24&gt;0,66,""),IF(P24&gt;0,66,"")),IF(P24&gt;0,66,"")),""),IF(P24&gt;0,66,""))&amp;" "&amp;IF(J24=1,IF(K24&gt;0,IF(P24&gt;0,IF(O24&lt;=7,IF(Q24=100,"","33"),IF(O24&lt;=25,IF(Q24&gt;0,IF(Q24&lt;100,"",33),IF(Q24=0,"","33")),IF(Q24=0,"",33))),IF(O24&gt;25,"",33)),""),IF(J24&gt;1,IF(P24&gt;0,"55",""),IF(J24=0,IF(P24&gt;0,"55","00"))))&amp;" "&amp;IF(P24&gt;0,IF(R24&gt;0,IF(S24&gt;0,"",88),77),"")&amp;" "&amp;IF(J24=1,IF(P24&gt;0,IF(AV24+AW24+AX24+AY24=0,99,""),""),"")</f>
        <v xml:space="preserve">    </v>
      </c>
      <c r="B24" s="117">
        <v>9</v>
      </c>
      <c r="C24" s="118" t="s">
        <v>128</v>
      </c>
      <c r="D24" s="119" t="s">
        <v>121</v>
      </c>
      <c r="E24" s="118" t="s">
        <v>119</v>
      </c>
      <c r="F24" s="118" t="s">
        <v>120</v>
      </c>
      <c r="G24" s="224">
        <v>12.9311379014</v>
      </c>
      <c r="H24" s="224">
        <v>12.9311379014</v>
      </c>
      <c r="I24" s="224">
        <v>0</v>
      </c>
      <c r="J24" s="122">
        <v>1</v>
      </c>
      <c r="K24" s="224">
        <v>3.56</v>
      </c>
      <c r="L24" s="224">
        <v>0</v>
      </c>
      <c r="M24" s="121">
        <v>0</v>
      </c>
      <c r="N24" s="224">
        <v>0</v>
      </c>
      <c r="O24" s="123">
        <v>6</v>
      </c>
      <c r="P24" s="224">
        <v>3.56</v>
      </c>
      <c r="Q24" s="141">
        <v>100</v>
      </c>
      <c r="R24" s="124">
        <v>2</v>
      </c>
      <c r="S24" s="124">
        <v>2</v>
      </c>
      <c r="T24" s="224">
        <v>0</v>
      </c>
      <c r="U24" s="224">
        <v>0</v>
      </c>
      <c r="V24" s="224">
        <v>0</v>
      </c>
      <c r="W24" s="224">
        <v>0</v>
      </c>
      <c r="X24" s="224">
        <v>0</v>
      </c>
      <c r="Y24" s="224">
        <v>0</v>
      </c>
      <c r="Z24" s="224">
        <v>0</v>
      </c>
      <c r="AA24" s="224">
        <v>0</v>
      </c>
      <c r="AB24" s="224">
        <v>0</v>
      </c>
      <c r="AC24" s="224">
        <v>0</v>
      </c>
      <c r="AD24" s="306">
        <v>3.56</v>
      </c>
      <c r="AE24" s="224">
        <v>0</v>
      </c>
      <c r="AF24" s="224">
        <v>0</v>
      </c>
      <c r="AG24" s="224">
        <v>0</v>
      </c>
      <c r="AH24" s="224">
        <v>0</v>
      </c>
      <c r="AI24" s="224">
        <v>0</v>
      </c>
      <c r="AJ24" s="224">
        <v>0</v>
      </c>
      <c r="AK24" s="224">
        <v>0</v>
      </c>
      <c r="AL24" s="224">
        <v>0</v>
      </c>
      <c r="AM24" s="224">
        <v>0</v>
      </c>
      <c r="AN24" s="224">
        <v>0</v>
      </c>
      <c r="AO24" s="224">
        <v>0</v>
      </c>
      <c r="AP24" s="224">
        <v>0</v>
      </c>
      <c r="AQ24" s="224">
        <v>0</v>
      </c>
      <c r="AR24" s="224">
        <v>0</v>
      </c>
      <c r="AS24" s="224">
        <v>0</v>
      </c>
      <c r="AT24" s="224">
        <v>0</v>
      </c>
      <c r="AU24" s="224">
        <v>0</v>
      </c>
      <c r="AV24" s="305">
        <v>2</v>
      </c>
      <c r="AW24" s="304">
        <v>5</v>
      </c>
      <c r="AX24" s="304">
        <v>5</v>
      </c>
      <c r="AY24" s="304">
        <v>5</v>
      </c>
      <c r="AZ24" s="134"/>
    </row>
    <row r="25" spans="1:52" ht="21.75">
      <c r="A25" s="71" t="str">
        <f>IF(J25=1,IF(K25&gt;0,IF(L25&gt;0,IF(N25&gt;0,11,11),IF(N25&gt;0,11,"")),IF(L25&gt;0,IF(N25&gt;0,11,""),IF(N25=0,22,""))),IF(L25&gt;0,IF(N25&gt;0,IF(P25&gt;0,66,""),IF(P25&gt;0,66,"")),IF(P25&gt;0,66,"")))&amp;" "&amp;IF(J25=1,IF(K25=0,IF(L25&gt;0,IF(N25&gt;0,IF(P25&gt;0,66,""),IF(P25&gt;0,66,"")),IF(P25&gt;0,66,"")),""),IF(P25&gt;0,66,""))&amp;" "&amp;IF(J25=1,IF(K25&gt;0,IF(P25&gt;0,IF(O25&lt;=7,IF(Q25=100,"","33"),IF(O25&lt;=25,IF(Q25&gt;0,IF(Q25&lt;100,"",33),IF(Q25=0,"","33")),IF(Q25=0,"",33))),IF(O25&gt;25,"",33)),""),IF(J25&gt;1,IF(P25&gt;0,"55",""),IF(J25=0,IF(P25&gt;0,"55","00"))))&amp;" "&amp;IF(P25&gt;0,IF(R25&gt;0,IF(S25&gt;0,"",88),77),"")&amp;" "&amp;IF(J25=1,IF(P25&gt;0,IF(AR25+AS25+AT25+AU25=0,99,""),""),"")</f>
        <v xml:space="preserve">    </v>
      </c>
      <c r="B25" s="117">
        <v>10</v>
      </c>
      <c r="C25" s="118" t="s">
        <v>128</v>
      </c>
      <c r="D25" s="119" t="s">
        <v>129</v>
      </c>
      <c r="E25" s="118" t="s">
        <v>119</v>
      </c>
      <c r="F25" s="118" t="s">
        <v>120</v>
      </c>
      <c r="G25" s="224">
        <v>0</v>
      </c>
      <c r="H25" s="224">
        <v>0</v>
      </c>
      <c r="I25" s="224">
        <v>0</v>
      </c>
      <c r="J25" s="122">
        <v>2</v>
      </c>
      <c r="K25" s="224">
        <v>8.48</v>
      </c>
      <c r="L25" s="224">
        <v>0</v>
      </c>
      <c r="M25" s="121">
        <v>0</v>
      </c>
      <c r="N25" s="224">
        <v>0</v>
      </c>
      <c r="O25" s="121">
        <v>0</v>
      </c>
      <c r="P25" s="224">
        <v>0</v>
      </c>
      <c r="Q25" s="121">
        <v>0</v>
      </c>
      <c r="R25" s="124">
        <v>2</v>
      </c>
      <c r="S25" s="124">
        <v>2</v>
      </c>
      <c r="T25" s="224">
        <v>0</v>
      </c>
      <c r="U25" s="224">
        <v>0</v>
      </c>
      <c r="V25" s="224">
        <v>0</v>
      </c>
      <c r="W25" s="224">
        <v>0</v>
      </c>
      <c r="X25" s="224">
        <v>0</v>
      </c>
      <c r="Y25" s="224">
        <v>0</v>
      </c>
      <c r="Z25" s="224">
        <v>0</v>
      </c>
      <c r="AA25" s="224">
        <v>0</v>
      </c>
      <c r="AB25" s="224">
        <v>0</v>
      </c>
      <c r="AC25" s="224">
        <v>0</v>
      </c>
      <c r="AD25" s="224">
        <v>0</v>
      </c>
      <c r="AE25" s="224">
        <v>0</v>
      </c>
      <c r="AF25" s="224">
        <v>0</v>
      </c>
      <c r="AG25" s="224">
        <v>0</v>
      </c>
      <c r="AH25" s="224">
        <v>0</v>
      </c>
      <c r="AI25" s="224">
        <v>0</v>
      </c>
      <c r="AJ25" s="224">
        <v>0</v>
      </c>
      <c r="AK25" s="224">
        <v>0</v>
      </c>
      <c r="AL25" s="224">
        <v>0</v>
      </c>
      <c r="AM25" s="224">
        <v>0</v>
      </c>
      <c r="AN25" s="224">
        <v>0</v>
      </c>
      <c r="AO25" s="224">
        <v>0</v>
      </c>
      <c r="AP25" s="224">
        <v>0</v>
      </c>
      <c r="AQ25" s="224">
        <v>0</v>
      </c>
      <c r="AR25" s="224">
        <v>0</v>
      </c>
      <c r="AS25" s="224">
        <v>0</v>
      </c>
      <c r="AT25" s="224">
        <v>0</v>
      </c>
      <c r="AU25" s="224">
        <v>0</v>
      </c>
      <c r="AV25" s="304">
        <v>0</v>
      </c>
      <c r="AW25" s="304">
        <v>0</v>
      </c>
      <c r="AX25" s="304">
        <v>0</v>
      </c>
      <c r="AY25" s="304">
        <v>0</v>
      </c>
      <c r="AZ25" s="134"/>
    </row>
    <row r="26" spans="1:52" ht="21.75">
      <c r="A26" s="71" t="str">
        <f>IF(J26=1,IF(K26&gt;0,IF(L26&gt;0,IF(N26&gt;0,11,11),IF(N26&gt;0,11,"")),IF(L26&gt;0,IF(N26&gt;0,11,""),IF(N26=0,22,""))),IF(L26&gt;0,IF(N26&gt;0,IF(P26&gt;0,66,""),IF(P26&gt;0,66,"")),IF(P26&gt;0,66,"")))&amp;" "&amp;IF(J26=1,IF(K26=0,IF(L26&gt;0,IF(N26&gt;0,IF(P26&gt;0,66,""),IF(P26&gt;0,66,"")),IF(P26&gt;0,66,"")),""),IF(P26&gt;0,66,""))&amp;" "&amp;IF(J26=1,IF(K26&gt;0,IF(P26&gt;0,IF(O26&lt;=7,IF(Q26=100,"","33"),IF(O26&lt;=25,IF(Q26&gt;0,IF(Q26&lt;100,"",33),IF(Q26=0,"","33")),IF(Q26=0,"",33))),IF(O26&gt;25,"",33)),""),IF(J26&gt;1,IF(P26&gt;0,"55",""),IF(J26=0,IF(P26&gt;0,"55","00"))))&amp;" "&amp;IF(P26&gt;0,IF(R26&gt;0,IF(S26&gt;0,"",88),77),"")&amp;" "&amp;IF(J26=1,IF(P26&gt;0,IF(AR26+AS26+AT26+AU26=0,99,""),""),"")</f>
        <v xml:space="preserve">    </v>
      </c>
      <c r="B26" s="117">
        <v>11</v>
      </c>
      <c r="C26" s="118" t="s">
        <v>128</v>
      </c>
      <c r="D26" s="119" t="s">
        <v>132</v>
      </c>
      <c r="E26" s="118" t="s">
        <v>119</v>
      </c>
      <c r="F26" s="118" t="s">
        <v>120</v>
      </c>
      <c r="G26" s="224">
        <v>0</v>
      </c>
      <c r="H26" s="224">
        <v>0</v>
      </c>
      <c r="I26" s="224">
        <v>0</v>
      </c>
      <c r="J26" s="122">
        <v>2</v>
      </c>
      <c r="K26" s="224">
        <v>5.31</v>
      </c>
      <c r="L26" s="224">
        <v>0</v>
      </c>
      <c r="M26" s="121">
        <v>0</v>
      </c>
      <c r="N26" s="224">
        <v>0</v>
      </c>
      <c r="O26" s="121">
        <v>0</v>
      </c>
      <c r="P26" s="224">
        <v>0</v>
      </c>
      <c r="Q26" s="121">
        <v>0</v>
      </c>
      <c r="R26" s="124">
        <v>2</v>
      </c>
      <c r="S26" s="124">
        <v>2</v>
      </c>
      <c r="T26" s="224">
        <v>0</v>
      </c>
      <c r="U26" s="224">
        <v>0</v>
      </c>
      <c r="V26" s="224">
        <v>0</v>
      </c>
      <c r="W26" s="224">
        <v>0</v>
      </c>
      <c r="X26" s="224">
        <v>0</v>
      </c>
      <c r="Y26" s="224">
        <v>0</v>
      </c>
      <c r="Z26" s="224">
        <v>0</v>
      </c>
      <c r="AA26" s="224">
        <v>0</v>
      </c>
      <c r="AB26" s="224">
        <v>0</v>
      </c>
      <c r="AC26" s="224">
        <v>0</v>
      </c>
      <c r="AD26" s="224">
        <v>0</v>
      </c>
      <c r="AE26" s="224">
        <v>0</v>
      </c>
      <c r="AF26" s="224">
        <v>0</v>
      </c>
      <c r="AG26" s="224">
        <v>0</v>
      </c>
      <c r="AH26" s="224">
        <v>0</v>
      </c>
      <c r="AI26" s="224">
        <v>0</v>
      </c>
      <c r="AJ26" s="224">
        <v>0</v>
      </c>
      <c r="AK26" s="224">
        <v>0</v>
      </c>
      <c r="AL26" s="224">
        <v>0</v>
      </c>
      <c r="AM26" s="224">
        <v>0</v>
      </c>
      <c r="AN26" s="224">
        <v>0</v>
      </c>
      <c r="AO26" s="224">
        <v>0</v>
      </c>
      <c r="AP26" s="224">
        <v>0</v>
      </c>
      <c r="AQ26" s="224">
        <v>0</v>
      </c>
      <c r="AR26" s="224">
        <v>0</v>
      </c>
      <c r="AS26" s="224">
        <v>0</v>
      </c>
      <c r="AT26" s="224">
        <v>0</v>
      </c>
      <c r="AU26" s="224">
        <v>0</v>
      </c>
      <c r="AV26" s="304">
        <v>0</v>
      </c>
      <c r="AW26" s="304">
        <v>0</v>
      </c>
      <c r="AX26" s="304">
        <v>0</v>
      </c>
      <c r="AY26" s="304">
        <v>0</v>
      </c>
      <c r="AZ26" s="134"/>
    </row>
    <row r="27" spans="1:52" ht="21.75">
      <c r="A27" s="71" t="str">
        <f>IF(J27=1,IF(K27&gt;0,IF(L27&gt;0,IF(N27&gt;0,11,11),IF(N27&gt;0,11,"")),IF(L27&gt;0,IF(N27&gt;0,11,""),IF(N27=0,22,""))),IF(L27&gt;0,IF(N27&gt;0,IF(P27&gt;0,66,""),IF(P27&gt;0,66,"")),IF(P27&gt;0,66,"")))&amp;" "&amp;IF(J27=1,IF(K27=0,IF(L27&gt;0,IF(N27&gt;0,IF(P27&gt;0,66,""),IF(P27&gt;0,66,"")),IF(P27&gt;0,66,"")),""),IF(P27&gt;0,66,""))&amp;" "&amp;IF(J27=1,IF(K27&gt;0,IF(P27&gt;0,IF(O27&lt;=7,IF(Q27=100,"","33"),IF(O27&lt;=25,IF(Q27&gt;0,IF(Q27&lt;100,"",33),IF(Q27=0,"","33")),IF(Q27=0,"",33))),IF(O27&gt;25,"",33)),""),IF(J27&gt;1,IF(P27&gt;0,"55",""),IF(J27=0,IF(P27&gt;0,"55","00"))))&amp;" "&amp;IF(P27&gt;0,IF(R27&gt;0,IF(S27&gt;0,"",88),77),"")&amp;" "&amp;IF(J27=1,IF(P27&gt;0,IF(AR27+AS27+AT27+AU27=0,99,""),""),"")</f>
        <v xml:space="preserve">    </v>
      </c>
      <c r="B27" s="117">
        <v>12</v>
      </c>
      <c r="C27" s="117" t="s">
        <v>130</v>
      </c>
      <c r="D27" s="119" t="s">
        <v>118</v>
      </c>
      <c r="E27" s="118" t="s">
        <v>119</v>
      </c>
      <c r="F27" s="118" t="s">
        <v>120</v>
      </c>
      <c r="G27" s="224">
        <v>28.545477171600002</v>
      </c>
      <c r="H27" s="224">
        <v>28.545477171600002</v>
      </c>
      <c r="I27" s="224">
        <v>0</v>
      </c>
      <c r="J27" s="122">
        <v>2</v>
      </c>
      <c r="K27" s="224">
        <v>29.99</v>
      </c>
      <c r="L27" s="224">
        <v>0</v>
      </c>
      <c r="M27" s="121">
        <v>0</v>
      </c>
      <c r="N27" s="224">
        <v>0</v>
      </c>
      <c r="O27" s="121">
        <v>0</v>
      </c>
      <c r="P27" s="224">
        <v>0</v>
      </c>
      <c r="Q27" s="121">
        <v>0</v>
      </c>
      <c r="R27" s="124">
        <v>2</v>
      </c>
      <c r="S27" s="124">
        <v>2</v>
      </c>
      <c r="T27" s="224">
        <v>0</v>
      </c>
      <c r="U27" s="224">
        <v>0</v>
      </c>
      <c r="V27" s="224">
        <v>0</v>
      </c>
      <c r="W27" s="224">
        <v>0</v>
      </c>
      <c r="X27" s="224">
        <v>0</v>
      </c>
      <c r="Y27" s="224">
        <v>0</v>
      </c>
      <c r="Z27" s="224">
        <v>0</v>
      </c>
      <c r="AA27" s="224">
        <v>0</v>
      </c>
      <c r="AB27" s="224">
        <v>0</v>
      </c>
      <c r="AC27" s="224">
        <v>0</v>
      </c>
      <c r="AD27" s="224">
        <v>0</v>
      </c>
      <c r="AE27" s="224">
        <v>0</v>
      </c>
      <c r="AF27" s="224">
        <v>0</v>
      </c>
      <c r="AG27" s="224">
        <v>0</v>
      </c>
      <c r="AH27" s="224">
        <v>0</v>
      </c>
      <c r="AI27" s="224">
        <v>0</v>
      </c>
      <c r="AJ27" s="224">
        <v>0</v>
      </c>
      <c r="AK27" s="224">
        <v>0</v>
      </c>
      <c r="AL27" s="224">
        <v>0</v>
      </c>
      <c r="AM27" s="224">
        <v>0</v>
      </c>
      <c r="AN27" s="224">
        <v>0</v>
      </c>
      <c r="AO27" s="224">
        <v>0</v>
      </c>
      <c r="AP27" s="224">
        <v>0</v>
      </c>
      <c r="AQ27" s="224">
        <v>0</v>
      </c>
      <c r="AR27" s="224">
        <v>0</v>
      </c>
      <c r="AS27" s="224">
        <v>0</v>
      </c>
      <c r="AT27" s="224">
        <v>0</v>
      </c>
      <c r="AU27" s="224">
        <v>0</v>
      </c>
      <c r="AV27" s="304">
        <v>0</v>
      </c>
      <c r="AW27" s="304">
        <v>0</v>
      </c>
      <c r="AX27" s="304">
        <v>0</v>
      </c>
      <c r="AY27" s="304">
        <v>0</v>
      </c>
      <c r="AZ27" s="134"/>
    </row>
    <row r="28" spans="1:52" ht="21.75">
      <c r="A28" s="71" t="str">
        <f>IF(J28=1,IF(K28&gt;0,IF(L28&gt;0,IF(N28&gt;0,11,11),IF(N28&gt;0,11,"")),IF(L28&gt;0,IF(N28&gt;0,11,""),IF(N28=0,22,""))),IF(L28&gt;0,IF(N28&gt;0,IF(P28&gt;0,66,""),IF(P28&gt;0,66,"")),IF(P28&gt;0,66,"")))&amp;" "&amp;IF(J28=1,IF(K28=0,IF(L28&gt;0,IF(N28&gt;0,IF(P28&gt;0,66,""),IF(P28&gt;0,66,"")),IF(P28&gt;0,66,"")),""),IF(P28&gt;0,66,""))&amp;" "&amp;IF(J28=1,IF(K28&gt;0,IF(P28&gt;0,IF(O28&lt;=7,IF(Q28=100,"","33"),IF(O28&lt;=25,IF(Q28&gt;0,IF(Q28&lt;100,"",33),IF(Q28=0,"","33")),IF(Q28=0,"",33))),IF(O28&gt;25,"",33)),""),IF(J28&gt;1,IF(P28&gt;0,"55",""),IF(J28=0,IF(P28&gt;0,"55","00"))))&amp;" "&amp;IF(P28&gt;0,IF(R28&gt;0,IF(S28&gt;0,"",88),77),"")&amp;" "&amp;IF(J28=1,IF(P28&gt;0,IF(AV28+AW28+AX28+AY28=0,99,""),""),"")</f>
        <v xml:space="preserve">    </v>
      </c>
      <c r="B28" s="117">
        <v>13</v>
      </c>
      <c r="C28" s="117" t="s">
        <v>131</v>
      </c>
      <c r="D28" s="119" t="s">
        <v>121</v>
      </c>
      <c r="E28" s="118" t="s">
        <v>119</v>
      </c>
      <c r="F28" s="118" t="s">
        <v>120</v>
      </c>
      <c r="G28" s="224">
        <v>68.2040359975</v>
      </c>
      <c r="H28" s="224">
        <v>68.2040359975</v>
      </c>
      <c r="I28" s="224">
        <v>0</v>
      </c>
      <c r="J28" s="118">
        <v>2</v>
      </c>
      <c r="K28" s="224">
        <v>13.54</v>
      </c>
      <c r="L28" s="224">
        <v>0</v>
      </c>
      <c r="M28" s="121">
        <v>0</v>
      </c>
      <c r="N28" s="224">
        <v>0</v>
      </c>
      <c r="O28" s="121">
        <v>0</v>
      </c>
      <c r="P28" s="224">
        <v>0</v>
      </c>
      <c r="Q28" s="121">
        <v>0</v>
      </c>
      <c r="R28" s="124">
        <v>2</v>
      </c>
      <c r="S28" s="124">
        <v>2</v>
      </c>
      <c r="T28" s="224">
        <v>0</v>
      </c>
      <c r="U28" s="224">
        <v>0</v>
      </c>
      <c r="V28" s="224">
        <v>0</v>
      </c>
      <c r="W28" s="224">
        <v>0</v>
      </c>
      <c r="X28" s="224">
        <v>0</v>
      </c>
      <c r="Y28" s="224">
        <v>0</v>
      </c>
      <c r="Z28" s="224">
        <v>0</v>
      </c>
      <c r="AA28" s="224">
        <v>0</v>
      </c>
      <c r="AB28" s="224">
        <v>0</v>
      </c>
      <c r="AC28" s="224">
        <v>0</v>
      </c>
      <c r="AD28" s="224">
        <v>0</v>
      </c>
      <c r="AE28" s="224">
        <v>0</v>
      </c>
      <c r="AF28" s="224">
        <v>0</v>
      </c>
      <c r="AG28" s="224">
        <v>0</v>
      </c>
      <c r="AH28" s="224">
        <v>0</v>
      </c>
      <c r="AI28" s="224">
        <v>0</v>
      </c>
      <c r="AJ28" s="224">
        <v>0</v>
      </c>
      <c r="AK28" s="224">
        <v>0</v>
      </c>
      <c r="AL28" s="224">
        <v>0</v>
      </c>
      <c r="AM28" s="224">
        <v>0</v>
      </c>
      <c r="AN28" s="224">
        <v>0</v>
      </c>
      <c r="AO28" s="224">
        <v>0</v>
      </c>
      <c r="AP28" s="224">
        <v>0</v>
      </c>
      <c r="AQ28" s="224">
        <v>0</v>
      </c>
      <c r="AR28" s="224">
        <v>0</v>
      </c>
      <c r="AS28" s="224">
        <v>0</v>
      </c>
      <c r="AT28" s="224">
        <v>0</v>
      </c>
      <c r="AU28" s="224">
        <v>0</v>
      </c>
      <c r="AV28" s="304">
        <v>0</v>
      </c>
      <c r="AW28" s="304">
        <v>0</v>
      </c>
      <c r="AX28" s="304">
        <v>0</v>
      </c>
      <c r="AY28" s="304">
        <v>0</v>
      </c>
      <c r="AZ28" s="134"/>
    </row>
    <row r="29" spans="1:52" ht="21.75">
      <c r="A29" s="71" t="str">
        <f>IF(J29=1,IF(K29&gt;0,IF(L29&gt;0,IF(N29&gt;0,11,11),IF(N29&gt;0,11,"")),IF(L29&gt;0,IF(N29&gt;0,11,""),IF(N29=0,22,""))),IF(L29&gt;0,IF(N29&gt;0,IF(P29&gt;0,66,""),IF(P29&gt;0,66,"")),IF(P29&gt;0,66,"")))&amp;" "&amp;IF(J29=1,IF(K29=0,IF(L29&gt;0,IF(N29&gt;0,IF(P29&gt;0,66,""),IF(P29&gt;0,66,"")),IF(P29&gt;0,66,"")),""),IF(P29&gt;0,66,""))&amp;" "&amp;IF(J29=1,IF(K29&gt;0,IF(P29&gt;0,IF(O29&lt;=7,IF(Q29=100,"","33"),IF(O29&lt;=25,IF(Q29&gt;0,IF(Q29&lt;100,"",33),IF(Q29=0,"","33")),IF(Q29=0,"",33))),IF(O29&gt;25,"",33)),""),IF(J29&gt;1,IF(P29&gt;0,"55",""),IF(J29=0,IF(P29&gt;0,"55","00"))))&amp;" "&amp;IF(P29&gt;0,IF(R29&gt;0,IF(S29&gt;0,"",88),77),"")&amp;" "&amp;IF(J29=1,IF(P29&gt;0,IF(AV29+AW29+AX29+AY29=0,99,""),""),"")</f>
        <v xml:space="preserve">    </v>
      </c>
      <c r="B29" s="117">
        <v>14</v>
      </c>
      <c r="C29" s="117" t="s">
        <v>131</v>
      </c>
      <c r="D29" s="119" t="s">
        <v>129</v>
      </c>
      <c r="E29" s="118" t="s">
        <v>119</v>
      </c>
      <c r="F29" s="118" t="s">
        <v>120</v>
      </c>
      <c r="G29" s="224">
        <v>0</v>
      </c>
      <c r="H29" s="224">
        <v>0</v>
      </c>
      <c r="I29" s="224">
        <v>0</v>
      </c>
      <c r="J29" s="118">
        <v>1</v>
      </c>
      <c r="K29" s="224">
        <v>49.48</v>
      </c>
      <c r="L29" s="224">
        <v>0</v>
      </c>
      <c r="M29" s="121">
        <v>0</v>
      </c>
      <c r="N29" s="224">
        <v>0</v>
      </c>
      <c r="O29" s="140">
        <v>7</v>
      </c>
      <c r="P29" s="224">
        <v>49.48</v>
      </c>
      <c r="Q29" s="141">
        <v>100</v>
      </c>
      <c r="R29" s="124">
        <v>2</v>
      </c>
      <c r="S29" s="124">
        <v>2</v>
      </c>
      <c r="T29" s="224">
        <v>0</v>
      </c>
      <c r="U29" s="224">
        <v>0</v>
      </c>
      <c r="V29" s="224">
        <v>0</v>
      </c>
      <c r="W29" s="224">
        <v>0</v>
      </c>
      <c r="X29" s="224">
        <v>0</v>
      </c>
      <c r="Y29" s="224">
        <v>0</v>
      </c>
      <c r="Z29" s="224">
        <v>0</v>
      </c>
      <c r="AA29" s="224">
        <v>0</v>
      </c>
      <c r="AB29" s="224">
        <v>0</v>
      </c>
      <c r="AC29" s="224">
        <v>0</v>
      </c>
      <c r="AD29" s="224">
        <v>0</v>
      </c>
      <c r="AE29" s="151">
        <v>12</v>
      </c>
      <c r="AF29" s="151">
        <v>12</v>
      </c>
      <c r="AG29" s="151">
        <v>12</v>
      </c>
      <c r="AH29" s="151">
        <v>13.48</v>
      </c>
      <c r="AI29" s="224">
        <v>0</v>
      </c>
      <c r="AJ29" s="224">
        <v>0</v>
      </c>
      <c r="AK29" s="224">
        <v>0</v>
      </c>
      <c r="AL29" s="224">
        <v>0</v>
      </c>
      <c r="AM29" s="224">
        <v>0</v>
      </c>
      <c r="AN29" s="224">
        <v>0</v>
      </c>
      <c r="AO29" s="224">
        <v>0</v>
      </c>
      <c r="AP29" s="224">
        <v>0</v>
      </c>
      <c r="AQ29" s="224">
        <v>0</v>
      </c>
      <c r="AR29" s="224">
        <v>0</v>
      </c>
      <c r="AS29" s="224">
        <v>0</v>
      </c>
      <c r="AT29" s="224">
        <v>0</v>
      </c>
      <c r="AU29" s="224">
        <v>0</v>
      </c>
      <c r="AV29" s="305">
        <v>2</v>
      </c>
      <c r="AW29" s="304">
        <v>5</v>
      </c>
      <c r="AX29" s="304">
        <v>5</v>
      </c>
      <c r="AY29" s="304">
        <v>5</v>
      </c>
      <c r="AZ29" s="134"/>
    </row>
    <row r="30" spans="1:52" ht="21.75">
      <c r="A30" s="71" t="str">
        <f t="shared" ref="A30:A35" si="2">IF(J30=1,IF(K30&gt;0,IF(L30&gt;0,IF(N30&gt;0,11,11),IF(N30&gt;0,11,"")),IF(L30&gt;0,IF(N30&gt;0,11,""),IF(N30=0,22,""))),IF(L30&gt;0,IF(N30&gt;0,IF(P30&gt;0,66,""),IF(P30&gt;0,66,"")),IF(P30&gt;0,66,"")))&amp;" "&amp;IF(J30=1,IF(K30=0,IF(L30&gt;0,IF(N30&gt;0,IF(P30&gt;0,66,""),IF(P30&gt;0,66,"")),IF(P30&gt;0,66,"")),""),IF(P30&gt;0,66,""))&amp;" "&amp;IF(J30=1,IF(K30&gt;0,IF(P30&gt;0,IF(O30&lt;=7,IF(Q30=100,"","33"),IF(O30&lt;=25,IF(Q30&gt;0,IF(Q30&lt;100,"",33),IF(Q30=0,"","33")),IF(Q30=0,"",33))),IF(O30&gt;25,"",33)),""),IF(J30&gt;1,IF(P30&gt;0,"55",""),IF(J30=0,IF(P30&gt;0,"55","00"))))&amp;" "&amp;IF(P30&gt;0,IF(R30&gt;0,IF(S30&gt;0,"",88),77),"")&amp;" "&amp;IF(J30=1,IF(P30&gt;0,IF(AR30+AS30+AT30+AU30=0,99,""),""),"")</f>
        <v xml:space="preserve">    </v>
      </c>
      <c r="B30" s="117">
        <v>15</v>
      </c>
      <c r="C30" s="117" t="s">
        <v>131</v>
      </c>
      <c r="D30" s="119" t="s">
        <v>132</v>
      </c>
      <c r="E30" s="118" t="s">
        <v>119</v>
      </c>
      <c r="F30" s="118" t="s">
        <v>120</v>
      </c>
      <c r="G30" s="224">
        <v>0</v>
      </c>
      <c r="H30" s="224">
        <v>0</v>
      </c>
      <c r="I30" s="224">
        <v>0</v>
      </c>
      <c r="J30" s="118">
        <v>2</v>
      </c>
      <c r="K30" s="224">
        <v>2.5499999999999998</v>
      </c>
      <c r="L30" s="224">
        <v>0</v>
      </c>
      <c r="M30" s="121">
        <v>0</v>
      </c>
      <c r="N30" s="224">
        <v>0</v>
      </c>
      <c r="O30" s="121">
        <v>0</v>
      </c>
      <c r="P30" s="224">
        <v>0</v>
      </c>
      <c r="Q30" s="121">
        <v>0</v>
      </c>
      <c r="R30" s="124">
        <v>2</v>
      </c>
      <c r="S30" s="124">
        <v>2</v>
      </c>
      <c r="T30" s="224">
        <v>0</v>
      </c>
      <c r="U30" s="224">
        <v>0</v>
      </c>
      <c r="V30" s="224">
        <v>0</v>
      </c>
      <c r="W30" s="224">
        <v>0</v>
      </c>
      <c r="X30" s="224">
        <v>0</v>
      </c>
      <c r="Y30" s="224">
        <v>0</v>
      </c>
      <c r="Z30" s="224">
        <v>0</v>
      </c>
      <c r="AA30" s="224">
        <v>0</v>
      </c>
      <c r="AB30" s="224">
        <v>0</v>
      </c>
      <c r="AC30" s="224">
        <v>0</v>
      </c>
      <c r="AD30" s="224">
        <v>0</v>
      </c>
      <c r="AE30" s="224">
        <v>0</v>
      </c>
      <c r="AF30" s="224">
        <v>0</v>
      </c>
      <c r="AG30" s="224">
        <v>0</v>
      </c>
      <c r="AH30" s="224">
        <v>0</v>
      </c>
      <c r="AI30" s="224">
        <v>0</v>
      </c>
      <c r="AJ30" s="224">
        <v>0</v>
      </c>
      <c r="AK30" s="224">
        <v>0</v>
      </c>
      <c r="AL30" s="224">
        <v>0</v>
      </c>
      <c r="AM30" s="224">
        <v>0</v>
      </c>
      <c r="AN30" s="224">
        <v>0</v>
      </c>
      <c r="AO30" s="224">
        <v>0</v>
      </c>
      <c r="AP30" s="224">
        <v>0</v>
      </c>
      <c r="AQ30" s="224">
        <v>0</v>
      </c>
      <c r="AR30" s="224">
        <v>0</v>
      </c>
      <c r="AS30" s="224">
        <v>0</v>
      </c>
      <c r="AT30" s="224">
        <v>0</v>
      </c>
      <c r="AU30" s="224">
        <v>0</v>
      </c>
      <c r="AV30" s="304">
        <v>0</v>
      </c>
      <c r="AW30" s="304">
        <v>0</v>
      </c>
      <c r="AX30" s="304">
        <v>0</v>
      </c>
      <c r="AY30" s="304">
        <v>0</v>
      </c>
      <c r="AZ30" s="134"/>
    </row>
    <row r="31" spans="1:52" ht="21.75">
      <c r="A31" s="71" t="str">
        <f t="shared" si="2"/>
        <v xml:space="preserve">    </v>
      </c>
      <c r="B31" s="117">
        <v>16</v>
      </c>
      <c r="C31" s="117" t="s">
        <v>131</v>
      </c>
      <c r="D31" s="119" t="s">
        <v>165</v>
      </c>
      <c r="E31" s="118" t="s">
        <v>119</v>
      </c>
      <c r="F31" s="118" t="s">
        <v>120</v>
      </c>
      <c r="G31" s="224">
        <v>0</v>
      </c>
      <c r="H31" s="224">
        <v>0</v>
      </c>
      <c r="I31" s="224">
        <v>0</v>
      </c>
      <c r="J31" s="118">
        <v>2</v>
      </c>
      <c r="K31" s="224">
        <v>3.52</v>
      </c>
      <c r="L31" s="224">
        <v>0</v>
      </c>
      <c r="M31" s="121">
        <v>0</v>
      </c>
      <c r="N31" s="224">
        <v>0</v>
      </c>
      <c r="O31" s="121">
        <v>0</v>
      </c>
      <c r="P31" s="224">
        <v>0</v>
      </c>
      <c r="Q31" s="121">
        <v>0</v>
      </c>
      <c r="R31" s="124">
        <v>2</v>
      </c>
      <c r="S31" s="124">
        <v>2</v>
      </c>
      <c r="T31" s="224">
        <v>0</v>
      </c>
      <c r="U31" s="224">
        <v>0</v>
      </c>
      <c r="V31" s="224">
        <v>0</v>
      </c>
      <c r="W31" s="224">
        <v>0</v>
      </c>
      <c r="X31" s="224">
        <v>0</v>
      </c>
      <c r="Y31" s="224">
        <v>0</v>
      </c>
      <c r="Z31" s="224">
        <v>0</v>
      </c>
      <c r="AA31" s="224">
        <v>0</v>
      </c>
      <c r="AB31" s="224">
        <v>0</v>
      </c>
      <c r="AC31" s="224">
        <v>0</v>
      </c>
      <c r="AD31" s="224">
        <v>0</v>
      </c>
      <c r="AE31" s="224">
        <v>0</v>
      </c>
      <c r="AF31" s="224">
        <v>0</v>
      </c>
      <c r="AG31" s="224">
        <v>0</v>
      </c>
      <c r="AH31" s="224">
        <v>0</v>
      </c>
      <c r="AI31" s="224">
        <v>0</v>
      </c>
      <c r="AJ31" s="224">
        <v>0</v>
      </c>
      <c r="AK31" s="224">
        <v>0</v>
      </c>
      <c r="AL31" s="224">
        <v>0</v>
      </c>
      <c r="AM31" s="224">
        <v>0</v>
      </c>
      <c r="AN31" s="224">
        <v>0</v>
      </c>
      <c r="AO31" s="224">
        <v>0</v>
      </c>
      <c r="AP31" s="224">
        <v>0</v>
      </c>
      <c r="AQ31" s="224">
        <v>0</v>
      </c>
      <c r="AR31" s="224">
        <v>0</v>
      </c>
      <c r="AS31" s="224">
        <v>0</v>
      </c>
      <c r="AT31" s="224">
        <v>0</v>
      </c>
      <c r="AU31" s="224">
        <v>0</v>
      </c>
      <c r="AV31" s="304">
        <v>0</v>
      </c>
      <c r="AW31" s="304">
        <v>0</v>
      </c>
      <c r="AX31" s="304">
        <v>0</v>
      </c>
      <c r="AY31" s="304">
        <v>0</v>
      </c>
      <c r="AZ31" s="134"/>
    </row>
    <row r="32" spans="1:52" ht="21.75">
      <c r="A32" s="71" t="str">
        <f t="shared" si="2"/>
        <v xml:space="preserve">    </v>
      </c>
      <c r="B32" s="117">
        <v>17</v>
      </c>
      <c r="C32" s="117" t="s">
        <v>133</v>
      </c>
      <c r="D32" s="119" t="s">
        <v>121</v>
      </c>
      <c r="E32" s="118" t="s">
        <v>119</v>
      </c>
      <c r="F32" s="118" t="s">
        <v>120</v>
      </c>
      <c r="G32" s="224">
        <v>28.49192248904</v>
      </c>
      <c r="H32" s="224">
        <v>7.4106148362499997</v>
      </c>
      <c r="I32" s="224">
        <v>21.081307652790002</v>
      </c>
      <c r="J32" s="118">
        <v>2</v>
      </c>
      <c r="K32" s="224">
        <v>0</v>
      </c>
      <c r="L32" s="224">
        <v>8.4600000000000009</v>
      </c>
      <c r="M32" s="121">
        <v>0</v>
      </c>
      <c r="N32" s="224">
        <v>0</v>
      </c>
      <c r="O32" s="121">
        <v>0</v>
      </c>
      <c r="P32" s="224">
        <v>0</v>
      </c>
      <c r="Q32" s="121">
        <v>0</v>
      </c>
      <c r="R32" s="124">
        <v>2</v>
      </c>
      <c r="S32" s="124">
        <v>2</v>
      </c>
      <c r="T32" s="224">
        <v>0</v>
      </c>
      <c r="U32" s="224">
        <v>0</v>
      </c>
      <c r="V32" s="224">
        <v>0</v>
      </c>
      <c r="W32" s="224">
        <v>0</v>
      </c>
      <c r="X32" s="224">
        <v>0</v>
      </c>
      <c r="Y32" s="224">
        <v>0</v>
      </c>
      <c r="Z32" s="224">
        <v>0</v>
      </c>
      <c r="AA32" s="224">
        <v>0</v>
      </c>
      <c r="AB32" s="224">
        <v>0</v>
      </c>
      <c r="AC32" s="224">
        <v>0</v>
      </c>
      <c r="AD32" s="224">
        <v>0</v>
      </c>
      <c r="AE32" s="224">
        <v>0</v>
      </c>
      <c r="AF32" s="224">
        <v>0</v>
      </c>
      <c r="AG32" s="224">
        <v>0</v>
      </c>
      <c r="AH32" s="224">
        <v>0</v>
      </c>
      <c r="AI32" s="224">
        <v>0</v>
      </c>
      <c r="AJ32" s="224">
        <v>0</v>
      </c>
      <c r="AK32" s="224">
        <v>0</v>
      </c>
      <c r="AL32" s="224">
        <v>0</v>
      </c>
      <c r="AM32" s="224">
        <v>0</v>
      </c>
      <c r="AN32" s="224">
        <v>0</v>
      </c>
      <c r="AO32" s="224">
        <v>0</v>
      </c>
      <c r="AP32" s="224">
        <v>0</v>
      </c>
      <c r="AQ32" s="224">
        <v>0</v>
      </c>
      <c r="AR32" s="224">
        <v>0</v>
      </c>
      <c r="AS32" s="224">
        <v>0</v>
      </c>
      <c r="AT32" s="224">
        <v>0</v>
      </c>
      <c r="AU32" s="224">
        <v>0</v>
      </c>
      <c r="AV32" s="304">
        <v>0</v>
      </c>
      <c r="AW32" s="304">
        <v>0</v>
      </c>
      <c r="AX32" s="304">
        <v>0</v>
      </c>
      <c r="AY32" s="304">
        <v>0</v>
      </c>
      <c r="AZ32" s="134"/>
    </row>
    <row r="33" spans="1:52" ht="21.75">
      <c r="A33" s="71" t="str">
        <f t="shared" si="2"/>
        <v xml:space="preserve">    </v>
      </c>
      <c r="B33" s="117">
        <v>18</v>
      </c>
      <c r="C33" s="117" t="s">
        <v>133</v>
      </c>
      <c r="D33" s="119" t="s">
        <v>129</v>
      </c>
      <c r="E33" s="118" t="s">
        <v>119</v>
      </c>
      <c r="F33" s="118" t="s">
        <v>120</v>
      </c>
      <c r="G33" s="224">
        <v>0</v>
      </c>
      <c r="H33" s="224">
        <v>0</v>
      </c>
      <c r="I33" s="224">
        <v>0</v>
      </c>
      <c r="J33" s="118">
        <v>2</v>
      </c>
      <c r="K33" s="224">
        <v>0</v>
      </c>
      <c r="L33" s="224">
        <v>13.05</v>
      </c>
      <c r="M33" s="121">
        <v>0</v>
      </c>
      <c r="N33" s="224">
        <v>0</v>
      </c>
      <c r="O33" s="121">
        <v>0</v>
      </c>
      <c r="P33" s="224">
        <v>0</v>
      </c>
      <c r="Q33" s="121">
        <v>0</v>
      </c>
      <c r="R33" s="124">
        <v>2</v>
      </c>
      <c r="S33" s="124">
        <v>2</v>
      </c>
      <c r="T33" s="224">
        <v>0</v>
      </c>
      <c r="U33" s="224">
        <v>0</v>
      </c>
      <c r="V33" s="224">
        <v>0</v>
      </c>
      <c r="W33" s="224">
        <v>0</v>
      </c>
      <c r="X33" s="224">
        <v>0</v>
      </c>
      <c r="Y33" s="224">
        <v>0</v>
      </c>
      <c r="Z33" s="224">
        <v>0</v>
      </c>
      <c r="AA33" s="224">
        <v>0</v>
      </c>
      <c r="AB33" s="224">
        <v>0</v>
      </c>
      <c r="AC33" s="224">
        <v>0</v>
      </c>
      <c r="AD33" s="224">
        <v>0</v>
      </c>
      <c r="AE33" s="224">
        <v>0</v>
      </c>
      <c r="AF33" s="224">
        <v>0</v>
      </c>
      <c r="AG33" s="224">
        <v>0</v>
      </c>
      <c r="AH33" s="224">
        <v>0</v>
      </c>
      <c r="AI33" s="224">
        <v>0</v>
      </c>
      <c r="AJ33" s="224">
        <v>0</v>
      </c>
      <c r="AK33" s="224">
        <v>0</v>
      </c>
      <c r="AL33" s="224">
        <v>0</v>
      </c>
      <c r="AM33" s="224">
        <v>0</v>
      </c>
      <c r="AN33" s="224">
        <v>0</v>
      </c>
      <c r="AO33" s="224">
        <v>0</v>
      </c>
      <c r="AP33" s="224">
        <v>0</v>
      </c>
      <c r="AQ33" s="224">
        <v>0</v>
      </c>
      <c r="AR33" s="224">
        <v>0</v>
      </c>
      <c r="AS33" s="224">
        <v>0</v>
      </c>
      <c r="AT33" s="224">
        <v>0</v>
      </c>
      <c r="AU33" s="224">
        <v>0</v>
      </c>
      <c r="AV33" s="304">
        <v>0</v>
      </c>
      <c r="AW33" s="304">
        <v>0</v>
      </c>
      <c r="AX33" s="304">
        <v>0</v>
      </c>
      <c r="AY33" s="304">
        <v>0</v>
      </c>
      <c r="AZ33" s="134"/>
    </row>
    <row r="34" spans="1:52" ht="21.75">
      <c r="A34" s="71" t="str">
        <f t="shared" si="2"/>
        <v xml:space="preserve">    </v>
      </c>
      <c r="B34" s="117">
        <v>19</v>
      </c>
      <c r="C34" s="117" t="s">
        <v>133</v>
      </c>
      <c r="D34" s="119" t="s">
        <v>132</v>
      </c>
      <c r="E34" s="118" t="s">
        <v>119</v>
      </c>
      <c r="F34" s="118" t="s">
        <v>120</v>
      </c>
      <c r="G34" s="224">
        <v>0</v>
      </c>
      <c r="H34" s="224">
        <v>0</v>
      </c>
      <c r="I34" s="224">
        <v>0</v>
      </c>
      <c r="J34" s="118">
        <v>1</v>
      </c>
      <c r="K34" s="224">
        <v>0</v>
      </c>
      <c r="L34" s="224">
        <v>1.66</v>
      </c>
      <c r="M34" s="121">
        <v>0</v>
      </c>
      <c r="N34" s="224">
        <v>0</v>
      </c>
      <c r="O34" s="121">
        <v>0</v>
      </c>
      <c r="P34" s="224">
        <v>0</v>
      </c>
      <c r="Q34" s="121">
        <v>0</v>
      </c>
      <c r="R34" s="124">
        <v>2</v>
      </c>
      <c r="S34" s="124">
        <v>2</v>
      </c>
      <c r="T34" s="224">
        <v>0</v>
      </c>
      <c r="U34" s="224">
        <v>0</v>
      </c>
      <c r="V34" s="224">
        <v>0</v>
      </c>
      <c r="W34" s="224">
        <v>0</v>
      </c>
      <c r="X34" s="224">
        <v>0</v>
      </c>
      <c r="Y34" s="224">
        <v>0</v>
      </c>
      <c r="Z34" s="224">
        <v>0</v>
      </c>
      <c r="AA34" s="224">
        <v>0</v>
      </c>
      <c r="AB34" s="224">
        <v>0</v>
      </c>
      <c r="AC34" s="224">
        <v>0</v>
      </c>
      <c r="AD34" s="224">
        <v>0</v>
      </c>
      <c r="AE34" s="224">
        <v>0</v>
      </c>
      <c r="AF34" s="224">
        <v>0</v>
      </c>
      <c r="AG34" s="224">
        <v>0</v>
      </c>
      <c r="AH34" s="224">
        <v>0</v>
      </c>
      <c r="AI34" s="224">
        <v>0</v>
      </c>
      <c r="AJ34" s="224">
        <v>0</v>
      </c>
      <c r="AK34" s="224">
        <v>0</v>
      </c>
      <c r="AL34" s="224">
        <v>0</v>
      </c>
      <c r="AM34" s="224">
        <v>0</v>
      </c>
      <c r="AN34" s="224">
        <v>0</v>
      </c>
      <c r="AO34" s="224">
        <v>0</v>
      </c>
      <c r="AP34" s="224">
        <v>0</v>
      </c>
      <c r="AQ34" s="224">
        <v>0</v>
      </c>
      <c r="AR34" s="224">
        <v>0</v>
      </c>
      <c r="AS34" s="224">
        <v>0</v>
      </c>
      <c r="AT34" s="224">
        <v>0</v>
      </c>
      <c r="AU34" s="224">
        <v>0</v>
      </c>
      <c r="AV34" s="304">
        <v>0</v>
      </c>
      <c r="AW34" s="304">
        <v>0</v>
      </c>
      <c r="AX34" s="304">
        <v>0</v>
      </c>
      <c r="AY34" s="304">
        <v>0</v>
      </c>
      <c r="AZ34" s="134"/>
    </row>
    <row r="35" spans="1:52" ht="21.75">
      <c r="A35" s="71" t="str">
        <f t="shared" si="2"/>
        <v xml:space="preserve">    </v>
      </c>
      <c r="B35" s="117">
        <v>20</v>
      </c>
      <c r="C35" s="117" t="s">
        <v>133</v>
      </c>
      <c r="D35" s="119" t="s">
        <v>165</v>
      </c>
      <c r="E35" s="118" t="s">
        <v>119</v>
      </c>
      <c r="F35" s="118" t="s">
        <v>120</v>
      </c>
      <c r="G35" s="224">
        <v>0</v>
      </c>
      <c r="H35" s="224">
        <v>0</v>
      </c>
      <c r="I35" s="224">
        <v>0</v>
      </c>
      <c r="J35" s="118">
        <v>2</v>
      </c>
      <c r="K35" s="224">
        <v>0</v>
      </c>
      <c r="L35" s="224">
        <v>7.52</v>
      </c>
      <c r="M35" s="121">
        <v>0</v>
      </c>
      <c r="N35" s="224">
        <v>0</v>
      </c>
      <c r="O35" s="121">
        <v>0</v>
      </c>
      <c r="P35" s="224">
        <v>0</v>
      </c>
      <c r="Q35" s="121">
        <v>0</v>
      </c>
      <c r="R35" s="124">
        <v>2</v>
      </c>
      <c r="S35" s="124">
        <v>2</v>
      </c>
      <c r="T35" s="224">
        <v>0</v>
      </c>
      <c r="U35" s="224">
        <v>0</v>
      </c>
      <c r="V35" s="224">
        <v>0</v>
      </c>
      <c r="W35" s="224">
        <v>0</v>
      </c>
      <c r="X35" s="224">
        <v>0</v>
      </c>
      <c r="Y35" s="224">
        <v>0</v>
      </c>
      <c r="Z35" s="224">
        <v>0</v>
      </c>
      <c r="AA35" s="224">
        <v>0</v>
      </c>
      <c r="AB35" s="224">
        <v>0</v>
      </c>
      <c r="AC35" s="224">
        <v>0</v>
      </c>
      <c r="AD35" s="224">
        <v>0</v>
      </c>
      <c r="AE35" s="224">
        <v>0</v>
      </c>
      <c r="AF35" s="224">
        <v>0</v>
      </c>
      <c r="AG35" s="224">
        <v>0</v>
      </c>
      <c r="AH35" s="224">
        <v>0</v>
      </c>
      <c r="AI35" s="224">
        <v>0</v>
      </c>
      <c r="AJ35" s="224">
        <v>0</v>
      </c>
      <c r="AK35" s="224">
        <v>0</v>
      </c>
      <c r="AL35" s="224">
        <v>0</v>
      </c>
      <c r="AM35" s="224">
        <v>0</v>
      </c>
      <c r="AN35" s="224">
        <v>0</v>
      </c>
      <c r="AO35" s="224">
        <v>0</v>
      </c>
      <c r="AP35" s="224">
        <v>0</v>
      </c>
      <c r="AQ35" s="224">
        <v>0</v>
      </c>
      <c r="AR35" s="224">
        <v>0</v>
      </c>
      <c r="AS35" s="224">
        <v>0</v>
      </c>
      <c r="AT35" s="224">
        <v>0</v>
      </c>
      <c r="AU35" s="224">
        <v>0</v>
      </c>
      <c r="AV35" s="304">
        <v>0</v>
      </c>
      <c r="AW35" s="304">
        <v>0</v>
      </c>
      <c r="AX35" s="304">
        <v>0</v>
      </c>
      <c r="AY35" s="304">
        <v>0</v>
      </c>
      <c r="AZ35" s="134"/>
    </row>
    <row r="36" spans="1:52" ht="21.75">
      <c r="A36" s="71" t="str">
        <f>IF(J36=1,IF(K36&gt;0,IF(L36&gt;0,IF(N36&gt;0,11,11),IF(N36&gt;0,11,"")),IF(L36&gt;0,IF(N36&gt;0,11,""),IF(N36=0,22,""))),IF(L36&gt;0,IF(N36&gt;0,IF(P36&gt;0,66,""),IF(P36&gt;0,66,"")),IF(P36&gt;0,66,"")))&amp;" "&amp;IF(J36=1,IF(K36=0,IF(L36&gt;0,IF(N36&gt;0,IF(P36&gt;0,66,""),IF(P36&gt;0,66,"")),IF(P36&gt;0,66,"")),""),IF(P36&gt;0,66,""))&amp;" "&amp;IF(J36=1,IF(K36&gt;0,IF(P36&gt;0,IF(O36&lt;=7,IF(Q36=100,"","33"),IF(O36&lt;=25,IF(Q36&gt;0,IF(Q36&lt;100,"",33),IF(Q36=0,"","33")),IF(Q36=0,"",33))),IF(O36&gt;25,"",33)),""),IF(J36&gt;1,IF(P36&gt;0,"55",""),IF(J36=0,IF(P36&gt;0,"55","00"))))&amp;" "&amp;IF(P36&gt;0,IF(R36&gt;0,IF(S36&gt;0,"",88),77),"")&amp;" "&amp;IF(J36=1,IF(P36&gt;0,IF(AV36+AW36+AX36+AY36=0,99,""),""),"")</f>
        <v xml:space="preserve">    </v>
      </c>
      <c r="B36" s="117">
        <v>21</v>
      </c>
      <c r="C36" s="117" t="s">
        <v>134</v>
      </c>
      <c r="D36" s="119" t="s">
        <v>118</v>
      </c>
      <c r="E36" s="118" t="s">
        <v>119</v>
      </c>
      <c r="F36" s="118" t="s">
        <v>120</v>
      </c>
      <c r="G36" s="224">
        <v>8.3421868238800005</v>
      </c>
      <c r="H36" s="224">
        <v>8.3421868238800005</v>
      </c>
      <c r="I36" s="224">
        <v>0</v>
      </c>
      <c r="J36" s="118">
        <v>1</v>
      </c>
      <c r="K36" s="224">
        <v>8.34</v>
      </c>
      <c r="L36" s="224">
        <v>0</v>
      </c>
      <c r="M36" s="121">
        <v>0</v>
      </c>
      <c r="N36" s="224">
        <v>0</v>
      </c>
      <c r="O36" s="140">
        <v>4</v>
      </c>
      <c r="P36" s="224">
        <v>8.34</v>
      </c>
      <c r="Q36" s="141">
        <v>100</v>
      </c>
      <c r="R36" s="124">
        <v>2</v>
      </c>
      <c r="S36" s="124">
        <v>2</v>
      </c>
      <c r="T36" s="224">
        <v>0</v>
      </c>
      <c r="U36" s="224">
        <v>0</v>
      </c>
      <c r="V36" s="224">
        <v>0</v>
      </c>
      <c r="W36" s="224">
        <v>0</v>
      </c>
      <c r="X36" s="224">
        <v>0</v>
      </c>
      <c r="Y36" s="224">
        <v>0</v>
      </c>
      <c r="Z36" s="224">
        <v>0</v>
      </c>
      <c r="AA36" s="224">
        <v>0</v>
      </c>
      <c r="AB36" s="224">
        <v>0</v>
      </c>
      <c r="AC36" s="224">
        <v>0</v>
      </c>
      <c r="AD36" s="224">
        <v>0</v>
      </c>
      <c r="AE36" s="224">
        <v>0</v>
      </c>
      <c r="AF36" s="224">
        <v>0</v>
      </c>
      <c r="AG36" s="224">
        <v>0</v>
      </c>
      <c r="AH36" s="224">
        <v>0</v>
      </c>
      <c r="AI36" s="306">
        <v>8.34</v>
      </c>
      <c r="AJ36" s="224">
        <v>0</v>
      </c>
      <c r="AK36" s="224">
        <v>0</v>
      </c>
      <c r="AL36" s="224">
        <v>0</v>
      </c>
      <c r="AM36" s="224">
        <v>0</v>
      </c>
      <c r="AN36" s="224">
        <v>0</v>
      </c>
      <c r="AO36" s="224">
        <v>0</v>
      </c>
      <c r="AP36" s="224">
        <v>0</v>
      </c>
      <c r="AQ36" s="224">
        <v>0</v>
      </c>
      <c r="AR36" s="224">
        <v>0</v>
      </c>
      <c r="AS36" s="224">
        <v>0</v>
      </c>
      <c r="AT36" s="224">
        <v>0</v>
      </c>
      <c r="AU36" s="224">
        <v>0</v>
      </c>
      <c r="AV36" s="305">
        <v>2</v>
      </c>
      <c r="AW36" s="85">
        <v>5</v>
      </c>
      <c r="AX36" s="85">
        <v>5</v>
      </c>
      <c r="AY36" s="85">
        <v>5</v>
      </c>
      <c r="AZ36" s="134"/>
    </row>
    <row r="37" spans="1:52" ht="21.75">
      <c r="A37" s="71" t="str">
        <f>IF(J37=1,IF(K37&gt;0,IF(L37&gt;0,IF(N37&gt;0,11,11),IF(N37&gt;0,11,"")),IF(L37&gt;0,IF(N37&gt;0,11,""),IF(N37=0,22,""))),IF(L37&gt;0,IF(N37&gt;0,IF(P37&gt;0,66,""),IF(P37&gt;0,66,"")),IF(P37&gt;0,66,"")))&amp;" "&amp;IF(J37=1,IF(K37=0,IF(L37&gt;0,IF(N37&gt;0,IF(P37&gt;0,66,""),IF(P37&gt;0,66,"")),IF(P37&gt;0,66,"")),""),IF(P37&gt;0,66,""))&amp;" "&amp;IF(J37=1,IF(K37&gt;0,IF(P37&gt;0,IF(O37&lt;=7,IF(Q37=100,"","33"),IF(O37&lt;=25,IF(Q37&gt;0,IF(Q37&lt;100,"",33),IF(Q37=0,"","33")),IF(Q37=0,"",33))),IF(O37&gt;25,"",33)),""),IF(J37&gt;1,IF(P37&gt;0,"55",""),IF(J37=0,IF(P37&gt;0,"55","00"))))&amp;" "&amp;IF(P37&gt;0,IF(R37&gt;0,IF(S37&gt;0,"",88),77),"")&amp;" "&amp;IF(J37=1,IF(P37&gt;0,IF(AR37+AS37+AT37+AU37=0,99,""),""),"")</f>
        <v xml:space="preserve">    </v>
      </c>
      <c r="B37" s="117">
        <v>22</v>
      </c>
      <c r="C37" s="117" t="s">
        <v>135</v>
      </c>
      <c r="D37" s="119" t="s">
        <v>118</v>
      </c>
      <c r="E37" s="118" t="s">
        <v>119</v>
      </c>
      <c r="F37" s="118" t="s">
        <v>120</v>
      </c>
      <c r="G37" s="224">
        <v>11.410238229799999</v>
      </c>
      <c r="H37" s="224">
        <v>11.410238229799999</v>
      </c>
      <c r="I37" s="224">
        <v>0</v>
      </c>
      <c r="J37" s="122">
        <v>2</v>
      </c>
      <c r="K37" s="224">
        <v>11.54</v>
      </c>
      <c r="L37" s="224">
        <v>0</v>
      </c>
      <c r="M37" s="121">
        <v>0</v>
      </c>
      <c r="N37" s="224">
        <v>0</v>
      </c>
      <c r="O37" s="121">
        <v>0</v>
      </c>
      <c r="P37" s="224">
        <v>0</v>
      </c>
      <c r="Q37" s="121">
        <v>0</v>
      </c>
      <c r="R37" s="124">
        <v>2</v>
      </c>
      <c r="S37" s="124">
        <v>2</v>
      </c>
      <c r="T37" s="224">
        <v>0</v>
      </c>
      <c r="U37" s="224">
        <v>0</v>
      </c>
      <c r="V37" s="224">
        <v>0</v>
      </c>
      <c r="W37" s="224">
        <v>0</v>
      </c>
      <c r="X37" s="224">
        <v>0</v>
      </c>
      <c r="Y37" s="224">
        <v>0</v>
      </c>
      <c r="Z37" s="224">
        <v>0</v>
      </c>
      <c r="AA37" s="224">
        <v>0</v>
      </c>
      <c r="AB37" s="224">
        <v>0</v>
      </c>
      <c r="AC37" s="224">
        <v>0</v>
      </c>
      <c r="AD37" s="224">
        <v>0</v>
      </c>
      <c r="AE37" s="224">
        <v>0</v>
      </c>
      <c r="AF37" s="224">
        <v>0</v>
      </c>
      <c r="AG37" s="224">
        <v>0</v>
      </c>
      <c r="AH37" s="224">
        <v>0</v>
      </c>
      <c r="AI37" s="224">
        <v>0</v>
      </c>
      <c r="AJ37" s="224">
        <v>0</v>
      </c>
      <c r="AK37" s="224">
        <v>0</v>
      </c>
      <c r="AL37" s="224">
        <v>0</v>
      </c>
      <c r="AM37" s="224">
        <v>0</v>
      </c>
      <c r="AN37" s="224">
        <v>0</v>
      </c>
      <c r="AO37" s="224">
        <v>0</v>
      </c>
      <c r="AP37" s="224">
        <v>0</v>
      </c>
      <c r="AQ37" s="224">
        <v>0</v>
      </c>
      <c r="AR37" s="224">
        <v>0</v>
      </c>
      <c r="AS37" s="224">
        <v>0</v>
      </c>
      <c r="AT37" s="224">
        <v>0</v>
      </c>
      <c r="AU37" s="224">
        <v>0</v>
      </c>
      <c r="AV37" s="304">
        <v>0</v>
      </c>
      <c r="AW37" s="304">
        <v>0</v>
      </c>
      <c r="AX37" s="304">
        <v>0</v>
      </c>
      <c r="AY37" s="304">
        <v>0</v>
      </c>
      <c r="AZ37" s="134"/>
    </row>
    <row r="38" spans="1:52" ht="21.75">
      <c r="A38" s="71" t="str">
        <f>IF(J38=1,IF(K38&gt;0,IF(L38&gt;0,IF(N38&gt;0,11,11),IF(N38&gt;0,11,"")),IF(L38&gt;0,IF(N38&gt;0,11,""),IF(N38=0,22,""))),IF(L38&gt;0,IF(N38&gt;0,IF(P38&gt;0,66,""),IF(P38&gt;0,66,"")),IF(P38&gt;0,66,"")))&amp;" "&amp;IF(J38=1,IF(K38=0,IF(L38&gt;0,IF(N38&gt;0,IF(P38&gt;0,66,""),IF(P38&gt;0,66,"")),IF(P38&gt;0,66,"")),""),IF(P38&gt;0,66,""))&amp;" "&amp;IF(J38=1,IF(K38&gt;0,IF(P38&gt;0,IF(O38&lt;=7,IF(Q38=100,"","33"),IF(O38&lt;=25,IF(Q38&gt;0,IF(Q38&lt;100,"",33),IF(Q38=0,"","33")),IF(Q38=0,"",33))),IF(O38&gt;25,"",33)),""),IF(J38&gt;1,IF(P38&gt;0,"55",""),IF(J38=0,IF(P38&gt;0,"55","00"))))&amp;" "&amp;IF(P38&gt;0,IF(R38&gt;0,IF(S38&gt;0,"",88),77),"")&amp;" "&amp;IF(J38=1,IF(P38&gt;0,IF(AR38+AS38+AT38+AU38=0,99,""),""),"")</f>
        <v xml:space="preserve">    </v>
      </c>
      <c r="B38" s="117">
        <v>23</v>
      </c>
      <c r="C38" s="117" t="s">
        <v>136</v>
      </c>
      <c r="D38" s="119" t="s">
        <v>118</v>
      </c>
      <c r="E38" s="118" t="s">
        <v>119</v>
      </c>
      <c r="F38" s="118" t="s">
        <v>120</v>
      </c>
      <c r="G38" s="224">
        <v>14.935237680164999</v>
      </c>
      <c r="H38" s="224">
        <v>0.87791621546200005</v>
      </c>
      <c r="I38" s="224">
        <v>14.057321464703</v>
      </c>
      <c r="J38" s="118">
        <v>2</v>
      </c>
      <c r="K38" s="224">
        <v>0</v>
      </c>
      <c r="L38" s="224">
        <v>15.62</v>
      </c>
      <c r="M38" s="121">
        <v>0</v>
      </c>
      <c r="N38" s="224">
        <v>0</v>
      </c>
      <c r="O38" s="121">
        <v>0</v>
      </c>
      <c r="P38" s="224">
        <v>0</v>
      </c>
      <c r="Q38" s="121">
        <v>0</v>
      </c>
      <c r="R38" s="124">
        <v>2</v>
      </c>
      <c r="S38" s="124">
        <v>2</v>
      </c>
      <c r="T38" s="224">
        <v>0</v>
      </c>
      <c r="U38" s="224">
        <v>0</v>
      </c>
      <c r="V38" s="224">
        <v>0</v>
      </c>
      <c r="W38" s="224">
        <v>0</v>
      </c>
      <c r="X38" s="224">
        <v>0</v>
      </c>
      <c r="Y38" s="224">
        <v>0</v>
      </c>
      <c r="Z38" s="224">
        <v>0</v>
      </c>
      <c r="AA38" s="224">
        <v>0</v>
      </c>
      <c r="AB38" s="224">
        <v>0</v>
      </c>
      <c r="AC38" s="224">
        <v>0</v>
      </c>
      <c r="AD38" s="224">
        <v>0</v>
      </c>
      <c r="AE38" s="224">
        <v>0</v>
      </c>
      <c r="AF38" s="224">
        <v>0</v>
      </c>
      <c r="AG38" s="224">
        <v>0</v>
      </c>
      <c r="AH38" s="224">
        <v>0</v>
      </c>
      <c r="AI38" s="224">
        <v>0</v>
      </c>
      <c r="AJ38" s="224">
        <v>0</v>
      </c>
      <c r="AK38" s="224">
        <v>0</v>
      </c>
      <c r="AL38" s="224">
        <v>0</v>
      </c>
      <c r="AM38" s="224">
        <v>0</v>
      </c>
      <c r="AN38" s="224">
        <v>0</v>
      </c>
      <c r="AO38" s="224">
        <v>0</v>
      </c>
      <c r="AP38" s="224">
        <v>0</v>
      </c>
      <c r="AQ38" s="224">
        <v>0</v>
      </c>
      <c r="AR38" s="224">
        <v>0</v>
      </c>
      <c r="AS38" s="224">
        <v>0</v>
      </c>
      <c r="AT38" s="224">
        <v>0</v>
      </c>
      <c r="AU38" s="224">
        <v>0</v>
      </c>
      <c r="AV38" s="304">
        <v>0</v>
      </c>
      <c r="AW38" s="304">
        <v>0</v>
      </c>
      <c r="AX38" s="304">
        <v>0</v>
      </c>
      <c r="AY38" s="304">
        <v>0</v>
      </c>
      <c r="AZ38" s="134"/>
    </row>
    <row r="39" spans="1:52" ht="21.75">
      <c r="A39" s="71" t="str">
        <f>IF(J39=1,IF(K39&gt;0,IF(L39&gt;0,IF(N39&gt;0,11,11),IF(N39&gt;0,11,"")),IF(L39&gt;0,IF(N39&gt;0,11,""),IF(N39=0,22,""))),IF(L39&gt;0,IF(N39&gt;0,IF(P39&gt;0,66,""),IF(P39&gt;0,66,"")),IF(P39&gt;0,66,"")))&amp;" "&amp;IF(J39=1,IF(K39=0,IF(L39&gt;0,IF(N39&gt;0,IF(P39&gt;0,66,""),IF(P39&gt;0,66,"")),IF(P39&gt;0,66,"")),""),IF(P39&gt;0,66,""))&amp;" "&amp;IF(J39=1,IF(K39&gt;0,IF(P39&gt;0,IF(O39&lt;=7,IF(Q39=100,"","33"),IF(O39&lt;=25,IF(Q39&gt;0,IF(Q39&lt;100,"",33),IF(Q39=0,"","33")),IF(Q39=0,"",33))),IF(O39&gt;25,"",33)),""),IF(J39&gt;1,IF(P39&gt;0,"55",""),IF(J39=0,IF(P39&gt;0,"55","00"))))&amp;" "&amp;IF(P39&gt;0,IF(R39&gt;0,IF(S39&gt;0,"",88),77),"")&amp;" "&amp;IF(J39=1,IF(P39&gt;0,IF(AV39+AW39+AX39+AY39=0,99,""),""),"")</f>
        <v xml:space="preserve">    </v>
      </c>
      <c r="B39" s="117">
        <v>24</v>
      </c>
      <c r="C39" s="118" t="s">
        <v>137</v>
      </c>
      <c r="D39" s="119" t="s">
        <v>121</v>
      </c>
      <c r="E39" s="118" t="s">
        <v>119</v>
      </c>
      <c r="F39" s="118" t="s">
        <v>120</v>
      </c>
      <c r="G39" s="224">
        <v>35.480965080300003</v>
      </c>
      <c r="H39" s="224">
        <v>35.480965080300003</v>
      </c>
      <c r="I39" s="224">
        <v>0</v>
      </c>
      <c r="J39" s="122">
        <v>1</v>
      </c>
      <c r="K39" s="224">
        <v>1.54</v>
      </c>
      <c r="L39" s="224">
        <v>0</v>
      </c>
      <c r="M39" s="121">
        <v>0</v>
      </c>
      <c r="N39" s="224">
        <v>0</v>
      </c>
      <c r="O39" s="123">
        <v>4</v>
      </c>
      <c r="P39" s="224">
        <v>1.54</v>
      </c>
      <c r="Q39" s="141">
        <v>100</v>
      </c>
      <c r="R39" s="124">
        <v>2</v>
      </c>
      <c r="S39" s="124">
        <v>2</v>
      </c>
      <c r="T39" s="224">
        <v>0</v>
      </c>
      <c r="U39" s="224">
        <v>0</v>
      </c>
      <c r="V39" s="224">
        <v>0</v>
      </c>
      <c r="W39" s="224">
        <v>0</v>
      </c>
      <c r="X39" s="224">
        <v>0</v>
      </c>
      <c r="Y39" s="224">
        <v>0</v>
      </c>
      <c r="Z39" s="224">
        <v>0</v>
      </c>
      <c r="AA39" s="224">
        <v>0</v>
      </c>
      <c r="AB39" s="224">
        <v>0</v>
      </c>
      <c r="AC39" s="224">
        <v>0</v>
      </c>
      <c r="AD39" s="224">
        <v>0</v>
      </c>
      <c r="AE39" s="224">
        <v>0</v>
      </c>
      <c r="AF39" s="224">
        <v>0</v>
      </c>
      <c r="AG39" s="224">
        <v>0</v>
      </c>
      <c r="AH39" s="224">
        <v>0</v>
      </c>
      <c r="AI39" s="224">
        <v>0</v>
      </c>
      <c r="AJ39" s="306">
        <v>1.54</v>
      </c>
      <c r="AK39" s="224">
        <v>0</v>
      </c>
      <c r="AL39" s="224">
        <v>0</v>
      </c>
      <c r="AM39" s="224">
        <v>0</v>
      </c>
      <c r="AN39" s="224">
        <v>0</v>
      </c>
      <c r="AO39" s="224">
        <v>0</v>
      </c>
      <c r="AP39" s="224">
        <v>0</v>
      </c>
      <c r="AQ39" s="224">
        <v>0</v>
      </c>
      <c r="AR39" s="224">
        <v>0</v>
      </c>
      <c r="AS39" s="224">
        <v>0</v>
      </c>
      <c r="AT39" s="224">
        <v>0</v>
      </c>
      <c r="AU39" s="224">
        <v>0</v>
      </c>
      <c r="AV39" s="305">
        <v>2</v>
      </c>
      <c r="AW39" s="85">
        <v>5</v>
      </c>
      <c r="AX39" s="85">
        <v>5</v>
      </c>
      <c r="AY39" s="85">
        <v>5</v>
      </c>
      <c r="AZ39" s="134"/>
    </row>
    <row r="40" spans="1:52" ht="21.75">
      <c r="A40" s="71" t="str">
        <f>IF(J40=1,IF(K40&gt;0,IF(L40&gt;0,IF(N40&gt;0,11,11),IF(N40&gt;0,11,"")),IF(L40&gt;0,IF(N40&gt;0,11,""),IF(N40=0,22,""))),IF(L40&gt;0,IF(N40&gt;0,IF(P40&gt;0,66,""),IF(P40&gt;0,66,"")),IF(P40&gt;0,66,"")))&amp;" "&amp;IF(J40=1,IF(K40=0,IF(L40&gt;0,IF(N40&gt;0,IF(P40&gt;0,66,""),IF(P40&gt;0,66,"")),IF(P40&gt;0,66,"")),""),IF(P40&gt;0,66,""))&amp;" "&amp;IF(J40=1,IF(K40&gt;0,IF(P40&gt;0,IF(O40&lt;=7,IF(Q40=100,"","33"),IF(O40&lt;=25,IF(Q40&gt;0,IF(Q40&lt;100,"",33),IF(Q40=0,"","33")),IF(Q40=0,"",33))),IF(O40&gt;25,"",33)),""),IF(J40&gt;1,IF(P40&gt;0,"55",""),IF(J40=0,IF(P40&gt;0,"55","00"))))&amp;" "&amp;IF(P40&gt;0,IF(R40&gt;0,IF(S40&gt;0,"",88),77),"")&amp;" "&amp;IF(J40=1,IF(P40&gt;0,IF(AR40+AS40+AT40+AU40=0,99,""),""),"")</f>
        <v xml:space="preserve">    </v>
      </c>
      <c r="B40" s="117">
        <v>25</v>
      </c>
      <c r="C40" s="118" t="s">
        <v>137</v>
      </c>
      <c r="D40" s="119" t="s">
        <v>129</v>
      </c>
      <c r="E40" s="118" t="s">
        <v>119</v>
      </c>
      <c r="F40" s="118" t="s">
        <v>120</v>
      </c>
      <c r="G40" s="224">
        <v>0</v>
      </c>
      <c r="H40" s="224">
        <v>0</v>
      </c>
      <c r="I40" s="224">
        <v>0</v>
      </c>
      <c r="J40" s="122">
        <v>2</v>
      </c>
      <c r="K40" s="233">
        <v>12.83</v>
      </c>
      <c r="L40" s="224">
        <v>0</v>
      </c>
      <c r="M40" s="121">
        <v>0</v>
      </c>
      <c r="N40" s="224">
        <v>0</v>
      </c>
      <c r="O40" s="121">
        <v>0</v>
      </c>
      <c r="P40" s="224">
        <v>0</v>
      </c>
      <c r="Q40" s="121">
        <v>0</v>
      </c>
      <c r="R40" s="124">
        <v>2</v>
      </c>
      <c r="S40" s="124">
        <v>2</v>
      </c>
      <c r="T40" s="224">
        <v>0</v>
      </c>
      <c r="U40" s="224">
        <v>0</v>
      </c>
      <c r="V40" s="224">
        <v>0</v>
      </c>
      <c r="W40" s="224">
        <v>0</v>
      </c>
      <c r="X40" s="224">
        <v>0</v>
      </c>
      <c r="Y40" s="224">
        <v>0</v>
      </c>
      <c r="Z40" s="224">
        <v>0</v>
      </c>
      <c r="AA40" s="224">
        <v>0</v>
      </c>
      <c r="AB40" s="224">
        <v>0</v>
      </c>
      <c r="AC40" s="224">
        <v>0</v>
      </c>
      <c r="AD40" s="224">
        <v>0</v>
      </c>
      <c r="AE40" s="224">
        <v>0</v>
      </c>
      <c r="AF40" s="224">
        <v>0</v>
      </c>
      <c r="AG40" s="224">
        <v>0</v>
      </c>
      <c r="AH40" s="224">
        <v>0</v>
      </c>
      <c r="AI40" s="224">
        <v>0</v>
      </c>
      <c r="AJ40" s="224">
        <v>0</v>
      </c>
      <c r="AK40" s="224">
        <v>0</v>
      </c>
      <c r="AL40" s="224">
        <v>0</v>
      </c>
      <c r="AM40" s="224">
        <v>0</v>
      </c>
      <c r="AN40" s="224">
        <v>0</v>
      </c>
      <c r="AO40" s="224">
        <v>0</v>
      </c>
      <c r="AP40" s="224">
        <v>0</v>
      </c>
      <c r="AQ40" s="224">
        <v>0</v>
      </c>
      <c r="AR40" s="224">
        <v>0</v>
      </c>
      <c r="AS40" s="224">
        <v>0</v>
      </c>
      <c r="AT40" s="224">
        <v>0</v>
      </c>
      <c r="AU40" s="224">
        <v>0</v>
      </c>
      <c r="AV40" s="304">
        <v>0</v>
      </c>
      <c r="AW40" s="304">
        <v>0</v>
      </c>
      <c r="AX40" s="304">
        <v>0</v>
      </c>
      <c r="AY40" s="304">
        <v>0</v>
      </c>
      <c r="AZ40" s="134"/>
    </row>
    <row r="41" spans="1:52" ht="21.75">
      <c r="A41" s="71" t="str">
        <f>IF(J41=1,IF(K41&gt;0,IF(L41&gt;0,IF(N41&gt;0,11,11),IF(N41&gt;0,11,"")),IF(L41&gt;0,IF(N41&gt;0,11,""),IF(N41=0,22,""))),IF(L41&gt;0,IF(N41&gt;0,IF(P41&gt;0,66,""),IF(P41&gt;0,66,"")),IF(P41&gt;0,66,"")))&amp;" "&amp;IF(J41=1,IF(K41=0,IF(L41&gt;0,IF(N41&gt;0,IF(P41&gt;0,66,""),IF(P41&gt;0,66,"")),IF(P41&gt;0,66,"")),""),IF(P41&gt;0,66,""))&amp;" "&amp;IF(J41=1,IF(K41&gt;0,IF(P41&gt;0,IF(O41&lt;=7,IF(Q41=100,"","33"),IF(O41&lt;=25,IF(Q41&gt;0,IF(Q41&lt;100,"",33),IF(Q41=0,"","33")),IF(Q41=0,"",33))),IF(O41&gt;25,"",33)),""),IF(J41&gt;1,IF(P41&gt;0,"55",""),IF(J41=0,IF(P41&gt;0,"55","00"))))&amp;" "&amp;IF(P41&gt;0,IF(R41&gt;0,IF(S41&gt;0,"",88),77),"")&amp;" "&amp;IF(J41=1,IF(P41&gt;0,IF(AR41+AS41+AT41+AU41=0,99,""),""),"")</f>
        <v xml:space="preserve">    </v>
      </c>
      <c r="B41" s="117">
        <v>26</v>
      </c>
      <c r="C41" s="118" t="s">
        <v>137</v>
      </c>
      <c r="D41" s="119" t="s">
        <v>132</v>
      </c>
      <c r="E41" s="118" t="s">
        <v>119</v>
      </c>
      <c r="F41" s="118" t="s">
        <v>120</v>
      </c>
      <c r="G41" s="224">
        <v>0</v>
      </c>
      <c r="H41" s="224">
        <v>0</v>
      </c>
      <c r="I41" s="224">
        <v>0</v>
      </c>
      <c r="J41" s="122">
        <v>2</v>
      </c>
      <c r="K41" s="224">
        <v>12.22</v>
      </c>
      <c r="L41" s="224">
        <v>0</v>
      </c>
      <c r="M41" s="121">
        <v>0</v>
      </c>
      <c r="N41" s="224">
        <v>0</v>
      </c>
      <c r="O41" s="121">
        <v>0</v>
      </c>
      <c r="P41" s="224">
        <v>0</v>
      </c>
      <c r="Q41" s="121">
        <v>0</v>
      </c>
      <c r="R41" s="124">
        <v>2</v>
      </c>
      <c r="S41" s="124">
        <v>2</v>
      </c>
      <c r="T41" s="224">
        <v>0</v>
      </c>
      <c r="U41" s="224">
        <v>0</v>
      </c>
      <c r="V41" s="224">
        <v>0</v>
      </c>
      <c r="W41" s="224">
        <v>0</v>
      </c>
      <c r="X41" s="224">
        <v>0</v>
      </c>
      <c r="Y41" s="224">
        <v>0</v>
      </c>
      <c r="Z41" s="224">
        <v>0</v>
      </c>
      <c r="AA41" s="224">
        <v>0</v>
      </c>
      <c r="AB41" s="224">
        <v>0</v>
      </c>
      <c r="AC41" s="224">
        <v>0</v>
      </c>
      <c r="AD41" s="224">
        <v>0</v>
      </c>
      <c r="AE41" s="224">
        <v>0</v>
      </c>
      <c r="AF41" s="224">
        <v>0</v>
      </c>
      <c r="AG41" s="224">
        <v>0</v>
      </c>
      <c r="AH41" s="224">
        <v>0</v>
      </c>
      <c r="AI41" s="224">
        <v>0</v>
      </c>
      <c r="AJ41" s="224">
        <v>0</v>
      </c>
      <c r="AK41" s="224">
        <v>0</v>
      </c>
      <c r="AL41" s="224">
        <v>0</v>
      </c>
      <c r="AM41" s="224">
        <v>0</v>
      </c>
      <c r="AN41" s="224">
        <v>0</v>
      </c>
      <c r="AO41" s="224">
        <v>0</v>
      </c>
      <c r="AP41" s="224">
        <v>0</v>
      </c>
      <c r="AQ41" s="224">
        <v>0</v>
      </c>
      <c r="AR41" s="224">
        <v>0</v>
      </c>
      <c r="AS41" s="224">
        <v>0</v>
      </c>
      <c r="AT41" s="224">
        <v>0</v>
      </c>
      <c r="AU41" s="224">
        <v>0</v>
      </c>
      <c r="AV41" s="304">
        <v>0</v>
      </c>
      <c r="AW41" s="304">
        <v>0</v>
      </c>
      <c r="AX41" s="304">
        <v>0</v>
      </c>
      <c r="AY41" s="304">
        <v>0</v>
      </c>
      <c r="AZ41" s="134"/>
    </row>
    <row r="42" spans="1:52" ht="21.75">
      <c r="A42" s="71" t="str">
        <f>IF(J42=1,IF(K42&gt;0,IF(L42&gt;0,IF(N42&gt;0,11,11),IF(N42&gt;0,11,"")),IF(L42&gt;0,IF(N42&gt;0,11,""),IF(N42=0,22,""))),IF(L42&gt;0,IF(N42&gt;0,IF(P42&gt;0,66,""),IF(P42&gt;0,66,"")),IF(P42&gt;0,66,"")))&amp;" "&amp;IF(J42=1,IF(K42=0,IF(L42&gt;0,IF(N42&gt;0,IF(P42&gt;0,66,""),IF(P42&gt;0,66,"")),IF(P42&gt;0,66,"")),""),IF(P42&gt;0,66,""))&amp;" "&amp;IF(J42=1,IF(K42&gt;0,IF(P42&gt;0,IF(O42&lt;=7,IF(Q42=100,"","33"),IF(O42&lt;=25,IF(Q42&gt;0,IF(Q42&lt;100,"",33),IF(Q42=0,"","33")),IF(Q42=0,"",33))),IF(O42&gt;25,"",33)),""),IF(J42&gt;1,IF(P42&gt;0,"55",""),IF(J42=0,IF(P42&gt;0,"55","00"))))&amp;" "&amp;IF(P42&gt;0,IF(R42&gt;0,IF(S42&gt;0,"",88),77),"")&amp;" "&amp;IF(J42=1,IF(P42&gt;0,IF(AR42+AS42+AT42+AU42=0,99,""),""),"")</f>
        <v xml:space="preserve">    </v>
      </c>
      <c r="B42" s="117">
        <v>27</v>
      </c>
      <c r="C42" s="118" t="s">
        <v>137</v>
      </c>
      <c r="D42" s="119" t="s">
        <v>165</v>
      </c>
      <c r="E42" s="118" t="s">
        <v>119</v>
      </c>
      <c r="F42" s="118" t="s">
        <v>120</v>
      </c>
      <c r="G42" s="224">
        <v>0</v>
      </c>
      <c r="H42" s="224">
        <v>0</v>
      </c>
      <c r="I42" s="224">
        <v>0</v>
      </c>
      <c r="J42" s="122">
        <v>2</v>
      </c>
      <c r="K42" s="224">
        <v>5.48</v>
      </c>
      <c r="L42" s="224">
        <v>0</v>
      </c>
      <c r="M42" s="121">
        <v>0</v>
      </c>
      <c r="N42" s="224">
        <v>0</v>
      </c>
      <c r="O42" s="121">
        <v>0</v>
      </c>
      <c r="P42" s="224">
        <v>0</v>
      </c>
      <c r="Q42" s="121">
        <v>0</v>
      </c>
      <c r="R42" s="124">
        <v>2</v>
      </c>
      <c r="S42" s="124">
        <v>2</v>
      </c>
      <c r="T42" s="224">
        <v>0</v>
      </c>
      <c r="U42" s="224">
        <v>0</v>
      </c>
      <c r="V42" s="224">
        <v>0</v>
      </c>
      <c r="W42" s="224">
        <v>0</v>
      </c>
      <c r="X42" s="224">
        <v>0</v>
      </c>
      <c r="Y42" s="224">
        <v>0</v>
      </c>
      <c r="Z42" s="224">
        <v>0</v>
      </c>
      <c r="AA42" s="224">
        <v>0</v>
      </c>
      <c r="AB42" s="224">
        <v>0</v>
      </c>
      <c r="AC42" s="224">
        <v>0</v>
      </c>
      <c r="AD42" s="224">
        <v>0</v>
      </c>
      <c r="AE42" s="224">
        <v>0</v>
      </c>
      <c r="AF42" s="224">
        <v>0</v>
      </c>
      <c r="AG42" s="224">
        <v>0</v>
      </c>
      <c r="AH42" s="224">
        <v>0</v>
      </c>
      <c r="AI42" s="224">
        <v>0</v>
      </c>
      <c r="AJ42" s="224">
        <v>0</v>
      </c>
      <c r="AK42" s="224">
        <v>0</v>
      </c>
      <c r="AL42" s="224">
        <v>0</v>
      </c>
      <c r="AM42" s="224">
        <v>0</v>
      </c>
      <c r="AN42" s="224">
        <v>0</v>
      </c>
      <c r="AO42" s="224">
        <v>0</v>
      </c>
      <c r="AP42" s="224">
        <v>0</v>
      </c>
      <c r="AQ42" s="224">
        <v>0</v>
      </c>
      <c r="AR42" s="224">
        <v>0</v>
      </c>
      <c r="AS42" s="224">
        <v>0</v>
      </c>
      <c r="AT42" s="224">
        <v>0</v>
      </c>
      <c r="AU42" s="224">
        <v>0</v>
      </c>
      <c r="AV42" s="304">
        <v>0</v>
      </c>
      <c r="AW42" s="304">
        <v>0</v>
      </c>
      <c r="AX42" s="304">
        <v>0</v>
      </c>
      <c r="AY42" s="304">
        <v>0</v>
      </c>
      <c r="AZ42" s="134"/>
    </row>
    <row r="43" spans="1:52" ht="21.75">
      <c r="A43" s="71" t="str">
        <f>IF(J43=1,IF(K43&gt;0,IF(L43&gt;0,IF(N43&gt;0,11,11),IF(N43&gt;0,11,"")),IF(L43&gt;0,IF(N43&gt;0,11,""),IF(N43=0,22,""))),IF(L43&gt;0,IF(N43&gt;0,IF(P43&gt;0,66,""),IF(P43&gt;0,66,"")),IF(P43&gt;0,66,"")))&amp;" "&amp;IF(J43=1,IF(K43=0,IF(L43&gt;0,IF(N43&gt;0,IF(P43&gt;0,66,""),IF(P43&gt;0,66,"")),IF(P43&gt;0,66,"")),""),IF(P43&gt;0,66,""))&amp;" "&amp;IF(J43=1,IF(K43&gt;0,IF(P43&gt;0,IF(O43&lt;=7,IF(Q43=100,"","33"),IF(O43&lt;=25,IF(Q43&gt;0,IF(Q43&lt;100,"",33),IF(Q43=0,"","33")),IF(Q43=0,"",33))),IF(O43&gt;25,"",33)),""),IF(J43&gt;1,IF(P43&gt;0,"55",""),IF(J43=0,IF(P43&gt;0,"55","00"))))&amp;" "&amp;IF(P43&gt;0,IF(R43&gt;0,IF(S43&gt;0,"",88),77),"")&amp;" "&amp;IF(J43=1,IF(P43&gt;0,IF(AR43+AS43+AT43+AU43=0,99,""),""),"")</f>
        <v xml:space="preserve">    </v>
      </c>
      <c r="B43" s="117">
        <v>28</v>
      </c>
      <c r="C43" s="117" t="s">
        <v>138</v>
      </c>
      <c r="D43" s="119" t="s">
        <v>118</v>
      </c>
      <c r="E43" s="118" t="s">
        <v>119</v>
      </c>
      <c r="F43" s="118" t="s">
        <v>120</v>
      </c>
      <c r="G43" s="224">
        <v>38.900263190289998</v>
      </c>
      <c r="H43" s="224">
        <v>31.6</v>
      </c>
      <c r="I43" s="224">
        <v>7.3</v>
      </c>
      <c r="J43" s="122">
        <v>1</v>
      </c>
      <c r="K43" s="224">
        <v>0</v>
      </c>
      <c r="L43" s="224">
        <v>31.6</v>
      </c>
      <c r="M43" s="121">
        <v>0</v>
      </c>
      <c r="N43" s="224">
        <v>0</v>
      </c>
      <c r="O43" s="123">
        <v>5</v>
      </c>
      <c r="P43" s="224">
        <v>0</v>
      </c>
      <c r="Q43" s="121">
        <v>0</v>
      </c>
      <c r="R43" s="124">
        <v>2</v>
      </c>
      <c r="S43" s="124">
        <v>2</v>
      </c>
      <c r="T43" s="224">
        <v>0</v>
      </c>
      <c r="U43" s="224">
        <v>0</v>
      </c>
      <c r="V43" s="224">
        <v>0</v>
      </c>
      <c r="W43" s="224">
        <v>0</v>
      </c>
      <c r="X43" s="224">
        <v>0</v>
      </c>
      <c r="Y43" s="224">
        <v>0</v>
      </c>
      <c r="Z43" s="224">
        <v>0</v>
      </c>
      <c r="AA43" s="224">
        <v>0</v>
      </c>
      <c r="AB43" s="224">
        <v>0</v>
      </c>
      <c r="AC43" s="224">
        <v>0</v>
      </c>
      <c r="AD43" s="224">
        <v>0</v>
      </c>
      <c r="AE43" s="224">
        <v>0</v>
      </c>
      <c r="AF43" s="224">
        <v>0</v>
      </c>
      <c r="AG43" s="224">
        <v>0</v>
      </c>
      <c r="AH43" s="224">
        <v>0</v>
      </c>
      <c r="AI43" s="224">
        <v>0</v>
      </c>
      <c r="AJ43" s="224">
        <v>0</v>
      </c>
      <c r="AK43" s="224">
        <v>0</v>
      </c>
      <c r="AL43" s="224">
        <v>0</v>
      </c>
      <c r="AM43" s="224">
        <v>0</v>
      </c>
      <c r="AN43" s="224">
        <v>0</v>
      </c>
      <c r="AO43" s="224">
        <v>0</v>
      </c>
      <c r="AP43" s="224">
        <v>0</v>
      </c>
      <c r="AQ43" s="224">
        <v>0</v>
      </c>
      <c r="AR43" s="224">
        <v>0</v>
      </c>
      <c r="AS43" s="224">
        <v>0</v>
      </c>
      <c r="AT43" s="224">
        <v>0</v>
      </c>
      <c r="AU43" s="224">
        <v>0</v>
      </c>
      <c r="AV43" s="304">
        <v>0</v>
      </c>
      <c r="AW43" s="304">
        <v>0</v>
      </c>
      <c r="AX43" s="304">
        <v>0</v>
      </c>
      <c r="AY43" s="304">
        <v>0</v>
      </c>
      <c r="AZ43" s="134"/>
    </row>
  </sheetData>
  <mergeCells count="43">
    <mergeCell ref="A9:F9"/>
    <mergeCell ref="K6:N6"/>
    <mergeCell ref="O6:O8"/>
    <mergeCell ref="P6:P8"/>
    <mergeCell ref="A6:A8"/>
    <mergeCell ref="B6:B8"/>
    <mergeCell ref="C6:C8"/>
    <mergeCell ref="D6:D8"/>
    <mergeCell ref="E6:E8"/>
    <mergeCell ref="F6:F8"/>
    <mergeCell ref="J6:J8"/>
    <mergeCell ref="N7:N8"/>
    <mergeCell ref="G7:G8"/>
    <mergeCell ref="L7:L8"/>
    <mergeCell ref="M7:M8"/>
    <mergeCell ref="H7:I7"/>
    <mergeCell ref="Q6:Q8"/>
    <mergeCell ref="B1:AQ1"/>
    <mergeCell ref="B2:E4"/>
    <mergeCell ref="F2:J4"/>
    <mergeCell ref="AH2:AM2"/>
    <mergeCell ref="AN2:AP2"/>
    <mergeCell ref="AC3:AM3"/>
    <mergeCell ref="AN3:AP3"/>
    <mergeCell ref="AQ3:AR3"/>
    <mergeCell ref="AA4:AM4"/>
    <mergeCell ref="K7:K8"/>
    <mergeCell ref="R6:R8"/>
    <mergeCell ref="S6:S8"/>
    <mergeCell ref="G6:I6"/>
    <mergeCell ref="AV6:AY7"/>
    <mergeCell ref="AR7:AU7"/>
    <mergeCell ref="AZ6:AZ8"/>
    <mergeCell ref="AM5:AQ5"/>
    <mergeCell ref="AN4:AP4"/>
    <mergeCell ref="AQ4:AR4"/>
    <mergeCell ref="AJ7:AM7"/>
    <mergeCell ref="AN7:AQ7"/>
    <mergeCell ref="T6:AU6"/>
    <mergeCell ref="T7:W7"/>
    <mergeCell ref="X7:AA7"/>
    <mergeCell ref="AB7:AE7"/>
    <mergeCell ref="AF7:AI7"/>
  </mergeCells>
  <conditionalFormatting sqref="AI36 AD24 AJ39 T20:AD20">
    <cfRule type="cellIs" dxfId="7" priority="4" operator="greaterThan">
      <formula>0</formula>
    </cfRule>
  </conditionalFormatting>
  <conditionalFormatting sqref="AI36 AD24 AJ39 T20:AD20">
    <cfRule type="cellIs" dxfId="6" priority="3" operator="greaterThan">
      <formula>0</formula>
    </cfRule>
  </conditionalFormatting>
  <conditionalFormatting sqref="T12:AU19">
    <cfRule type="cellIs" dxfId="5" priority="1" operator="greaterThan">
      <formula>0</formula>
    </cfRule>
    <cfRule type="cellIs" dxfId="4" priority="2" operator="greaterThan">
      <formula>0</formula>
    </cfRule>
  </conditionalFormatting>
  <dataValidations count="2">
    <dataValidation type="whole" allowBlank="1" showInputMessage="1" showErrorMessage="1" error="กรอกเฉพาะ 0 1 2 3" sqref="S10:S11 S20:S43">
      <formula1>0</formula1>
      <formula2>3</formula2>
    </dataValidation>
    <dataValidation type="whole" allowBlank="1" showInputMessage="1" showErrorMessage="1" error="กรอกเฉพาะ 0 1 2" sqref="R10:R43 S12:S19">
      <formula1>0</formula1>
      <formula2>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V43"/>
  <sheetViews>
    <sheetView topLeftCell="AC1" zoomScale="85" zoomScaleNormal="85" workbookViewId="0">
      <selection activeCell="A12" sqref="A12:AU19"/>
    </sheetView>
  </sheetViews>
  <sheetFormatPr defaultRowHeight="14.25"/>
  <sheetData>
    <row r="1" spans="1:48" ht="33">
      <c r="A1" s="55"/>
      <c r="B1" s="161" t="s">
        <v>141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55"/>
    </row>
    <row r="2" spans="1:48" ht="27.75">
      <c r="A2" s="54"/>
      <c r="B2" s="165" t="s">
        <v>89</v>
      </c>
      <c r="C2" s="165"/>
      <c r="D2" s="165"/>
      <c r="E2" s="165"/>
      <c r="F2" s="166" t="s">
        <v>90</v>
      </c>
      <c r="G2" s="166"/>
      <c r="H2" s="166"/>
      <c r="I2" s="166"/>
      <c r="J2" s="166"/>
      <c r="K2" s="73"/>
      <c r="L2" s="74"/>
      <c r="M2" s="74"/>
      <c r="N2" s="75"/>
      <c r="O2" s="75"/>
      <c r="P2" s="76"/>
      <c r="Q2" s="75"/>
      <c r="R2" s="75"/>
      <c r="S2" s="77"/>
      <c r="T2" s="56"/>
      <c r="U2" s="56"/>
      <c r="V2" s="56"/>
      <c r="W2" s="57"/>
      <c r="X2" s="57"/>
      <c r="Y2" s="54"/>
      <c r="Z2" s="54"/>
      <c r="AA2" s="56"/>
      <c r="AB2" s="56"/>
      <c r="AC2" s="56"/>
      <c r="AD2" s="56"/>
      <c r="AE2" s="56"/>
      <c r="AF2" s="64"/>
      <c r="AG2" s="64"/>
      <c r="AH2" s="163" t="s">
        <v>91</v>
      </c>
      <c r="AI2" s="163"/>
      <c r="AJ2" s="163"/>
      <c r="AK2" s="163"/>
      <c r="AL2" s="163"/>
      <c r="AM2" s="163"/>
      <c r="AN2" s="167">
        <v>1097</v>
      </c>
      <c r="AO2" s="167"/>
      <c r="AP2" s="167"/>
      <c r="AQ2" s="56"/>
      <c r="AR2" s="56"/>
    </row>
    <row r="3" spans="1:48" ht="27.75">
      <c r="A3" s="54"/>
      <c r="B3" s="165"/>
      <c r="C3" s="165"/>
      <c r="D3" s="165"/>
      <c r="E3" s="165"/>
      <c r="F3" s="166"/>
      <c r="G3" s="166"/>
      <c r="H3" s="166"/>
      <c r="I3" s="166"/>
      <c r="J3" s="166"/>
      <c r="K3" s="73"/>
      <c r="L3" s="74"/>
      <c r="M3" s="74"/>
      <c r="N3" s="78"/>
      <c r="O3" s="78"/>
      <c r="P3" s="79"/>
      <c r="Q3" s="83"/>
      <c r="R3" s="83"/>
      <c r="S3" s="80"/>
      <c r="T3" s="58"/>
      <c r="U3" s="58"/>
      <c r="V3" s="58"/>
      <c r="W3" s="57"/>
      <c r="X3" s="57"/>
      <c r="Y3" s="54"/>
      <c r="Z3" s="54"/>
      <c r="AA3" s="64"/>
      <c r="AB3" s="56"/>
      <c r="AC3" s="163" t="s">
        <v>92</v>
      </c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8">
        <v>423.87973788528501</v>
      </c>
      <c r="AO3" s="168"/>
      <c r="AP3" s="168"/>
      <c r="AQ3" s="162" t="s">
        <v>93</v>
      </c>
      <c r="AR3" s="162"/>
    </row>
    <row r="4" spans="1:48" ht="27.75">
      <c r="A4" s="54"/>
      <c r="B4" s="165"/>
      <c r="C4" s="165"/>
      <c r="D4" s="165"/>
      <c r="E4" s="165"/>
      <c r="F4" s="166"/>
      <c r="G4" s="166"/>
      <c r="H4" s="166"/>
      <c r="I4" s="166"/>
      <c r="J4" s="166"/>
      <c r="K4" s="73"/>
      <c r="L4" s="74"/>
      <c r="M4" s="74"/>
      <c r="N4" s="81"/>
      <c r="O4" s="81"/>
      <c r="P4" s="79"/>
      <c r="Q4" s="83"/>
      <c r="R4" s="83"/>
      <c r="S4" s="82"/>
      <c r="T4" s="58"/>
      <c r="U4" s="58"/>
      <c r="V4" s="58"/>
      <c r="W4" s="54"/>
      <c r="X4" s="54"/>
      <c r="Y4" s="54"/>
      <c r="Z4" s="54"/>
      <c r="AA4" s="163" t="s">
        <v>94</v>
      </c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4">
        <v>381.44</v>
      </c>
      <c r="AO4" s="164"/>
      <c r="AP4" s="164"/>
      <c r="AQ4" s="162" t="s">
        <v>93</v>
      </c>
      <c r="AR4" s="162"/>
    </row>
    <row r="5" spans="1:48" ht="24">
      <c r="A5" s="68"/>
      <c r="B5" s="59"/>
      <c r="C5" s="59"/>
      <c r="D5" s="54"/>
      <c r="E5" s="54"/>
      <c r="F5" s="54"/>
      <c r="G5" s="60"/>
      <c r="H5" s="54"/>
      <c r="I5" s="54"/>
      <c r="J5" s="54"/>
      <c r="K5" s="61"/>
      <c r="L5" s="62"/>
      <c r="M5" s="62"/>
      <c r="N5" s="62"/>
      <c r="O5" s="59"/>
      <c r="P5" s="54"/>
      <c r="Q5" s="54"/>
      <c r="R5" s="54"/>
      <c r="S5" s="64"/>
      <c r="T5" s="64"/>
      <c r="U5" s="64"/>
      <c r="V5" s="64"/>
      <c r="W5" s="64"/>
      <c r="X5" s="64"/>
      <c r="Y5" s="64"/>
      <c r="Z5" s="63"/>
      <c r="AA5" s="63"/>
      <c r="AB5" s="63"/>
      <c r="AC5" s="64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194" t="s">
        <v>95</v>
      </c>
      <c r="AO5" s="194"/>
      <c r="AP5" s="194"/>
      <c r="AQ5" s="194"/>
      <c r="AR5" s="194"/>
    </row>
    <row r="6" spans="1:48" ht="18.75">
      <c r="A6" s="173" t="s">
        <v>96</v>
      </c>
      <c r="B6" s="195" t="s">
        <v>97</v>
      </c>
      <c r="C6" s="195" t="s">
        <v>1</v>
      </c>
      <c r="D6" s="195" t="s">
        <v>4</v>
      </c>
      <c r="E6" s="195" t="s">
        <v>7</v>
      </c>
      <c r="F6" s="195" t="s">
        <v>98</v>
      </c>
      <c r="G6" s="176" t="s">
        <v>99</v>
      </c>
      <c r="H6" s="177"/>
      <c r="I6" s="178"/>
      <c r="J6" s="184" t="s">
        <v>21</v>
      </c>
      <c r="K6" s="202" t="s">
        <v>100</v>
      </c>
      <c r="L6" s="202"/>
      <c r="M6" s="202"/>
      <c r="N6" s="202"/>
      <c r="O6" s="184" t="s">
        <v>38</v>
      </c>
      <c r="P6" s="181" t="s">
        <v>40</v>
      </c>
      <c r="Q6" s="184" t="s">
        <v>42</v>
      </c>
      <c r="R6" s="187" t="s">
        <v>101</v>
      </c>
      <c r="S6" s="190" t="s">
        <v>102</v>
      </c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59" t="s">
        <v>67</v>
      </c>
    </row>
    <row r="7" spans="1:48" ht="18.75">
      <c r="A7" s="173"/>
      <c r="B7" s="195"/>
      <c r="C7" s="195"/>
      <c r="D7" s="195"/>
      <c r="E7" s="195"/>
      <c r="F7" s="195"/>
      <c r="G7" s="179" t="s">
        <v>11</v>
      </c>
      <c r="H7" s="175" t="s">
        <v>103</v>
      </c>
      <c r="I7" s="175"/>
      <c r="J7" s="185"/>
      <c r="K7" s="180" t="s">
        <v>30</v>
      </c>
      <c r="L7" s="169" t="s">
        <v>32</v>
      </c>
      <c r="M7" s="171" t="s">
        <v>104</v>
      </c>
      <c r="N7" s="172" t="s">
        <v>36</v>
      </c>
      <c r="O7" s="185"/>
      <c r="P7" s="182"/>
      <c r="Q7" s="185"/>
      <c r="R7" s="188"/>
      <c r="S7" s="191"/>
      <c r="T7" s="199" t="s">
        <v>105</v>
      </c>
      <c r="U7" s="199"/>
      <c r="V7" s="199"/>
      <c r="W7" s="199"/>
      <c r="X7" s="200" t="s">
        <v>106</v>
      </c>
      <c r="Y7" s="200"/>
      <c r="Z7" s="200"/>
      <c r="AA7" s="200"/>
      <c r="AB7" s="201" t="s">
        <v>107</v>
      </c>
      <c r="AC7" s="201"/>
      <c r="AD7" s="201"/>
      <c r="AE7" s="201"/>
      <c r="AF7" s="196" t="s">
        <v>108</v>
      </c>
      <c r="AG7" s="196"/>
      <c r="AH7" s="196"/>
      <c r="AI7" s="196"/>
      <c r="AJ7" s="197" t="s">
        <v>109</v>
      </c>
      <c r="AK7" s="197"/>
      <c r="AL7" s="197"/>
      <c r="AM7" s="197"/>
      <c r="AN7" s="198" t="s">
        <v>110</v>
      </c>
      <c r="AO7" s="198"/>
      <c r="AP7" s="198"/>
      <c r="AQ7" s="198"/>
      <c r="AR7" s="160" t="s">
        <v>111</v>
      </c>
      <c r="AS7" s="160"/>
      <c r="AT7" s="160"/>
      <c r="AU7" s="160"/>
      <c r="AV7" s="159"/>
    </row>
    <row r="8" spans="1:48" ht="18.75">
      <c r="A8" s="173"/>
      <c r="B8" s="195"/>
      <c r="C8" s="195"/>
      <c r="D8" s="195"/>
      <c r="E8" s="195"/>
      <c r="F8" s="195"/>
      <c r="G8" s="179"/>
      <c r="H8" s="65" t="s">
        <v>17</v>
      </c>
      <c r="I8" s="66" t="s">
        <v>19</v>
      </c>
      <c r="J8" s="186"/>
      <c r="K8" s="180"/>
      <c r="L8" s="170"/>
      <c r="M8" s="171"/>
      <c r="N8" s="172"/>
      <c r="O8" s="186"/>
      <c r="P8" s="183"/>
      <c r="Q8" s="186"/>
      <c r="R8" s="189"/>
      <c r="S8" s="192"/>
      <c r="T8" s="126" t="s">
        <v>112</v>
      </c>
      <c r="U8" s="126" t="s">
        <v>113</v>
      </c>
      <c r="V8" s="126" t="s">
        <v>114</v>
      </c>
      <c r="W8" s="126" t="s">
        <v>115</v>
      </c>
      <c r="X8" s="127" t="s">
        <v>112</v>
      </c>
      <c r="Y8" s="127" t="s">
        <v>113</v>
      </c>
      <c r="Z8" s="127" t="s">
        <v>114</v>
      </c>
      <c r="AA8" s="127" t="s">
        <v>115</v>
      </c>
      <c r="AB8" s="128" t="s">
        <v>112</v>
      </c>
      <c r="AC8" s="128" t="s">
        <v>113</v>
      </c>
      <c r="AD8" s="128" t="s">
        <v>114</v>
      </c>
      <c r="AE8" s="128" t="s">
        <v>115</v>
      </c>
      <c r="AF8" s="129" t="s">
        <v>112</v>
      </c>
      <c r="AG8" s="129" t="s">
        <v>113</v>
      </c>
      <c r="AH8" s="129" t="s">
        <v>114</v>
      </c>
      <c r="AI8" s="129" t="s">
        <v>115</v>
      </c>
      <c r="AJ8" s="130" t="s">
        <v>112</v>
      </c>
      <c r="AK8" s="130" t="s">
        <v>113</v>
      </c>
      <c r="AL8" s="130" t="s">
        <v>114</v>
      </c>
      <c r="AM8" s="130" t="s">
        <v>115</v>
      </c>
      <c r="AN8" s="125" t="s">
        <v>112</v>
      </c>
      <c r="AO8" s="125" t="s">
        <v>113</v>
      </c>
      <c r="AP8" s="125" t="s">
        <v>114</v>
      </c>
      <c r="AQ8" s="125" t="s">
        <v>115</v>
      </c>
      <c r="AR8" s="131" t="s">
        <v>112</v>
      </c>
      <c r="AS8" s="131" t="s">
        <v>113</v>
      </c>
      <c r="AT8" s="131" t="s">
        <v>114</v>
      </c>
      <c r="AU8" s="131" t="s">
        <v>115</v>
      </c>
      <c r="AV8" s="159"/>
    </row>
    <row r="9" spans="1:48" ht="18.75">
      <c r="A9" s="174" t="s">
        <v>116</v>
      </c>
      <c r="B9" s="174"/>
      <c r="C9" s="174"/>
      <c r="D9" s="174"/>
      <c r="E9" s="174"/>
      <c r="F9" s="174"/>
      <c r="G9" s="69">
        <f>I9+H9</f>
        <v>423.879474694995</v>
      </c>
      <c r="H9" s="70">
        <f>SUM(H10:H106)</f>
        <v>381.44084557750199</v>
      </c>
      <c r="I9" s="70">
        <f t="shared" ref="I9:P9" si="0">SUM(I10:I106)</f>
        <v>42.438629117493001</v>
      </c>
      <c r="J9" s="70"/>
      <c r="K9" s="70">
        <f t="shared" si="0"/>
        <v>288.73000000000008</v>
      </c>
      <c r="L9" s="70">
        <f t="shared" si="0"/>
        <v>139.97999999999999</v>
      </c>
      <c r="M9" s="70">
        <f t="shared" si="0"/>
        <v>0</v>
      </c>
      <c r="N9" s="70">
        <f t="shared" si="0"/>
        <v>0</v>
      </c>
      <c r="O9" s="72"/>
      <c r="P9" s="72">
        <f t="shared" si="0"/>
        <v>70.8</v>
      </c>
      <c r="Q9" s="72"/>
      <c r="R9" s="72"/>
      <c r="S9" s="7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>
        <f>SUM(AD10:AD43)</f>
        <v>11.44</v>
      </c>
      <c r="AE9" s="132">
        <f t="shared" ref="AE9:AJ9" si="1">SUM(AE10:AE43)</f>
        <v>12</v>
      </c>
      <c r="AF9" s="132">
        <f t="shared" si="1"/>
        <v>12</v>
      </c>
      <c r="AG9" s="132">
        <f t="shared" si="1"/>
        <v>12</v>
      </c>
      <c r="AH9" s="132">
        <f t="shared" si="1"/>
        <v>13.48</v>
      </c>
      <c r="AI9" s="132">
        <f t="shared" si="1"/>
        <v>0</v>
      </c>
      <c r="AJ9" s="132">
        <f t="shared" si="1"/>
        <v>9.879999999999999</v>
      </c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42"/>
    </row>
    <row r="10" spans="1:48" ht="21.75">
      <c r="A10" s="71" t="str">
        <f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"&amp;IF(J10=1,IF(K10&gt;0,IF(P10&gt;0,IF(O10&lt;=7,IF(Q10=100,"","33"),IF(O10&lt;=25,IF(Q10&gt;0,IF(Q10&lt;100,"",33),IF(Q10=0,"","33")),IF(Q10=0,"",33))),IF(O10&gt;25,"",33)),""),IF(J10&gt;1,IF(P10&gt;0,"55",""),IF(J10=0,IF(P10&gt;0,"55","00"))))&amp;" "&amp;IF(P10&gt;0,IF(R10&gt;0,IF(S10&gt;0,"",88),77),"")</f>
        <v xml:space="preserve">   </v>
      </c>
      <c r="B10" s="117">
        <v>1</v>
      </c>
      <c r="C10" s="117" t="s">
        <v>117</v>
      </c>
      <c r="D10" s="119" t="s">
        <v>121</v>
      </c>
      <c r="E10" s="118" t="s">
        <v>119</v>
      </c>
      <c r="F10" s="118" t="s">
        <v>120</v>
      </c>
      <c r="G10" s="120">
        <v>14.383419655300001</v>
      </c>
      <c r="H10" s="120">
        <v>14.383419655300001</v>
      </c>
      <c r="I10" s="121">
        <v>0</v>
      </c>
      <c r="J10" s="118">
        <v>2</v>
      </c>
      <c r="K10" s="121">
        <v>0</v>
      </c>
      <c r="L10" s="120">
        <v>10.3</v>
      </c>
      <c r="M10" s="121">
        <v>0</v>
      </c>
      <c r="N10" s="121">
        <v>0</v>
      </c>
      <c r="O10" s="121">
        <v>0</v>
      </c>
      <c r="P10" s="121">
        <v>0</v>
      </c>
      <c r="Q10" s="121">
        <v>0</v>
      </c>
      <c r="R10" s="124">
        <v>2</v>
      </c>
      <c r="S10" s="124">
        <v>2</v>
      </c>
      <c r="T10" s="121">
        <v>0</v>
      </c>
      <c r="U10" s="121">
        <v>0</v>
      </c>
      <c r="V10" s="121">
        <v>0</v>
      </c>
      <c r="W10" s="121">
        <v>0</v>
      </c>
      <c r="X10" s="121">
        <v>0</v>
      </c>
      <c r="Y10" s="121">
        <v>0</v>
      </c>
      <c r="Z10" s="121">
        <v>0</v>
      </c>
      <c r="AA10" s="121">
        <v>0</v>
      </c>
      <c r="AB10" s="121">
        <v>0</v>
      </c>
      <c r="AC10" s="121">
        <v>0</v>
      </c>
      <c r="AD10" s="121">
        <v>0</v>
      </c>
      <c r="AE10" s="121">
        <v>0</v>
      </c>
      <c r="AF10" s="121"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v>0</v>
      </c>
      <c r="AU10" s="121">
        <v>0</v>
      </c>
      <c r="AV10" s="134"/>
    </row>
    <row r="11" spans="1:48" ht="21.75">
      <c r="A11" s="71" t="str">
        <f>IF(J11=1,IF(K11&gt;0,IF(L11&gt;0,IF(N11&gt;0,11,11),IF(N11&gt;0,11,"")),IF(L11&gt;0,IF(N11&gt;0,11,""),IF(N11=0,22,""))),IF(L11&gt;0,IF(N11&gt;0,IF(P11&gt;0,66,""),IF(P11&gt;0,66,"")),IF(P11&gt;0,66,"")))&amp;" "&amp;IF(J11=1,IF(K11=0,IF(L11&gt;0,IF(N11&gt;0,IF(P11&gt;0,66,""),IF(P11&gt;0,66,"")),IF(P11&gt;0,66,"")),""),IF(P11&gt;0,66,""))&amp;" "&amp;IF(J11=1,IF(K11&gt;0,IF(P11&gt;0,IF(O11&lt;=7,IF(Q11=100,"","33"),IF(O11&lt;=25,IF(Q11&gt;0,IF(Q11&lt;100,"",33),IF(Q11=0,"","33")),IF(Q11=0,"",33))),IF(O11&gt;25,"",33)),""),IF(J11&gt;1,IF(P11&gt;0,"55",""),IF(J11=0,IF(P11&gt;0,"55","00"))))&amp;" "&amp;IF(P11&gt;0,IF(R11&gt;0,IF(S11&gt;0,"",88),77),"")</f>
        <v xml:space="preserve">   </v>
      </c>
      <c r="B11" s="117">
        <v>2</v>
      </c>
      <c r="C11" s="117"/>
      <c r="D11" s="119" t="s">
        <v>129</v>
      </c>
      <c r="E11" s="118" t="s">
        <v>119</v>
      </c>
      <c r="F11" s="118" t="s">
        <v>120</v>
      </c>
      <c r="G11" s="121">
        <v>0</v>
      </c>
      <c r="H11" s="121">
        <v>0</v>
      </c>
      <c r="I11" s="121">
        <v>0</v>
      </c>
      <c r="J11" s="118">
        <v>1</v>
      </c>
      <c r="K11" s="121">
        <v>0</v>
      </c>
      <c r="L11" s="120">
        <v>3.89</v>
      </c>
      <c r="M11" s="121">
        <v>0</v>
      </c>
      <c r="N11" s="121">
        <v>0</v>
      </c>
      <c r="O11" s="139">
        <v>8</v>
      </c>
      <c r="P11" s="121">
        <v>0</v>
      </c>
      <c r="Q11" s="121">
        <v>0</v>
      </c>
      <c r="R11" s="124">
        <v>2</v>
      </c>
      <c r="S11" s="124">
        <v>2</v>
      </c>
      <c r="T11" s="121">
        <v>0</v>
      </c>
      <c r="U11" s="121">
        <v>0</v>
      </c>
      <c r="V11" s="121">
        <v>0</v>
      </c>
      <c r="W11" s="121">
        <v>0</v>
      </c>
      <c r="X11" s="121">
        <v>0</v>
      </c>
      <c r="Y11" s="121">
        <v>0</v>
      </c>
      <c r="Z11" s="121">
        <v>0</v>
      </c>
      <c r="AA11" s="121">
        <v>0</v>
      </c>
      <c r="AB11" s="121">
        <v>0</v>
      </c>
      <c r="AC11" s="121">
        <v>0</v>
      </c>
      <c r="AD11" s="121">
        <v>0</v>
      </c>
      <c r="AE11" s="121">
        <v>0</v>
      </c>
      <c r="AF11" s="121"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v>0</v>
      </c>
      <c r="AU11" s="121">
        <v>0</v>
      </c>
      <c r="AV11" s="134"/>
    </row>
    <row r="12" spans="1:48" s="54" customFormat="1" ht="21.75">
      <c r="A12" s="144" t="str">
        <f>IF(J12=1,IF(K12&gt;0,IF(L12&gt;0,IF(N12&gt;0,11,11),IF(N12&gt;0,11,"")),IF(L12&gt;0,IF(N12&gt;0,11,""),IF(N12=0,22,""))),IF(L12&gt;0,IF(N12&gt;0,IF(P12&gt;0,66,""),IF(P12&gt;0,66,"")),IF(P12&gt;0,66,"")))&amp;" "&amp;IF(J12=1,IF(K12=0,IF(L12&gt;0,IF(N12&gt;0,IF(P12&gt;0,66,""),IF(P12&gt;0,66,"")),IF(P12&gt;0,66,"")),""),IF(P12&gt;0,66,""))&amp;" "&amp;IF(J12=1,IF(K12&gt;0,IF(P12&gt;0,IF(O12&lt;=7,IF(Q12=100,"","33"),IF(O12&lt;=25,IF(Q12&gt;0,IF(Q12&lt;100,"",33),IF(Q12=0,"","33")),IF(Q12=0,"",33))),IF(O12&gt;25,"",33)),""),IF(J12&gt;1,IF(P12&gt;0,"55",""),IF(J12=0,IF(P12&gt;0,"55","00"))))&amp;" "&amp;IF(P12&gt;0,IF(R12&gt;0,IF(S12&gt;0,"",88),77),"")</f>
        <v xml:space="preserve">   </v>
      </c>
      <c r="B12" s="145">
        <v>3</v>
      </c>
      <c r="C12" s="145" t="s">
        <v>122</v>
      </c>
      <c r="D12" s="146" t="s">
        <v>121</v>
      </c>
      <c r="E12" s="145" t="s">
        <v>119</v>
      </c>
      <c r="F12" s="145" t="s">
        <v>120</v>
      </c>
      <c r="G12" s="147">
        <v>29.116662385400002</v>
      </c>
      <c r="H12" s="147">
        <v>29.116662385400002</v>
      </c>
      <c r="I12" s="148">
        <v>0</v>
      </c>
      <c r="J12" s="145">
        <v>2</v>
      </c>
      <c r="K12" s="148">
        <v>0</v>
      </c>
      <c r="L12" s="147">
        <v>20.47</v>
      </c>
      <c r="M12" s="148">
        <v>0</v>
      </c>
      <c r="N12" s="148">
        <v>0</v>
      </c>
      <c r="O12" s="149">
        <v>0</v>
      </c>
      <c r="P12" s="148">
        <v>0</v>
      </c>
      <c r="Q12" s="148">
        <v>0</v>
      </c>
      <c r="R12" s="150">
        <v>2</v>
      </c>
      <c r="S12" s="150">
        <v>2</v>
      </c>
      <c r="T12" s="151">
        <v>0</v>
      </c>
      <c r="U12" s="151">
        <v>0</v>
      </c>
      <c r="V12" s="151">
        <v>0</v>
      </c>
      <c r="W12" s="151">
        <v>0</v>
      </c>
      <c r="X12" s="151">
        <v>0</v>
      </c>
      <c r="Y12" s="151">
        <v>0</v>
      </c>
      <c r="Z12" s="151">
        <v>0</v>
      </c>
      <c r="AA12" s="151">
        <v>0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  <c r="AL12" s="151">
        <v>0</v>
      </c>
      <c r="AM12" s="151">
        <v>0</v>
      </c>
      <c r="AN12" s="151">
        <v>0</v>
      </c>
      <c r="AO12" s="151">
        <v>0</v>
      </c>
      <c r="AP12" s="151">
        <v>0</v>
      </c>
      <c r="AQ12" s="151">
        <v>0</v>
      </c>
      <c r="AR12" s="151">
        <v>0</v>
      </c>
      <c r="AS12" s="151">
        <v>0</v>
      </c>
      <c r="AT12" s="151">
        <v>0</v>
      </c>
      <c r="AU12" s="151">
        <v>0</v>
      </c>
      <c r="AV12" s="134"/>
    </row>
    <row r="13" spans="1:48" s="54" customFormat="1" ht="21.75">
      <c r="A13" s="144"/>
      <c r="B13" s="145">
        <v>4</v>
      </c>
      <c r="C13" s="145"/>
      <c r="D13" s="146" t="s">
        <v>129</v>
      </c>
      <c r="E13" s="145" t="s">
        <v>119</v>
      </c>
      <c r="F13" s="145" t="s">
        <v>120</v>
      </c>
      <c r="G13" s="148">
        <v>0</v>
      </c>
      <c r="H13" s="148">
        <v>0</v>
      </c>
      <c r="I13" s="148">
        <v>0</v>
      </c>
      <c r="J13" s="145">
        <v>2</v>
      </c>
      <c r="K13" s="148">
        <v>0</v>
      </c>
      <c r="L13" s="147">
        <v>5.88</v>
      </c>
      <c r="M13" s="148">
        <v>0</v>
      </c>
      <c r="N13" s="148">
        <v>0</v>
      </c>
      <c r="O13" s="149">
        <v>0</v>
      </c>
      <c r="P13" s="148">
        <v>0</v>
      </c>
      <c r="Q13" s="148">
        <v>0</v>
      </c>
      <c r="R13" s="150">
        <v>2</v>
      </c>
      <c r="S13" s="150">
        <v>2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v>0</v>
      </c>
      <c r="Z13" s="151">
        <v>0</v>
      </c>
      <c r="AA13" s="151">
        <v>0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  <c r="AL13" s="151">
        <v>0</v>
      </c>
      <c r="AM13" s="151">
        <v>0</v>
      </c>
      <c r="AN13" s="151">
        <v>0</v>
      </c>
      <c r="AO13" s="151">
        <v>0</v>
      </c>
      <c r="AP13" s="151">
        <v>0</v>
      </c>
      <c r="AQ13" s="151">
        <v>0</v>
      </c>
      <c r="AR13" s="151">
        <v>0</v>
      </c>
      <c r="AS13" s="151">
        <v>0</v>
      </c>
      <c r="AT13" s="151">
        <v>0</v>
      </c>
      <c r="AU13" s="151">
        <v>0</v>
      </c>
      <c r="AV13" s="134"/>
    </row>
    <row r="14" spans="1:48" s="54" customFormat="1" ht="21.75">
      <c r="A14" s="144"/>
      <c r="B14" s="145">
        <v>5</v>
      </c>
      <c r="C14" s="145"/>
      <c r="D14" s="146" t="s">
        <v>132</v>
      </c>
      <c r="E14" s="145" t="s">
        <v>119</v>
      </c>
      <c r="F14" s="145" t="s">
        <v>120</v>
      </c>
      <c r="G14" s="148">
        <v>0</v>
      </c>
      <c r="H14" s="148">
        <v>0</v>
      </c>
      <c r="I14" s="148">
        <v>0</v>
      </c>
      <c r="J14" s="145">
        <v>2</v>
      </c>
      <c r="K14" s="148">
        <v>0</v>
      </c>
      <c r="L14" s="147">
        <v>3.52</v>
      </c>
      <c r="M14" s="148">
        <v>0</v>
      </c>
      <c r="N14" s="148">
        <v>0</v>
      </c>
      <c r="O14" s="149">
        <v>0</v>
      </c>
      <c r="P14" s="148">
        <v>0</v>
      </c>
      <c r="Q14" s="148">
        <v>0</v>
      </c>
      <c r="R14" s="150">
        <v>2</v>
      </c>
      <c r="S14" s="150">
        <v>2</v>
      </c>
      <c r="T14" s="151">
        <v>0</v>
      </c>
      <c r="U14" s="151">
        <v>0</v>
      </c>
      <c r="V14" s="151">
        <v>0</v>
      </c>
      <c r="W14" s="151">
        <v>0</v>
      </c>
      <c r="X14" s="151">
        <v>0</v>
      </c>
      <c r="Y14" s="151">
        <v>0</v>
      </c>
      <c r="Z14" s="151">
        <v>0</v>
      </c>
      <c r="AA14" s="151">
        <v>0</v>
      </c>
      <c r="AB14" s="151">
        <v>0</v>
      </c>
      <c r="AC14" s="151">
        <v>0</v>
      </c>
      <c r="AD14" s="151">
        <v>0</v>
      </c>
      <c r="AE14" s="151">
        <v>0</v>
      </c>
      <c r="AF14" s="151">
        <v>0</v>
      </c>
      <c r="AG14" s="151">
        <v>0</v>
      </c>
      <c r="AH14" s="151">
        <v>0</v>
      </c>
      <c r="AI14" s="151">
        <v>0</v>
      </c>
      <c r="AJ14" s="151">
        <v>0</v>
      </c>
      <c r="AK14" s="151">
        <v>0</v>
      </c>
      <c r="AL14" s="151">
        <v>0</v>
      </c>
      <c r="AM14" s="151">
        <v>0</v>
      </c>
      <c r="AN14" s="151">
        <v>0</v>
      </c>
      <c r="AO14" s="151">
        <v>0</v>
      </c>
      <c r="AP14" s="151">
        <v>0</v>
      </c>
      <c r="AQ14" s="151">
        <v>0</v>
      </c>
      <c r="AR14" s="151">
        <v>0</v>
      </c>
      <c r="AS14" s="151">
        <v>0</v>
      </c>
      <c r="AT14" s="151">
        <v>0</v>
      </c>
      <c r="AU14" s="151">
        <v>0</v>
      </c>
      <c r="AV14" s="134"/>
    </row>
    <row r="15" spans="1:48" s="54" customFormat="1" ht="21.75">
      <c r="A15" s="144"/>
      <c r="B15" s="145">
        <v>6</v>
      </c>
      <c r="C15" s="145" t="s">
        <v>123</v>
      </c>
      <c r="D15" s="146" t="s">
        <v>121</v>
      </c>
      <c r="E15" s="145" t="s">
        <v>119</v>
      </c>
      <c r="F15" s="145" t="s">
        <v>120</v>
      </c>
      <c r="G15" s="147">
        <v>15.494736483800001</v>
      </c>
      <c r="H15" s="147">
        <v>15.494736483800001</v>
      </c>
      <c r="I15" s="148">
        <v>0</v>
      </c>
      <c r="J15" s="145">
        <v>2</v>
      </c>
      <c r="K15" s="148">
        <v>0</v>
      </c>
      <c r="L15" s="147">
        <v>11.08</v>
      </c>
      <c r="M15" s="148">
        <v>0</v>
      </c>
      <c r="N15" s="148">
        <v>0</v>
      </c>
      <c r="O15" s="149">
        <v>0</v>
      </c>
      <c r="P15" s="148">
        <v>0</v>
      </c>
      <c r="Q15" s="148">
        <v>0</v>
      </c>
      <c r="R15" s="150">
        <v>2</v>
      </c>
      <c r="S15" s="150">
        <v>2</v>
      </c>
      <c r="T15" s="151">
        <v>0</v>
      </c>
      <c r="U15" s="151">
        <v>0</v>
      </c>
      <c r="V15" s="151">
        <v>0</v>
      </c>
      <c r="W15" s="151">
        <v>0</v>
      </c>
      <c r="X15" s="151">
        <v>0</v>
      </c>
      <c r="Y15" s="151">
        <v>0</v>
      </c>
      <c r="Z15" s="151">
        <v>0</v>
      </c>
      <c r="AA15" s="151">
        <v>0</v>
      </c>
      <c r="AB15" s="151">
        <v>0</v>
      </c>
      <c r="AC15" s="151">
        <v>0</v>
      </c>
      <c r="AD15" s="151">
        <v>0</v>
      </c>
      <c r="AE15" s="151">
        <v>0</v>
      </c>
      <c r="AF15" s="151">
        <v>0</v>
      </c>
      <c r="AG15" s="151">
        <v>0</v>
      </c>
      <c r="AH15" s="151">
        <v>0</v>
      </c>
      <c r="AI15" s="151">
        <v>0</v>
      </c>
      <c r="AJ15" s="151">
        <v>0</v>
      </c>
      <c r="AK15" s="151">
        <v>0</v>
      </c>
      <c r="AL15" s="151">
        <v>0</v>
      </c>
      <c r="AM15" s="151">
        <v>0</v>
      </c>
      <c r="AN15" s="151">
        <v>0</v>
      </c>
      <c r="AO15" s="151">
        <v>0</v>
      </c>
      <c r="AP15" s="151">
        <v>0</v>
      </c>
      <c r="AQ15" s="151">
        <v>0</v>
      </c>
      <c r="AR15" s="151">
        <v>0</v>
      </c>
      <c r="AS15" s="151">
        <v>0</v>
      </c>
      <c r="AT15" s="151">
        <v>0</v>
      </c>
      <c r="AU15" s="151">
        <v>0</v>
      </c>
      <c r="AV15" s="134"/>
    </row>
    <row r="16" spans="1:48" s="54" customFormat="1" ht="21.75">
      <c r="A16" s="144"/>
      <c r="B16" s="145">
        <v>7</v>
      </c>
      <c r="C16" s="145"/>
      <c r="D16" s="146" t="s">
        <v>129</v>
      </c>
      <c r="E16" s="145" t="s">
        <v>119</v>
      </c>
      <c r="F16" s="145" t="s">
        <v>120</v>
      </c>
      <c r="G16" s="148">
        <v>0</v>
      </c>
      <c r="H16" s="148">
        <v>0</v>
      </c>
      <c r="I16" s="148">
        <v>0</v>
      </c>
      <c r="J16" s="145">
        <v>2</v>
      </c>
      <c r="K16" s="148">
        <v>0</v>
      </c>
      <c r="L16" s="147">
        <v>1.4</v>
      </c>
      <c r="M16" s="148">
        <v>0</v>
      </c>
      <c r="N16" s="148">
        <v>0</v>
      </c>
      <c r="O16" s="149">
        <v>0</v>
      </c>
      <c r="P16" s="148">
        <v>0</v>
      </c>
      <c r="Q16" s="148">
        <v>0</v>
      </c>
      <c r="R16" s="150">
        <v>2</v>
      </c>
      <c r="S16" s="150">
        <v>2</v>
      </c>
      <c r="T16" s="151">
        <v>0</v>
      </c>
      <c r="U16" s="151">
        <v>0</v>
      </c>
      <c r="V16" s="151">
        <v>0</v>
      </c>
      <c r="W16" s="151">
        <v>0</v>
      </c>
      <c r="X16" s="151">
        <v>0</v>
      </c>
      <c r="Y16" s="151">
        <v>0</v>
      </c>
      <c r="Z16" s="151">
        <v>0</v>
      </c>
      <c r="AA16" s="151">
        <v>0</v>
      </c>
      <c r="AB16" s="151">
        <v>0</v>
      </c>
      <c r="AC16" s="151">
        <v>0</v>
      </c>
      <c r="AD16" s="151">
        <v>0</v>
      </c>
      <c r="AE16" s="151">
        <v>0</v>
      </c>
      <c r="AF16" s="151">
        <v>0</v>
      </c>
      <c r="AG16" s="151">
        <v>0</v>
      </c>
      <c r="AH16" s="151">
        <v>0</v>
      </c>
      <c r="AI16" s="151">
        <v>0</v>
      </c>
      <c r="AJ16" s="151">
        <v>0</v>
      </c>
      <c r="AK16" s="151">
        <v>0</v>
      </c>
      <c r="AL16" s="151">
        <v>0</v>
      </c>
      <c r="AM16" s="151">
        <v>0</v>
      </c>
      <c r="AN16" s="151">
        <v>0</v>
      </c>
      <c r="AO16" s="151">
        <v>0</v>
      </c>
      <c r="AP16" s="151">
        <v>0</v>
      </c>
      <c r="AQ16" s="151">
        <v>0</v>
      </c>
      <c r="AR16" s="151">
        <v>0</v>
      </c>
      <c r="AS16" s="151">
        <v>0</v>
      </c>
      <c r="AT16" s="151">
        <v>0</v>
      </c>
      <c r="AU16" s="151">
        <v>0</v>
      </c>
      <c r="AV16" s="134"/>
    </row>
    <row r="17" spans="1:48" s="54" customFormat="1" ht="21.75">
      <c r="A17" s="144"/>
      <c r="B17" s="145">
        <v>8</v>
      </c>
      <c r="C17" s="145"/>
      <c r="D17" s="146" t="s">
        <v>132</v>
      </c>
      <c r="E17" s="145" t="s">
        <v>119</v>
      </c>
      <c r="F17" s="145" t="s">
        <v>120</v>
      </c>
      <c r="G17" s="148">
        <v>0</v>
      </c>
      <c r="H17" s="148">
        <v>0</v>
      </c>
      <c r="I17" s="148">
        <v>0</v>
      </c>
      <c r="J17" s="145">
        <v>2</v>
      </c>
      <c r="K17" s="148">
        <v>0</v>
      </c>
      <c r="L17" s="147">
        <v>1.53</v>
      </c>
      <c r="M17" s="148">
        <v>0</v>
      </c>
      <c r="N17" s="148">
        <v>0</v>
      </c>
      <c r="O17" s="149">
        <v>0</v>
      </c>
      <c r="P17" s="148">
        <v>0</v>
      </c>
      <c r="Q17" s="148">
        <v>0</v>
      </c>
      <c r="R17" s="150">
        <v>2</v>
      </c>
      <c r="S17" s="150">
        <v>2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34"/>
    </row>
    <row r="18" spans="1:48" ht="21.75">
      <c r="A18" s="144"/>
      <c r="B18" s="145">
        <v>9</v>
      </c>
      <c r="C18" s="145"/>
      <c r="D18" s="146" t="s">
        <v>165</v>
      </c>
      <c r="E18" s="145" t="s">
        <v>119</v>
      </c>
      <c r="F18" s="145" t="s">
        <v>120</v>
      </c>
      <c r="G18" s="148">
        <v>0</v>
      </c>
      <c r="H18" s="148">
        <v>0</v>
      </c>
      <c r="I18" s="148">
        <v>0</v>
      </c>
      <c r="J18" s="145">
        <v>2</v>
      </c>
      <c r="K18" s="148">
        <v>0</v>
      </c>
      <c r="L18" s="147">
        <v>3</v>
      </c>
      <c r="M18" s="148">
        <v>0</v>
      </c>
      <c r="N18" s="148">
        <v>0</v>
      </c>
      <c r="O18" s="149">
        <v>0</v>
      </c>
      <c r="P18" s="148">
        <v>0</v>
      </c>
      <c r="Q18" s="148">
        <v>0</v>
      </c>
      <c r="R18" s="150">
        <v>2</v>
      </c>
      <c r="S18" s="150">
        <v>2</v>
      </c>
      <c r="T18" s="151">
        <v>0</v>
      </c>
      <c r="U18" s="151">
        <v>0</v>
      </c>
      <c r="V18" s="151">
        <v>0</v>
      </c>
      <c r="W18" s="151">
        <v>0</v>
      </c>
      <c r="X18" s="151">
        <v>0</v>
      </c>
      <c r="Y18" s="151">
        <v>0</v>
      </c>
      <c r="Z18" s="151">
        <v>0</v>
      </c>
      <c r="AA18" s="151">
        <v>0</v>
      </c>
      <c r="AB18" s="151">
        <v>0</v>
      </c>
      <c r="AC18" s="151">
        <v>0</v>
      </c>
      <c r="AD18" s="151">
        <v>0</v>
      </c>
      <c r="AE18" s="151">
        <v>0</v>
      </c>
      <c r="AF18" s="151">
        <v>0</v>
      </c>
      <c r="AG18" s="151">
        <v>0</v>
      </c>
      <c r="AH18" s="151">
        <v>0</v>
      </c>
      <c r="AI18" s="151">
        <v>0</v>
      </c>
      <c r="AJ18" s="151">
        <v>0</v>
      </c>
      <c r="AK18" s="151">
        <v>0</v>
      </c>
      <c r="AL18" s="151">
        <v>0</v>
      </c>
      <c r="AM18" s="151">
        <v>0</v>
      </c>
      <c r="AN18" s="151">
        <v>0</v>
      </c>
      <c r="AO18" s="151">
        <v>0</v>
      </c>
      <c r="AP18" s="151">
        <v>0</v>
      </c>
      <c r="AQ18" s="151">
        <v>0</v>
      </c>
      <c r="AR18" s="151">
        <v>0</v>
      </c>
      <c r="AS18" s="151">
        <v>0</v>
      </c>
      <c r="AT18" s="151">
        <v>0</v>
      </c>
      <c r="AU18" s="151">
        <v>0</v>
      </c>
      <c r="AV18" s="134"/>
    </row>
    <row r="19" spans="1:48" ht="21.75">
      <c r="A19" s="144"/>
      <c r="B19" s="145">
        <v>10</v>
      </c>
      <c r="C19" s="145"/>
      <c r="D19" s="146" t="s">
        <v>166</v>
      </c>
      <c r="E19" s="145" t="s">
        <v>119</v>
      </c>
      <c r="F19" s="145" t="s">
        <v>120</v>
      </c>
      <c r="G19" s="148">
        <v>0</v>
      </c>
      <c r="H19" s="148">
        <v>0</v>
      </c>
      <c r="I19" s="148">
        <v>0</v>
      </c>
      <c r="J19" s="145">
        <v>2</v>
      </c>
      <c r="K19" s="148">
        <v>0</v>
      </c>
      <c r="L19" s="147">
        <v>1</v>
      </c>
      <c r="M19" s="148">
        <v>0</v>
      </c>
      <c r="N19" s="148">
        <v>0</v>
      </c>
      <c r="O19" s="149">
        <v>0</v>
      </c>
      <c r="P19" s="148">
        <v>0</v>
      </c>
      <c r="Q19" s="148">
        <v>0</v>
      </c>
      <c r="R19" s="150">
        <v>2</v>
      </c>
      <c r="S19" s="150">
        <v>2</v>
      </c>
      <c r="T19" s="151">
        <v>0</v>
      </c>
      <c r="U19" s="151">
        <v>0</v>
      </c>
      <c r="V19" s="151">
        <v>0</v>
      </c>
      <c r="W19" s="151">
        <v>0</v>
      </c>
      <c r="X19" s="151">
        <v>0</v>
      </c>
      <c r="Y19" s="151">
        <v>0</v>
      </c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G19" s="151">
        <v>0</v>
      </c>
      <c r="AH19" s="151">
        <v>0</v>
      </c>
      <c r="AI19" s="151">
        <v>0</v>
      </c>
      <c r="AJ19" s="151">
        <v>0</v>
      </c>
      <c r="AK19" s="151">
        <v>0</v>
      </c>
      <c r="AL19" s="151">
        <v>0</v>
      </c>
      <c r="AM19" s="151">
        <v>0</v>
      </c>
      <c r="AN19" s="151">
        <v>0</v>
      </c>
      <c r="AO19" s="151">
        <v>0</v>
      </c>
      <c r="AP19" s="151">
        <v>0</v>
      </c>
      <c r="AQ19" s="151">
        <v>0</v>
      </c>
      <c r="AR19" s="151">
        <v>0</v>
      </c>
      <c r="AS19" s="151">
        <v>0</v>
      </c>
      <c r="AT19" s="151">
        <v>0</v>
      </c>
      <c r="AU19" s="151">
        <v>0</v>
      </c>
      <c r="AV19" s="134"/>
    </row>
    <row r="20" spans="1:48" ht="21.75">
      <c r="A20" s="86" t="str">
        <f t="shared" ref="A20:A43" si="2">IF(J20=1,IF(K20&gt;0,IF(L20&gt;0,IF(N20&gt;0,11,11),IF(N20&gt;0,11,"")),IF(L20&gt;0,IF(N20&gt;0,11,""),IF(N20=0,22,""))),IF(L20&gt;0,IF(N20&gt;0,IF(P20&gt;0,66,""),IF(P20&gt;0,66,"")),IF(P20&gt;0,66,"")))&amp;" "&amp;IF(J20=1,IF(K20=0,IF(L20&gt;0,IF(N20&gt;0,IF(P20&gt;0,66,""),IF(P20&gt;0,66,"")),IF(P20&gt;0,66,"")),""),IF(P20&gt;0,66,""))&amp;" "&amp;IF(J20=1,IF(K20&gt;0,IF(P20&gt;0,IF(O20&lt;=7,IF(Q20=100,"","33"),IF(O20&lt;=25,IF(Q20&gt;0,IF(Q20&lt;100,"",33),IF(Q20=0,"","33")),IF(Q20=0,"",33))),IF(O20&gt;25,"",33)),""),IF(J20&gt;1,IF(P20&gt;0,"55",""),IF(J20=0,IF(P20&gt;0,"55","00"))))&amp;" "&amp;IF(P20&gt;0,IF(R20&gt;0,IF(S20&gt;0,"",88),77),"")</f>
        <v xml:space="preserve">   </v>
      </c>
      <c r="B20" s="118">
        <v>5</v>
      </c>
      <c r="C20" s="118" t="s">
        <v>124</v>
      </c>
      <c r="D20" s="119" t="s">
        <v>118</v>
      </c>
      <c r="E20" s="118" t="s">
        <v>119</v>
      </c>
      <c r="F20" s="118" t="s">
        <v>120</v>
      </c>
      <c r="G20" s="120">
        <v>7.4024976023100004</v>
      </c>
      <c r="H20" s="120">
        <v>7.4024976023100004</v>
      </c>
      <c r="I20" s="121">
        <v>0</v>
      </c>
      <c r="J20" s="122">
        <v>1</v>
      </c>
      <c r="K20" s="120">
        <v>7.88</v>
      </c>
      <c r="L20" s="121">
        <v>0</v>
      </c>
      <c r="M20" s="121">
        <v>0</v>
      </c>
      <c r="N20" s="121">
        <v>0</v>
      </c>
      <c r="O20" s="123">
        <v>7</v>
      </c>
      <c r="P20" s="120">
        <v>7.88</v>
      </c>
      <c r="Q20" s="143">
        <v>100</v>
      </c>
      <c r="R20" s="124">
        <v>2</v>
      </c>
      <c r="S20" s="124">
        <v>2</v>
      </c>
      <c r="T20" s="121">
        <v>0</v>
      </c>
      <c r="U20" s="121">
        <v>0</v>
      </c>
      <c r="V20" s="121">
        <v>0</v>
      </c>
      <c r="W20" s="121">
        <v>0</v>
      </c>
      <c r="X20" s="121">
        <v>0</v>
      </c>
      <c r="Y20" s="121">
        <v>0</v>
      </c>
      <c r="Z20" s="121">
        <v>0</v>
      </c>
      <c r="AA20" s="121">
        <v>0</v>
      </c>
      <c r="AB20" s="121">
        <v>0</v>
      </c>
      <c r="AC20" s="121">
        <v>0</v>
      </c>
      <c r="AD20" s="84">
        <v>7.88</v>
      </c>
      <c r="AE20" s="121">
        <v>0</v>
      </c>
      <c r="AF20" s="121"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v>0</v>
      </c>
      <c r="AO20" s="121"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v>0</v>
      </c>
      <c r="AU20" s="121">
        <v>0</v>
      </c>
      <c r="AV20" s="84"/>
    </row>
    <row r="21" spans="1:48" ht="21.75">
      <c r="A21" s="71" t="str">
        <f t="shared" si="2"/>
        <v xml:space="preserve">   </v>
      </c>
      <c r="B21" s="117">
        <v>6</v>
      </c>
      <c r="C21" s="117" t="s">
        <v>125</v>
      </c>
      <c r="D21" s="119" t="s">
        <v>118</v>
      </c>
      <c r="E21" s="118" t="s">
        <v>119</v>
      </c>
      <c r="F21" s="118" t="s">
        <v>120</v>
      </c>
      <c r="G21" s="120">
        <v>56.899890886800002</v>
      </c>
      <c r="H21" s="120">
        <v>56.899890886800002</v>
      </c>
      <c r="I21" s="121">
        <v>0</v>
      </c>
      <c r="J21" s="118">
        <v>2</v>
      </c>
      <c r="K21" s="120">
        <v>56.9</v>
      </c>
      <c r="L21" s="121">
        <v>0</v>
      </c>
      <c r="M21" s="121">
        <v>0</v>
      </c>
      <c r="N21" s="121">
        <v>0</v>
      </c>
      <c r="O21" s="121">
        <v>0</v>
      </c>
      <c r="P21" s="121">
        <v>0</v>
      </c>
      <c r="Q21" s="121">
        <v>0</v>
      </c>
      <c r="R21" s="124">
        <v>2</v>
      </c>
      <c r="S21" s="124">
        <v>2</v>
      </c>
      <c r="T21" s="121">
        <v>0</v>
      </c>
      <c r="U21" s="121">
        <v>0</v>
      </c>
      <c r="V21" s="121">
        <v>0</v>
      </c>
      <c r="W21" s="121">
        <v>0</v>
      </c>
      <c r="X21" s="121">
        <v>0</v>
      </c>
      <c r="Y21" s="121">
        <v>0</v>
      </c>
      <c r="Z21" s="121">
        <v>0</v>
      </c>
      <c r="AA21" s="121">
        <v>0</v>
      </c>
      <c r="AB21" s="121">
        <v>0</v>
      </c>
      <c r="AC21" s="121">
        <v>0</v>
      </c>
      <c r="AD21" s="121">
        <v>0</v>
      </c>
      <c r="AE21" s="121">
        <v>0</v>
      </c>
      <c r="AF21" s="121"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v>0</v>
      </c>
      <c r="AO21" s="121">
        <v>0</v>
      </c>
      <c r="AP21" s="121">
        <v>0</v>
      </c>
      <c r="AQ21" s="121">
        <v>0</v>
      </c>
      <c r="AR21" s="121">
        <v>0</v>
      </c>
      <c r="AS21" s="121">
        <v>0</v>
      </c>
      <c r="AT21" s="121">
        <v>0</v>
      </c>
      <c r="AU21" s="121">
        <v>0</v>
      </c>
      <c r="AV21" s="134"/>
    </row>
    <row r="22" spans="1:48" ht="21.75">
      <c r="A22" s="71" t="str">
        <f t="shared" si="2"/>
        <v xml:space="preserve">   </v>
      </c>
      <c r="B22" s="117">
        <v>7</v>
      </c>
      <c r="C22" s="117" t="s">
        <v>126</v>
      </c>
      <c r="D22" s="119" t="s">
        <v>118</v>
      </c>
      <c r="E22" s="118" t="s">
        <v>119</v>
      </c>
      <c r="F22" s="118" t="s">
        <v>120</v>
      </c>
      <c r="G22" s="120">
        <v>35.365961377300003</v>
      </c>
      <c r="H22" s="120">
        <v>35.365961377300003</v>
      </c>
      <c r="I22" s="121">
        <v>0</v>
      </c>
      <c r="J22" s="122">
        <v>2</v>
      </c>
      <c r="K22" s="120">
        <v>35.369999999999997</v>
      </c>
      <c r="L22" s="121">
        <v>0</v>
      </c>
      <c r="M22" s="121">
        <v>0</v>
      </c>
      <c r="N22" s="121">
        <v>0</v>
      </c>
      <c r="O22" s="121">
        <v>0</v>
      </c>
      <c r="P22" s="121">
        <v>0</v>
      </c>
      <c r="Q22" s="121">
        <v>0</v>
      </c>
      <c r="R22" s="124">
        <v>2</v>
      </c>
      <c r="S22" s="124">
        <v>2</v>
      </c>
      <c r="T22" s="121">
        <v>0</v>
      </c>
      <c r="U22" s="121">
        <v>0</v>
      </c>
      <c r="V22" s="121">
        <v>0</v>
      </c>
      <c r="W22" s="121">
        <v>0</v>
      </c>
      <c r="X22" s="121">
        <v>0</v>
      </c>
      <c r="Y22" s="121">
        <v>0</v>
      </c>
      <c r="Z22" s="121">
        <v>0</v>
      </c>
      <c r="AA22" s="121">
        <v>0</v>
      </c>
      <c r="AB22" s="121">
        <v>0</v>
      </c>
      <c r="AC22" s="121">
        <v>0</v>
      </c>
      <c r="AD22" s="121">
        <v>0</v>
      </c>
      <c r="AE22" s="121">
        <v>0</v>
      </c>
      <c r="AF22" s="121"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v>0</v>
      </c>
      <c r="AO22" s="121"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v>0</v>
      </c>
      <c r="AU22" s="121">
        <v>0</v>
      </c>
      <c r="AV22" s="134"/>
    </row>
    <row r="23" spans="1:48" ht="21.75">
      <c r="A23" s="71" t="str">
        <f t="shared" si="2"/>
        <v xml:space="preserve">   </v>
      </c>
      <c r="B23" s="117">
        <v>8</v>
      </c>
      <c r="C23" s="117" t="s">
        <v>127</v>
      </c>
      <c r="D23" s="119" t="s">
        <v>118</v>
      </c>
      <c r="E23" s="118" t="s">
        <v>119</v>
      </c>
      <c r="F23" s="118" t="s">
        <v>120</v>
      </c>
      <c r="G23" s="120">
        <v>17.975104930400001</v>
      </c>
      <c r="H23" s="120">
        <v>17.975104930400001</v>
      </c>
      <c r="I23" s="121">
        <v>0</v>
      </c>
      <c r="J23" s="118">
        <v>2</v>
      </c>
      <c r="K23" s="120">
        <v>20.2</v>
      </c>
      <c r="L23" s="121">
        <v>0</v>
      </c>
      <c r="M23" s="121">
        <v>0</v>
      </c>
      <c r="N23" s="121">
        <v>0</v>
      </c>
      <c r="O23" s="121">
        <v>0</v>
      </c>
      <c r="P23" s="121">
        <v>0</v>
      </c>
      <c r="Q23" s="121">
        <v>0</v>
      </c>
      <c r="R23" s="124">
        <v>2</v>
      </c>
      <c r="S23" s="124">
        <v>2</v>
      </c>
      <c r="T23" s="121">
        <v>0</v>
      </c>
      <c r="U23" s="121">
        <v>0</v>
      </c>
      <c r="V23" s="121">
        <v>0</v>
      </c>
      <c r="W23" s="121">
        <v>0</v>
      </c>
      <c r="X23" s="121">
        <v>0</v>
      </c>
      <c r="Y23" s="121">
        <v>0</v>
      </c>
      <c r="Z23" s="121">
        <v>0</v>
      </c>
      <c r="AA23" s="121">
        <v>0</v>
      </c>
      <c r="AB23" s="121">
        <v>0</v>
      </c>
      <c r="AC23" s="121">
        <v>0</v>
      </c>
      <c r="AD23" s="121">
        <v>0</v>
      </c>
      <c r="AE23" s="121">
        <v>0</v>
      </c>
      <c r="AF23" s="121"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v>0</v>
      </c>
      <c r="AO23" s="121">
        <v>0</v>
      </c>
      <c r="AP23" s="121">
        <v>0</v>
      </c>
      <c r="AQ23" s="121">
        <v>0</v>
      </c>
      <c r="AR23" s="121">
        <v>0</v>
      </c>
      <c r="AS23" s="121">
        <v>0</v>
      </c>
      <c r="AT23" s="121">
        <v>0</v>
      </c>
      <c r="AU23" s="121">
        <v>0</v>
      </c>
      <c r="AV23" s="134"/>
    </row>
    <row r="24" spans="1:48" ht="21.75">
      <c r="A24" s="71" t="str">
        <f t="shared" si="2"/>
        <v xml:space="preserve">   </v>
      </c>
      <c r="B24" s="117">
        <v>9</v>
      </c>
      <c r="C24" s="118" t="s">
        <v>128</v>
      </c>
      <c r="D24" s="119" t="s">
        <v>121</v>
      </c>
      <c r="E24" s="118" t="s">
        <v>119</v>
      </c>
      <c r="F24" s="118" t="s">
        <v>120</v>
      </c>
      <c r="G24" s="120">
        <v>12.9311379014</v>
      </c>
      <c r="H24" s="120">
        <v>12.9311379014</v>
      </c>
      <c r="I24" s="121">
        <v>0</v>
      </c>
      <c r="J24" s="122">
        <v>1</v>
      </c>
      <c r="K24" s="120">
        <v>3.56</v>
      </c>
      <c r="L24" s="121">
        <v>0</v>
      </c>
      <c r="M24" s="121">
        <v>0</v>
      </c>
      <c r="N24" s="121">
        <v>0</v>
      </c>
      <c r="O24" s="123">
        <v>6</v>
      </c>
      <c r="P24" s="120">
        <v>3.56</v>
      </c>
      <c r="Q24" s="141">
        <v>100</v>
      </c>
      <c r="R24" s="124">
        <v>2</v>
      </c>
      <c r="S24" s="124">
        <v>2</v>
      </c>
      <c r="T24" s="121">
        <v>0</v>
      </c>
      <c r="U24" s="121">
        <v>0</v>
      </c>
      <c r="V24" s="121">
        <v>0</v>
      </c>
      <c r="W24" s="121"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0</v>
      </c>
      <c r="AC24" s="121">
        <v>0</v>
      </c>
      <c r="AD24" s="136">
        <v>3.56</v>
      </c>
      <c r="AE24" s="121">
        <v>0</v>
      </c>
      <c r="AF24" s="121">
        <v>0</v>
      </c>
      <c r="AG24" s="121"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v>0</v>
      </c>
      <c r="AO24" s="121">
        <v>0</v>
      </c>
      <c r="AP24" s="121">
        <v>0</v>
      </c>
      <c r="AQ24" s="121">
        <v>0</v>
      </c>
      <c r="AR24" s="121">
        <v>0</v>
      </c>
      <c r="AS24" s="121">
        <v>0</v>
      </c>
      <c r="AT24" s="121">
        <v>0</v>
      </c>
      <c r="AU24" s="121">
        <v>0</v>
      </c>
      <c r="AV24" s="134"/>
    </row>
    <row r="25" spans="1:48" ht="21.75">
      <c r="A25" s="71" t="str">
        <f t="shared" si="2"/>
        <v xml:space="preserve">   </v>
      </c>
      <c r="B25" s="117">
        <v>10</v>
      </c>
      <c r="C25" s="118"/>
      <c r="D25" s="119" t="s">
        <v>129</v>
      </c>
      <c r="E25" s="118" t="s">
        <v>119</v>
      </c>
      <c r="F25" s="118" t="s">
        <v>120</v>
      </c>
      <c r="G25" s="121">
        <v>0</v>
      </c>
      <c r="H25" s="121">
        <v>0</v>
      </c>
      <c r="I25" s="121">
        <v>0</v>
      </c>
      <c r="J25" s="122">
        <v>2</v>
      </c>
      <c r="K25" s="120">
        <v>8.48</v>
      </c>
      <c r="L25" s="121">
        <v>0</v>
      </c>
      <c r="M25" s="121">
        <v>0</v>
      </c>
      <c r="N25" s="121">
        <v>0</v>
      </c>
      <c r="O25" s="121">
        <v>0</v>
      </c>
      <c r="P25" s="121">
        <v>0</v>
      </c>
      <c r="Q25" s="121">
        <v>0</v>
      </c>
      <c r="R25" s="124">
        <v>2</v>
      </c>
      <c r="S25" s="124">
        <v>2</v>
      </c>
      <c r="T25" s="121">
        <v>0</v>
      </c>
      <c r="U25" s="121">
        <v>0</v>
      </c>
      <c r="V25" s="121">
        <v>0</v>
      </c>
      <c r="W25" s="121"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0</v>
      </c>
      <c r="AC25" s="121">
        <v>0</v>
      </c>
      <c r="AD25" s="121">
        <v>0</v>
      </c>
      <c r="AE25" s="121">
        <v>0</v>
      </c>
      <c r="AF25" s="121"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v>0</v>
      </c>
      <c r="AU25" s="121">
        <v>0</v>
      </c>
      <c r="AV25" s="134"/>
    </row>
    <row r="26" spans="1:48" ht="21.75">
      <c r="A26" s="71" t="str">
        <f t="shared" si="2"/>
        <v xml:space="preserve">   </v>
      </c>
      <c r="B26" s="117">
        <v>11</v>
      </c>
      <c r="C26" s="118"/>
      <c r="D26" s="119" t="s">
        <v>132</v>
      </c>
      <c r="E26" s="118" t="s">
        <v>119</v>
      </c>
      <c r="F26" s="118" t="s">
        <v>120</v>
      </c>
      <c r="G26" s="121">
        <v>0</v>
      </c>
      <c r="H26" s="121">
        <v>0</v>
      </c>
      <c r="I26" s="121">
        <v>0</v>
      </c>
      <c r="J26" s="122">
        <v>2</v>
      </c>
      <c r="K26" s="120">
        <v>5.31</v>
      </c>
      <c r="L26" s="121">
        <v>0</v>
      </c>
      <c r="M26" s="121">
        <v>0</v>
      </c>
      <c r="N26" s="121">
        <v>0</v>
      </c>
      <c r="O26" s="121">
        <v>0</v>
      </c>
      <c r="P26" s="121">
        <v>0</v>
      </c>
      <c r="Q26" s="121">
        <v>0</v>
      </c>
      <c r="R26" s="124">
        <v>2</v>
      </c>
      <c r="S26" s="124">
        <v>2</v>
      </c>
      <c r="T26" s="121">
        <v>0</v>
      </c>
      <c r="U26" s="121">
        <v>0</v>
      </c>
      <c r="V26" s="121">
        <v>0</v>
      </c>
      <c r="W26" s="121"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0</v>
      </c>
      <c r="AC26" s="121">
        <v>0</v>
      </c>
      <c r="AD26" s="121">
        <v>0</v>
      </c>
      <c r="AE26" s="121">
        <v>0</v>
      </c>
      <c r="AF26" s="121"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v>0</v>
      </c>
      <c r="AU26" s="121">
        <v>0</v>
      </c>
      <c r="AV26" s="134"/>
    </row>
    <row r="27" spans="1:48" ht="21.75">
      <c r="A27" s="71" t="str">
        <f t="shared" si="2"/>
        <v xml:space="preserve">   </v>
      </c>
      <c r="B27" s="117">
        <v>12</v>
      </c>
      <c r="C27" s="117" t="s">
        <v>130</v>
      </c>
      <c r="D27" s="119" t="s">
        <v>118</v>
      </c>
      <c r="E27" s="118" t="s">
        <v>119</v>
      </c>
      <c r="F27" s="118" t="s">
        <v>120</v>
      </c>
      <c r="G27" s="120">
        <v>28.545477171600002</v>
      </c>
      <c r="H27" s="120">
        <v>28.545477171600002</v>
      </c>
      <c r="I27" s="121">
        <v>0</v>
      </c>
      <c r="J27" s="122">
        <v>2</v>
      </c>
      <c r="K27" s="120">
        <v>29.99</v>
      </c>
      <c r="L27" s="121">
        <v>0</v>
      </c>
      <c r="M27" s="121">
        <v>0</v>
      </c>
      <c r="N27" s="121">
        <v>0</v>
      </c>
      <c r="O27" s="121">
        <v>0</v>
      </c>
      <c r="P27" s="121">
        <v>0</v>
      </c>
      <c r="Q27" s="121">
        <v>0</v>
      </c>
      <c r="R27" s="124">
        <v>2</v>
      </c>
      <c r="S27" s="124">
        <v>2</v>
      </c>
      <c r="T27" s="121">
        <v>0</v>
      </c>
      <c r="U27" s="121">
        <v>0</v>
      </c>
      <c r="V27" s="121">
        <v>0</v>
      </c>
      <c r="W27" s="121"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0</v>
      </c>
      <c r="AC27" s="121">
        <v>0</v>
      </c>
      <c r="AD27" s="121">
        <v>0</v>
      </c>
      <c r="AE27" s="121">
        <v>0</v>
      </c>
      <c r="AF27" s="121"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v>0</v>
      </c>
      <c r="AU27" s="121">
        <v>0</v>
      </c>
      <c r="AV27" s="134"/>
    </row>
    <row r="28" spans="1:48" ht="21.75">
      <c r="A28" s="71" t="str">
        <f t="shared" si="2"/>
        <v xml:space="preserve">   </v>
      </c>
      <c r="B28" s="117">
        <v>13</v>
      </c>
      <c r="C28" s="117" t="s">
        <v>131</v>
      </c>
      <c r="D28" s="119" t="s">
        <v>121</v>
      </c>
      <c r="E28" s="118" t="s">
        <v>119</v>
      </c>
      <c r="F28" s="118" t="s">
        <v>120</v>
      </c>
      <c r="G28" s="120">
        <v>68.2040359975</v>
      </c>
      <c r="H28" s="120">
        <v>68.2040359975</v>
      </c>
      <c r="I28" s="121">
        <v>0</v>
      </c>
      <c r="J28" s="118">
        <v>2</v>
      </c>
      <c r="K28" s="120">
        <v>13.54</v>
      </c>
      <c r="L28" s="121">
        <v>0</v>
      </c>
      <c r="M28" s="121">
        <v>0</v>
      </c>
      <c r="N28" s="121">
        <v>0</v>
      </c>
      <c r="O28" s="121">
        <v>0</v>
      </c>
      <c r="P28" s="121">
        <v>0</v>
      </c>
      <c r="Q28" s="121">
        <v>0</v>
      </c>
      <c r="R28" s="124">
        <v>2</v>
      </c>
      <c r="S28" s="124">
        <v>2</v>
      </c>
      <c r="T28" s="121">
        <v>0</v>
      </c>
      <c r="U28" s="121">
        <v>0</v>
      </c>
      <c r="V28" s="121">
        <v>0</v>
      </c>
      <c r="W28" s="121"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0</v>
      </c>
      <c r="AC28" s="121">
        <v>0</v>
      </c>
      <c r="AD28" s="121">
        <v>0</v>
      </c>
      <c r="AE28" s="121">
        <v>0</v>
      </c>
      <c r="AF28" s="121"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v>0</v>
      </c>
      <c r="AO28" s="121"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v>0</v>
      </c>
      <c r="AU28" s="121">
        <v>0</v>
      </c>
      <c r="AV28" s="134"/>
    </row>
    <row r="29" spans="1:48" ht="21.75">
      <c r="A29" s="71" t="str">
        <f t="shared" si="2"/>
        <v xml:space="preserve">   </v>
      </c>
      <c r="B29" s="117">
        <v>14</v>
      </c>
      <c r="C29" s="118"/>
      <c r="D29" s="119" t="s">
        <v>129</v>
      </c>
      <c r="E29" s="118" t="s">
        <v>119</v>
      </c>
      <c r="F29" s="118" t="s">
        <v>120</v>
      </c>
      <c r="G29" s="121">
        <v>0</v>
      </c>
      <c r="H29" s="121">
        <v>0</v>
      </c>
      <c r="I29" s="121">
        <v>0</v>
      </c>
      <c r="J29" s="118">
        <v>1</v>
      </c>
      <c r="K29" s="120">
        <v>49.48</v>
      </c>
      <c r="L29" s="121">
        <v>0</v>
      </c>
      <c r="M29" s="121">
        <v>0</v>
      </c>
      <c r="N29" s="121">
        <v>0</v>
      </c>
      <c r="O29" s="140">
        <v>7</v>
      </c>
      <c r="P29" s="120">
        <v>49.48</v>
      </c>
      <c r="Q29" s="141">
        <v>100</v>
      </c>
      <c r="R29" s="124">
        <v>2</v>
      </c>
      <c r="S29" s="124">
        <v>2</v>
      </c>
      <c r="T29" s="121">
        <v>0</v>
      </c>
      <c r="U29" s="121">
        <v>0</v>
      </c>
      <c r="V29" s="121">
        <v>0</v>
      </c>
      <c r="W29" s="121"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0</v>
      </c>
      <c r="AC29" s="121">
        <v>0</v>
      </c>
      <c r="AD29" s="121">
        <v>0</v>
      </c>
      <c r="AE29" s="136">
        <v>12</v>
      </c>
      <c r="AF29" s="136">
        <v>12</v>
      </c>
      <c r="AG29" s="136">
        <v>12</v>
      </c>
      <c r="AH29" s="136">
        <v>13.48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v>0</v>
      </c>
      <c r="AU29" s="121">
        <v>0</v>
      </c>
      <c r="AV29" s="134"/>
    </row>
    <row r="30" spans="1:48" ht="21.75">
      <c r="A30" s="71" t="str">
        <f t="shared" si="2"/>
        <v xml:space="preserve">   </v>
      </c>
      <c r="B30" s="117">
        <v>15</v>
      </c>
      <c r="C30" s="117"/>
      <c r="D30" s="119" t="s">
        <v>132</v>
      </c>
      <c r="E30" s="118" t="s">
        <v>119</v>
      </c>
      <c r="F30" s="118" t="s">
        <v>120</v>
      </c>
      <c r="G30" s="121">
        <v>0</v>
      </c>
      <c r="H30" s="121">
        <v>0</v>
      </c>
      <c r="I30" s="121">
        <v>0</v>
      </c>
      <c r="J30" s="118">
        <v>2</v>
      </c>
      <c r="K30" s="120">
        <v>2.5499999999999998</v>
      </c>
      <c r="L30" s="121">
        <v>0</v>
      </c>
      <c r="M30" s="121">
        <v>0</v>
      </c>
      <c r="N30" s="121">
        <v>0</v>
      </c>
      <c r="O30" s="121">
        <v>0</v>
      </c>
      <c r="P30" s="121">
        <v>0</v>
      </c>
      <c r="Q30" s="121">
        <v>0</v>
      </c>
      <c r="R30" s="124">
        <v>2</v>
      </c>
      <c r="S30" s="124">
        <v>2</v>
      </c>
      <c r="T30" s="121">
        <v>0</v>
      </c>
      <c r="U30" s="121">
        <v>0</v>
      </c>
      <c r="V30" s="121">
        <v>0</v>
      </c>
      <c r="W30" s="121"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0</v>
      </c>
      <c r="AC30" s="121">
        <v>0</v>
      </c>
      <c r="AD30" s="121">
        <v>0</v>
      </c>
      <c r="AE30" s="121">
        <v>0</v>
      </c>
      <c r="AF30" s="121"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v>0</v>
      </c>
      <c r="AU30" s="121">
        <v>0</v>
      </c>
      <c r="AV30" s="134"/>
    </row>
    <row r="31" spans="1:48" ht="21.75">
      <c r="A31" s="71" t="str">
        <f t="shared" si="2"/>
        <v xml:space="preserve">   </v>
      </c>
      <c r="B31" s="117">
        <v>16</v>
      </c>
      <c r="C31" s="117"/>
      <c r="D31" s="119" t="s">
        <v>165</v>
      </c>
      <c r="E31" s="118" t="s">
        <v>119</v>
      </c>
      <c r="F31" s="118" t="s">
        <v>120</v>
      </c>
      <c r="G31" s="121">
        <v>0</v>
      </c>
      <c r="H31" s="121">
        <v>0</v>
      </c>
      <c r="I31" s="121">
        <v>0</v>
      </c>
      <c r="J31" s="118">
        <v>2</v>
      </c>
      <c r="K31" s="120">
        <v>3.52</v>
      </c>
      <c r="L31" s="121">
        <v>0</v>
      </c>
      <c r="M31" s="121">
        <v>0</v>
      </c>
      <c r="N31" s="121">
        <v>0</v>
      </c>
      <c r="O31" s="121">
        <v>0</v>
      </c>
      <c r="P31" s="121">
        <v>0</v>
      </c>
      <c r="Q31" s="121">
        <v>0</v>
      </c>
      <c r="R31" s="124">
        <v>2</v>
      </c>
      <c r="S31" s="124">
        <v>2</v>
      </c>
      <c r="T31" s="121">
        <v>0</v>
      </c>
      <c r="U31" s="121">
        <v>0</v>
      </c>
      <c r="V31" s="121">
        <v>0</v>
      </c>
      <c r="W31" s="121">
        <v>0</v>
      </c>
      <c r="X31" s="121">
        <v>0</v>
      </c>
      <c r="Y31" s="121">
        <v>0</v>
      </c>
      <c r="Z31" s="121">
        <v>0</v>
      </c>
      <c r="AA31" s="121">
        <v>0</v>
      </c>
      <c r="AB31" s="121">
        <v>0</v>
      </c>
      <c r="AC31" s="121">
        <v>0</v>
      </c>
      <c r="AD31" s="121">
        <v>0</v>
      </c>
      <c r="AE31" s="121">
        <v>0</v>
      </c>
      <c r="AF31" s="121"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v>0</v>
      </c>
      <c r="AO31" s="121"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v>0</v>
      </c>
      <c r="AU31" s="121">
        <v>0</v>
      </c>
      <c r="AV31" s="134"/>
    </row>
    <row r="32" spans="1:48" ht="21.75">
      <c r="A32" s="71" t="str">
        <f t="shared" si="2"/>
        <v xml:space="preserve">   </v>
      </c>
      <c r="B32" s="117">
        <v>17</v>
      </c>
      <c r="C32" s="117" t="s">
        <v>133</v>
      </c>
      <c r="D32" s="119" t="s">
        <v>121</v>
      </c>
      <c r="E32" s="118" t="s">
        <v>119</v>
      </c>
      <c r="F32" s="118" t="s">
        <v>120</v>
      </c>
      <c r="G32" s="120">
        <v>28.49192248904</v>
      </c>
      <c r="H32" s="120">
        <v>7.4106148362499997</v>
      </c>
      <c r="I32" s="120">
        <v>21.081307652790002</v>
      </c>
      <c r="J32" s="118">
        <v>2</v>
      </c>
      <c r="K32" s="121">
        <v>0</v>
      </c>
      <c r="L32" s="120">
        <v>8.4600000000000009</v>
      </c>
      <c r="M32" s="121">
        <v>0</v>
      </c>
      <c r="N32" s="121">
        <v>0</v>
      </c>
      <c r="O32" s="121">
        <v>0</v>
      </c>
      <c r="P32" s="121">
        <v>0</v>
      </c>
      <c r="Q32" s="121">
        <v>0</v>
      </c>
      <c r="R32" s="124">
        <v>2</v>
      </c>
      <c r="S32" s="124">
        <v>2</v>
      </c>
      <c r="T32" s="121">
        <v>0</v>
      </c>
      <c r="U32" s="121">
        <v>0</v>
      </c>
      <c r="V32" s="121">
        <v>0</v>
      </c>
      <c r="W32" s="121"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0</v>
      </c>
      <c r="AC32" s="121">
        <v>0</v>
      </c>
      <c r="AD32" s="121">
        <v>0</v>
      </c>
      <c r="AE32" s="121">
        <v>0</v>
      </c>
      <c r="AF32" s="121"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v>0</v>
      </c>
      <c r="AU32" s="121">
        <v>0</v>
      </c>
      <c r="AV32" s="134"/>
    </row>
    <row r="33" spans="1:48" ht="21.75">
      <c r="A33" s="71" t="str">
        <f t="shared" si="2"/>
        <v xml:space="preserve">   </v>
      </c>
      <c r="B33" s="117">
        <v>18</v>
      </c>
      <c r="C33" s="117"/>
      <c r="D33" s="119" t="s">
        <v>129</v>
      </c>
      <c r="E33" s="118" t="s">
        <v>119</v>
      </c>
      <c r="F33" s="118" t="s">
        <v>120</v>
      </c>
      <c r="G33" s="121">
        <v>0</v>
      </c>
      <c r="H33" s="121">
        <v>0</v>
      </c>
      <c r="I33" s="121">
        <v>0</v>
      </c>
      <c r="J33" s="118">
        <v>2</v>
      </c>
      <c r="K33" s="121">
        <v>0</v>
      </c>
      <c r="L33" s="120">
        <v>13.05</v>
      </c>
      <c r="M33" s="121">
        <v>0</v>
      </c>
      <c r="N33" s="121">
        <v>0</v>
      </c>
      <c r="O33" s="121">
        <v>0</v>
      </c>
      <c r="P33" s="121">
        <v>0</v>
      </c>
      <c r="Q33" s="121">
        <v>0</v>
      </c>
      <c r="R33" s="124">
        <v>2</v>
      </c>
      <c r="S33" s="124">
        <v>2</v>
      </c>
      <c r="T33" s="121">
        <v>0</v>
      </c>
      <c r="U33" s="121">
        <v>0</v>
      </c>
      <c r="V33" s="121">
        <v>0</v>
      </c>
      <c r="W33" s="121">
        <v>0</v>
      </c>
      <c r="X33" s="121">
        <v>0</v>
      </c>
      <c r="Y33" s="121">
        <v>0</v>
      </c>
      <c r="Z33" s="121">
        <v>0</v>
      </c>
      <c r="AA33" s="121">
        <v>0</v>
      </c>
      <c r="AB33" s="121">
        <v>0</v>
      </c>
      <c r="AC33" s="121">
        <v>0</v>
      </c>
      <c r="AD33" s="121">
        <v>0</v>
      </c>
      <c r="AE33" s="121">
        <v>0</v>
      </c>
      <c r="AF33" s="121">
        <v>0</v>
      </c>
      <c r="AG33" s="121"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v>0</v>
      </c>
      <c r="AU33" s="121">
        <v>0</v>
      </c>
      <c r="AV33" s="134"/>
    </row>
    <row r="34" spans="1:48" ht="21.75">
      <c r="A34" s="71" t="str">
        <f t="shared" si="2"/>
        <v xml:space="preserve">   </v>
      </c>
      <c r="B34" s="117">
        <v>19</v>
      </c>
      <c r="C34" s="117"/>
      <c r="D34" s="119" t="s">
        <v>132</v>
      </c>
      <c r="E34" s="118" t="s">
        <v>119</v>
      </c>
      <c r="F34" s="118" t="s">
        <v>120</v>
      </c>
      <c r="G34" s="121">
        <v>0</v>
      </c>
      <c r="H34" s="121">
        <v>0</v>
      </c>
      <c r="I34" s="121">
        <v>0</v>
      </c>
      <c r="J34" s="118">
        <v>1</v>
      </c>
      <c r="K34" s="121">
        <v>0</v>
      </c>
      <c r="L34" s="120">
        <v>1.66</v>
      </c>
      <c r="M34" s="121">
        <v>0</v>
      </c>
      <c r="N34" s="121">
        <v>0</v>
      </c>
      <c r="O34" s="121">
        <v>0</v>
      </c>
      <c r="P34" s="121">
        <v>0</v>
      </c>
      <c r="Q34" s="121">
        <v>0</v>
      </c>
      <c r="R34" s="124">
        <v>2</v>
      </c>
      <c r="S34" s="124">
        <v>2</v>
      </c>
      <c r="T34" s="121">
        <v>0</v>
      </c>
      <c r="U34" s="121">
        <v>0</v>
      </c>
      <c r="V34" s="121">
        <v>0</v>
      </c>
      <c r="W34" s="121">
        <v>0</v>
      </c>
      <c r="X34" s="121">
        <v>0</v>
      </c>
      <c r="Y34" s="121">
        <v>0</v>
      </c>
      <c r="Z34" s="121">
        <v>0</v>
      </c>
      <c r="AA34" s="121">
        <v>0</v>
      </c>
      <c r="AB34" s="121">
        <v>0</v>
      </c>
      <c r="AC34" s="121">
        <v>0</v>
      </c>
      <c r="AD34" s="121">
        <v>0</v>
      </c>
      <c r="AE34" s="121">
        <v>0</v>
      </c>
      <c r="AF34" s="121"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0</v>
      </c>
      <c r="AN34" s="121"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v>0</v>
      </c>
      <c r="AU34" s="121">
        <v>0</v>
      </c>
      <c r="AV34" s="134"/>
    </row>
    <row r="35" spans="1:48" ht="21.75">
      <c r="A35" s="71" t="str">
        <f t="shared" si="2"/>
        <v xml:space="preserve">   </v>
      </c>
      <c r="B35" s="117">
        <v>20</v>
      </c>
      <c r="C35" s="117"/>
      <c r="D35" s="119" t="s">
        <v>165</v>
      </c>
      <c r="E35" s="118" t="s">
        <v>119</v>
      </c>
      <c r="F35" s="118" t="s">
        <v>120</v>
      </c>
      <c r="G35" s="121">
        <v>0</v>
      </c>
      <c r="H35" s="121">
        <v>0</v>
      </c>
      <c r="I35" s="121">
        <v>0</v>
      </c>
      <c r="J35" s="118">
        <v>2</v>
      </c>
      <c r="K35" s="121">
        <v>0</v>
      </c>
      <c r="L35" s="120">
        <v>7.52</v>
      </c>
      <c r="M35" s="121">
        <v>0</v>
      </c>
      <c r="N35" s="121">
        <v>0</v>
      </c>
      <c r="O35" s="121">
        <v>0</v>
      </c>
      <c r="P35" s="121">
        <v>0</v>
      </c>
      <c r="Q35" s="121">
        <v>0</v>
      </c>
      <c r="R35" s="124">
        <v>2</v>
      </c>
      <c r="S35" s="124">
        <v>2</v>
      </c>
      <c r="T35" s="121">
        <v>0</v>
      </c>
      <c r="U35" s="121">
        <v>0</v>
      </c>
      <c r="V35" s="121">
        <v>0</v>
      </c>
      <c r="W35" s="121">
        <v>0</v>
      </c>
      <c r="X35" s="121">
        <v>0</v>
      </c>
      <c r="Y35" s="121">
        <v>0</v>
      </c>
      <c r="Z35" s="121">
        <v>0</v>
      </c>
      <c r="AA35" s="121">
        <v>0</v>
      </c>
      <c r="AB35" s="121">
        <v>0</v>
      </c>
      <c r="AC35" s="121">
        <v>0</v>
      </c>
      <c r="AD35" s="121">
        <v>0</v>
      </c>
      <c r="AE35" s="121">
        <v>0</v>
      </c>
      <c r="AF35" s="121"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v>0</v>
      </c>
      <c r="AU35" s="121">
        <v>0</v>
      </c>
      <c r="AV35" s="134"/>
    </row>
    <row r="36" spans="1:48" ht="21.75">
      <c r="A36" s="71" t="str">
        <f t="shared" si="2"/>
        <v xml:space="preserve">   </v>
      </c>
      <c r="B36" s="117">
        <v>21</v>
      </c>
      <c r="C36" s="117" t="s">
        <v>134</v>
      </c>
      <c r="D36" s="119" t="s">
        <v>118</v>
      </c>
      <c r="E36" s="118" t="s">
        <v>119</v>
      </c>
      <c r="F36" s="118" t="s">
        <v>120</v>
      </c>
      <c r="G36" s="120">
        <v>8.3421868238800005</v>
      </c>
      <c r="H36" s="120">
        <v>8.3421868238800005</v>
      </c>
      <c r="I36" s="121">
        <v>0</v>
      </c>
      <c r="J36" s="118">
        <v>1</v>
      </c>
      <c r="K36" s="120">
        <v>8.34</v>
      </c>
      <c r="L36" s="121">
        <v>0</v>
      </c>
      <c r="M36" s="121">
        <v>0</v>
      </c>
      <c r="N36" s="121">
        <v>0</v>
      </c>
      <c r="O36" s="140">
        <v>4</v>
      </c>
      <c r="P36" s="120">
        <v>8.34</v>
      </c>
      <c r="Q36" s="141">
        <v>100</v>
      </c>
      <c r="R36" s="124">
        <v>2</v>
      </c>
      <c r="S36" s="124">
        <v>2</v>
      </c>
      <c r="T36" s="121">
        <v>0</v>
      </c>
      <c r="U36" s="121">
        <v>0</v>
      </c>
      <c r="V36" s="121">
        <v>0</v>
      </c>
      <c r="W36" s="121"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0</v>
      </c>
      <c r="AC36" s="121">
        <v>0</v>
      </c>
      <c r="AD36" s="121">
        <v>0</v>
      </c>
      <c r="AE36" s="121">
        <v>0</v>
      </c>
      <c r="AF36" s="121">
        <v>0</v>
      </c>
      <c r="AG36" s="121">
        <v>0</v>
      </c>
      <c r="AH36" s="121">
        <v>0</v>
      </c>
      <c r="AI36" s="121">
        <v>0</v>
      </c>
      <c r="AJ36" s="136">
        <v>8.34</v>
      </c>
      <c r="AK36" s="121">
        <v>0</v>
      </c>
      <c r="AL36" s="121">
        <v>0</v>
      </c>
      <c r="AM36" s="121">
        <v>0</v>
      </c>
      <c r="AN36" s="121"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v>0</v>
      </c>
      <c r="AU36" s="121">
        <v>0</v>
      </c>
      <c r="AV36" s="134"/>
    </row>
    <row r="37" spans="1:48" ht="21.75">
      <c r="A37" s="71" t="str">
        <f t="shared" si="2"/>
        <v xml:space="preserve">   </v>
      </c>
      <c r="B37" s="117">
        <v>22</v>
      </c>
      <c r="C37" s="117" t="s">
        <v>135</v>
      </c>
      <c r="D37" s="119" t="s">
        <v>118</v>
      </c>
      <c r="E37" s="118" t="s">
        <v>119</v>
      </c>
      <c r="F37" s="118" t="s">
        <v>120</v>
      </c>
      <c r="G37" s="120">
        <v>11.410238229799999</v>
      </c>
      <c r="H37" s="120">
        <v>11.410238229799999</v>
      </c>
      <c r="I37" s="121">
        <v>0</v>
      </c>
      <c r="J37" s="122">
        <v>2</v>
      </c>
      <c r="K37" s="120">
        <v>11.54</v>
      </c>
      <c r="L37" s="121">
        <v>0</v>
      </c>
      <c r="M37" s="121">
        <v>0</v>
      </c>
      <c r="N37" s="121">
        <v>0</v>
      </c>
      <c r="O37" s="121">
        <v>0</v>
      </c>
      <c r="P37" s="121">
        <v>0</v>
      </c>
      <c r="Q37" s="121">
        <v>0</v>
      </c>
      <c r="R37" s="124">
        <v>2</v>
      </c>
      <c r="S37" s="124">
        <v>2</v>
      </c>
      <c r="T37" s="121">
        <v>0</v>
      </c>
      <c r="U37" s="121">
        <v>0</v>
      </c>
      <c r="V37" s="121">
        <v>0</v>
      </c>
      <c r="W37" s="121"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0</v>
      </c>
      <c r="AC37" s="121">
        <v>0</v>
      </c>
      <c r="AD37" s="121">
        <v>0</v>
      </c>
      <c r="AE37" s="121">
        <v>0</v>
      </c>
      <c r="AF37" s="121">
        <v>0</v>
      </c>
      <c r="AG37" s="121"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v>0</v>
      </c>
      <c r="AO37" s="121"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v>0</v>
      </c>
      <c r="AU37" s="121">
        <v>0</v>
      </c>
      <c r="AV37" s="134"/>
    </row>
    <row r="38" spans="1:48" ht="21.75">
      <c r="A38" s="71" t="str">
        <f t="shared" si="2"/>
        <v xml:space="preserve">   </v>
      </c>
      <c r="B38" s="117">
        <v>23</v>
      </c>
      <c r="C38" s="117" t="s">
        <v>136</v>
      </c>
      <c r="D38" s="119" t="s">
        <v>118</v>
      </c>
      <c r="E38" s="118" t="s">
        <v>119</v>
      </c>
      <c r="F38" s="118" t="s">
        <v>120</v>
      </c>
      <c r="G38" s="120">
        <v>14.935237680164999</v>
      </c>
      <c r="H38" s="120">
        <v>0.87791621546200005</v>
      </c>
      <c r="I38" s="120">
        <v>14.057321464703</v>
      </c>
      <c r="J38" s="118">
        <v>2</v>
      </c>
      <c r="K38" s="121">
        <v>0</v>
      </c>
      <c r="L38" s="120">
        <v>15.62</v>
      </c>
      <c r="M38" s="121">
        <v>0</v>
      </c>
      <c r="N38" s="121">
        <v>0</v>
      </c>
      <c r="O38" s="121">
        <v>0</v>
      </c>
      <c r="P38" s="121">
        <v>0</v>
      </c>
      <c r="Q38" s="121">
        <v>0</v>
      </c>
      <c r="R38" s="124">
        <v>2</v>
      </c>
      <c r="S38" s="124">
        <v>2</v>
      </c>
      <c r="T38" s="121">
        <v>0</v>
      </c>
      <c r="U38" s="121">
        <v>0</v>
      </c>
      <c r="V38" s="121">
        <v>0</v>
      </c>
      <c r="W38" s="121"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0</v>
      </c>
      <c r="AC38" s="121">
        <v>0</v>
      </c>
      <c r="AD38" s="121">
        <v>0</v>
      </c>
      <c r="AE38" s="121">
        <v>0</v>
      </c>
      <c r="AF38" s="121">
        <v>0</v>
      </c>
      <c r="AG38" s="121"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v>0</v>
      </c>
      <c r="AO38" s="121">
        <v>0</v>
      </c>
      <c r="AP38" s="121">
        <v>0</v>
      </c>
      <c r="AQ38" s="121">
        <v>0</v>
      </c>
      <c r="AR38" s="121">
        <v>0</v>
      </c>
      <c r="AS38" s="121">
        <v>0</v>
      </c>
      <c r="AT38" s="121">
        <v>0</v>
      </c>
      <c r="AU38" s="121">
        <v>0</v>
      </c>
      <c r="AV38" s="134"/>
    </row>
    <row r="39" spans="1:48" ht="21.75">
      <c r="A39" s="71" t="str">
        <f t="shared" si="2"/>
        <v xml:space="preserve">   </v>
      </c>
      <c r="B39" s="117">
        <v>24</v>
      </c>
      <c r="C39" s="118" t="s">
        <v>137</v>
      </c>
      <c r="D39" s="119" t="s">
        <v>121</v>
      </c>
      <c r="E39" s="118" t="s">
        <v>119</v>
      </c>
      <c r="F39" s="118" t="s">
        <v>120</v>
      </c>
      <c r="G39" s="120">
        <v>35.480965080300003</v>
      </c>
      <c r="H39" s="120">
        <v>35.480965080300003</v>
      </c>
      <c r="I39" s="121">
        <v>0</v>
      </c>
      <c r="J39" s="122">
        <v>1</v>
      </c>
      <c r="K39" s="120">
        <v>1.54</v>
      </c>
      <c r="L39" s="121">
        <v>0</v>
      </c>
      <c r="M39" s="121">
        <v>0</v>
      </c>
      <c r="N39" s="121">
        <v>0</v>
      </c>
      <c r="O39" s="123">
        <v>4</v>
      </c>
      <c r="P39" s="120">
        <v>1.54</v>
      </c>
      <c r="Q39" s="141">
        <v>100</v>
      </c>
      <c r="R39" s="124">
        <v>2</v>
      </c>
      <c r="S39" s="124">
        <v>2</v>
      </c>
      <c r="T39" s="121">
        <v>0</v>
      </c>
      <c r="U39" s="121">
        <v>0</v>
      </c>
      <c r="V39" s="121">
        <v>0</v>
      </c>
      <c r="W39" s="121">
        <v>0</v>
      </c>
      <c r="X39" s="121">
        <v>0</v>
      </c>
      <c r="Y39" s="121">
        <v>0</v>
      </c>
      <c r="Z39" s="121">
        <v>0</v>
      </c>
      <c r="AA39" s="121">
        <v>0</v>
      </c>
      <c r="AB39" s="121">
        <v>0</v>
      </c>
      <c r="AC39" s="121">
        <v>0</v>
      </c>
      <c r="AD39" s="121">
        <v>0</v>
      </c>
      <c r="AE39" s="121">
        <v>0</v>
      </c>
      <c r="AF39" s="121">
        <v>0</v>
      </c>
      <c r="AG39" s="121">
        <v>0</v>
      </c>
      <c r="AH39" s="121">
        <v>0</v>
      </c>
      <c r="AI39" s="121">
        <v>0</v>
      </c>
      <c r="AJ39" s="136">
        <v>1.54</v>
      </c>
      <c r="AK39" s="121">
        <v>0</v>
      </c>
      <c r="AL39" s="121">
        <v>0</v>
      </c>
      <c r="AM39" s="121">
        <v>0</v>
      </c>
      <c r="AN39" s="121">
        <v>0</v>
      </c>
      <c r="AO39" s="121">
        <v>0</v>
      </c>
      <c r="AP39" s="121">
        <v>0</v>
      </c>
      <c r="AQ39" s="121">
        <v>0</v>
      </c>
      <c r="AR39" s="121">
        <v>0</v>
      </c>
      <c r="AS39" s="121">
        <v>0</v>
      </c>
      <c r="AT39" s="121">
        <v>0</v>
      </c>
      <c r="AU39" s="121">
        <v>0</v>
      </c>
      <c r="AV39" s="134"/>
    </row>
    <row r="40" spans="1:48" ht="21.75">
      <c r="A40" s="71" t="str">
        <f t="shared" si="2"/>
        <v xml:space="preserve">   </v>
      </c>
      <c r="B40" s="117">
        <v>25</v>
      </c>
      <c r="C40" s="118"/>
      <c r="D40" s="119" t="s">
        <v>129</v>
      </c>
      <c r="E40" s="118" t="s">
        <v>119</v>
      </c>
      <c r="F40" s="118" t="s">
        <v>120</v>
      </c>
      <c r="G40" s="121">
        <v>0</v>
      </c>
      <c r="H40" s="121">
        <v>0</v>
      </c>
      <c r="I40" s="121">
        <v>0</v>
      </c>
      <c r="J40" s="122">
        <v>2</v>
      </c>
      <c r="K40" s="117">
        <v>12.83</v>
      </c>
      <c r="L40" s="121">
        <v>0</v>
      </c>
      <c r="M40" s="121">
        <v>0</v>
      </c>
      <c r="N40" s="121">
        <v>0</v>
      </c>
      <c r="O40" s="121">
        <v>0</v>
      </c>
      <c r="P40" s="121">
        <v>0</v>
      </c>
      <c r="Q40" s="121">
        <v>0</v>
      </c>
      <c r="R40" s="124">
        <v>2</v>
      </c>
      <c r="S40" s="124">
        <v>2</v>
      </c>
      <c r="T40" s="121">
        <v>0</v>
      </c>
      <c r="U40" s="121">
        <v>0</v>
      </c>
      <c r="V40" s="121">
        <v>0</v>
      </c>
      <c r="W40" s="121"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0</v>
      </c>
      <c r="AC40" s="121">
        <v>0</v>
      </c>
      <c r="AD40" s="121">
        <v>0</v>
      </c>
      <c r="AE40" s="121">
        <v>0</v>
      </c>
      <c r="AF40" s="121">
        <v>0</v>
      </c>
      <c r="AG40" s="121"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v>0</v>
      </c>
      <c r="AO40" s="121"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v>0</v>
      </c>
      <c r="AU40" s="121">
        <v>0</v>
      </c>
      <c r="AV40" s="134"/>
    </row>
    <row r="41" spans="1:48" ht="21.75">
      <c r="A41" s="71" t="str">
        <f t="shared" si="2"/>
        <v xml:space="preserve">   </v>
      </c>
      <c r="B41" s="117">
        <v>26</v>
      </c>
      <c r="C41" s="118"/>
      <c r="D41" s="119" t="s">
        <v>132</v>
      </c>
      <c r="E41" s="118" t="s">
        <v>119</v>
      </c>
      <c r="F41" s="118" t="s">
        <v>120</v>
      </c>
      <c r="G41" s="121">
        <v>0</v>
      </c>
      <c r="H41" s="121">
        <v>0</v>
      </c>
      <c r="I41" s="121">
        <v>0</v>
      </c>
      <c r="J41" s="122">
        <v>2</v>
      </c>
      <c r="K41" s="120">
        <v>12.22</v>
      </c>
      <c r="L41" s="121">
        <v>0</v>
      </c>
      <c r="M41" s="121">
        <v>0</v>
      </c>
      <c r="N41" s="121">
        <v>0</v>
      </c>
      <c r="O41" s="121">
        <v>0</v>
      </c>
      <c r="P41" s="121">
        <v>0</v>
      </c>
      <c r="Q41" s="121">
        <v>0</v>
      </c>
      <c r="R41" s="124">
        <v>2</v>
      </c>
      <c r="S41" s="124">
        <v>2</v>
      </c>
      <c r="T41" s="121">
        <v>0</v>
      </c>
      <c r="U41" s="121">
        <v>0</v>
      </c>
      <c r="V41" s="121">
        <v>0</v>
      </c>
      <c r="W41" s="121">
        <v>0</v>
      </c>
      <c r="X41" s="121">
        <v>0</v>
      </c>
      <c r="Y41" s="121">
        <v>0</v>
      </c>
      <c r="Z41" s="121">
        <v>0</v>
      </c>
      <c r="AA41" s="121">
        <v>0</v>
      </c>
      <c r="AB41" s="121">
        <v>0</v>
      </c>
      <c r="AC41" s="121">
        <v>0</v>
      </c>
      <c r="AD41" s="121">
        <v>0</v>
      </c>
      <c r="AE41" s="121">
        <v>0</v>
      </c>
      <c r="AF41" s="121">
        <v>0</v>
      </c>
      <c r="AG41" s="121"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v>0</v>
      </c>
      <c r="AO41" s="121"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v>0</v>
      </c>
      <c r="AU41" s="121">
        <v>0</v>
      </c>
      <c r="AV41" s="134"/>
    </row>
    <row r="42" spans="1:48" ht="21.75">
      <c r="A42" s="71" t="str">
        <f t="shared" si="2"/>
        <v xml:space="preserve">   </v>
      </c>
      <c r="B42" s="117">
        <v>27</v>
      </c>
      <c r="C42" s="118"/>
      <c r="D42" s="119" t="s">
        <v>165</v>
      </c>
      <c r="E42" s="118" t="s">
        <v>119</v>
      </c>
      <c r="F42" s="118" t="s">
        <v>120</v>
      </c>
      <c r="G42" s="121">
        <v>0</v>
      </c>
      <c r="H42" s="121">
        <v>0</v>
      </c>
      <c r="I42" s="121">
        <v>0</v>
      </c>
      <c r="J42" s="122">
        <v>2</v>
      </c>
      <c r="K42" s="120">
        <v>5.48</v>
      </c>
      <c r="L42" s="121">
        <v>0</v>
      </c>
      <c r="M42" s="121">
        <v>0</v>
      </c>
      <c r="N42" s="121">
        <v>0</v>
      </c>
      <c r="O42" s="121">
        <v>0</v>
      </c>
      <c r="P42" s="121">
        <v>0</v>
      </c>
      <c r="Q42" s="121">
        <v>0</v>
      </c>
      <c r="R42" s="124">
        <v>2</v>
      </c>
      <c r="S42" s="124">
        <v>2</v>
      </c>
      <c r="T42" s="121">
        <v>0</v>
      </c>
      <c r="U42" s="121">
        <v>0</v>
      </c>
      <c r="V42" s="121">
        <v>0</v>
      </c>
      <c r="W42" s="121">
        <v>0</v>
      </c>
      <c r="X42" s="121">
        <v>0</v>
      </c>
      <c r="Y42" s="121">
        <v>0</v>
      </c>
      <c r="Z42" s="121">
        <v>0</v>
      </c>
      <c r="AA42" s="121">
        <v>0</v>
      </c>
      <c r="AB42" s="121">
        <v>0</v>
      </c>
      <c r="AC42" s="121">
        <v>0</v>
      </c>
      <c r="AD42" s="121">
        <v>0</v>
      </c>
      <c r="AE42" s="121">
        <v>0</v>
      </c>
      <c r="AF42" s="121">
        <v>0</v>
      </c>
      <c r="AG42" s="121"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v>0</v>
      </c>
      <c r="AO42" s="121"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v>0</v>
      </c>
      <c r="AU42" s="121">
        <v>0</v>
      </c>
      <c r="AV42" s="134"/>
    </row>
    <row r="43" spans="1:48" ht="21.75">
      <c r="A43" s="71" t="str">
        <f t="shared" si="2"/>
        <v xml:space="preserve">   </v>
      </c>
      <c r="B43" s="117">
        <v>28</v>
      </c>
      <c r="C43" s="117" t="s">
        <v>138</v>
      </c>
      <c r="D43" s="119" t="s">
        <v>118</v>
      </c>
      <c r="E43" s="118" t="s">
        <v>119</v>
      </c>
      <c r="F43" s="118" t="s">
        <v>120</v>
      </c>
      <c r="G43" s="120">
        <v>38.900263190289998</v>
      </c>
      <c r="H43" s="121">
        <v>31.6</v>
      </c>
      <c r="I43" s="121">
        <v>7.3</v>
      </c>
      <c r="J43" s="122">
        <v>1</v>
      </c>
      <c r="K43" s="121">
        <v>0</v>
      </c>
      <c r="L43" s="120">
        <v>31.6</v>
      </c>
      <c r="M43" s="121">
        <v>0</v>
      </c>
      <c r="N43" s="121">
        <v>0</v>
      </c>
      <c r="O43" s="123">
        <v>5</v>
      </c>
      <c r="P43" s="121">
        <v>0</v>
      </c>
      <c r="Q43" s="121">
        <v>0</v>
      </c>
      <c r="R43" s="124">
        <v>2</v>
      </c>
      <c r="S43" s="124">
        <v>2</v>
      </c>
      <c r="T43" s="121">
        <v>0</v>
      </c>
      <c r="U43" s="121">
        <v>0</v>
      </c>
      <c r="V43" s="121">
        <v>0</v>
      </c>
      <c r="W43" s="121">
        <v>0</v>
      </c>
      <c r="X43" s="121">
        <v>0</v>
      </c>
      <c r="Y43" s="121">
        <v>0</v>
      </c>
      <c r="Z43" s="121">
        <v>0</v>
      </c>
      <c r="AA43" s="121">
        <v>0</v>
      </c>
      <c r="AB43" s="121">
        <v>0</v>
      </c>
      <c r="AC43" s="121">
        <v>0</v>
      </c>
      <c r="AD43" s="121">
        <v>0</v>
      </c>
      <c r="AE43" s="121">
        <v>0</v>
      </c>
      <c r="AF43" s="121">
        <v>0</v>
      </c>
      <c r="AG43" s="121"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v>0</v>
      </c>
      <c r="AO43" s="121"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v>0</v>
      </c>
      <c r="AU43" s="121">
        <v>0</v>
      </c>
      <c r="AV43" s="134"/>
    </row>
  </sheetData>
  <mergeCells count="42">
    <mergeCell ref="A9:F9"/>
    <mergeCell ref="L7:L8"/>
    <mergeCell ref="M7:M8"/>
    <mergeCell ref="N7:N8"/>
    <mergeCell ref="K7:K8"/>
    <mergeCell ref="J6:J8"/>
    <mergeCell ref="G7:G8"/>
    <mergeCell ref="H7:I7"/>
    <mergeCell ref="A6:A8"/>
    <mergeCell ref="B6:B8"/>
    <mergeCell ref="C6:C8"/>
    <mergeCell ref="D6:D8"/>
    <mergeCell ref="E6:E8"/>
    <mergeCell ref="S6:S8"/>
    <mergeCell ref="K6:N6"/>
    <mergeCell ref="O6:O8"/>
    <mergeCell ref="P6:P8"/>
    <mergeCell ref="Q6:Q8"/>
    <mergeCell ref="R6:R8"/>
    <mergeCell ref="T6:AU6"/>
    <mergeCell ref="AJ7:AM7"/>
    <mergeCell ref="AN7:AQ7"/>
    <mergeCell ref="T7:W7"/>
    <mergeCell ref="X7:AA7"/>
    <mergeCell ref="AB7:AE7"/>
    <mergeCell ref="AF7:AI7"/>
    <mergeCell ref="AV6:AV8"/>
    <mergeCell ref="AR7:AU7"/>
    <mergeCell ref="B1:AQ1"/>
    <mergeCell ref="B2:E4"/>
    <mergeCell ref="AQ3:AR3"/>
    <mergeCell ref="AQ4:AR4"/>
    <mergeCell ref="AN2:AP2"/>
    <mergeCell ref="AN3:AP3"/>
    <mergeCell ref="F2:J4"/>
    <mergeCell ref="AH2:AM2"/>
    <mergeCell ref="AC3:AM3"/>
    <mergeCell ref="AA4:AM4"/>
    <mergeCell ref="AN4:AP4"/>
    <mergeCell ref="AN5:AR5"/>
    <mergeCell ref="F6:F8"/>
    <mergeCell ref="G6:I6"/>
  </mergeCells>
  <conditionalFormatting sqref="T12:AU19">
    <cfRule type="cellIs" dxfId="3" priority="1" operator="greaterThan">
      <formula>0</formula>
    </cfRule>
    <cfRule type="cellIs" dxfId="2" priority="2" operator="greaterThan">
      <formula>0</formula>
    </cfRule>
  </conditionalFormatting>
  <dataValidations count="2">
    <dataValidation type="whole" allowBlank="1" showInputMessage="1" showErrorMessage="1" error="กรอกเฉพาะ 0 1 2" sqref="R10:R43 S12:S19">
      <formula1>0</formula1>
      <formula2>2</formula2>
    </dataValidation>
    <dataValidation type="whole" allowBlank="1" showInputMessage="1" showErrorMessage="1" error="กรอกเฉพาะ 0 1 2 3" sqref="S10:S11 S20:S43">
      <formula1>0</formula1>
      <formula2>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U43"/>
  <sheetViews>
    <sheetView tabSelected="1" zoomScaleNormal="100" workbookViewId="0">
      <selection activeCell="H12" sqref="H12"/>
    </sheetView>
  </sheetViews>
  <sheetFormatPr defaultColWidth="9.125" defaultRowHeight="17.25"/>
  <cols>
    <col min="1" max="1" width="7.875" style="112" bestFit="1" customWidth="1"/>
    <col min="2" max="2" width="9.875" style="112" customWidth="1"/>
    <col min="3" max="3" width="14.125" style="64" customWidth="1"/>
    <col min="4" max="4" width="7.75" style="64" customWidth="1"/>
    <col min="5" max="5" width="4.625" style="64" customWidth="1"/>
    <col min="6" max="6" width="9.625" style="239" bestFit="1" customWidth="1"/>
    <col min="7" max="7" width="7.375" style="239" customWidth="1"/>
    <col min="8" max="8" width="9.125" style="239" customWidth="1"/>
    <col min="9" max="9" width="4.875" style="64" customWidth="1"/>
    <col min="10" max="10" width="8.625" style="228" bestFit="1" customWidth="1"/>
    <col min="11" max="11" width="9.625" style="228" customWidth="1"/>
    <col min="12" max="12" width="10.375" style="61" customWidth="1"/>
    <col min="13" max="13" width="8.625" style="228" customWidth="1"/>
    <col min="14" max="14" width="6.625" style="112" customWidth="1"/>
    <col min="15" max="15" width="9.875" style="239" customWidth="1"/>
    <col min="16" max="16" width="8.25" style="64" customWidth="1"/>
    <col min="17" max="17" width="11" style="64" customWidth="1"/>
    <col min="18" max="18" width="12.25" style="64" customWidth="1"/>
    <col min="19" max="19" width="10" style="64" customWidth="1"/>
    <col min="20" max="20" width="8.25" style="64" customWidth="1"/>
    <col min="21" max="21" width="11.75" style="64" customWidth="1"/>
    <col min="22" max="22" width="13.25" style="64" bestFit="1" customWidth="1"/>
    <col min="23" max="23" width="31.875" style="64" customWidth="1"/>
    <col min="24" max="28" width="9.125" style="67"/>
    <col min="29" max="16384" width="9.125" style="64"/>
  </cols>
  <sheetData>
    <row r="1" spans="1:47" ht="27.75">
      <c r="A1" s="211" t="s">
        <v>160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</row>
    <row r="2" spans="1:47" ht="27.75">
      <c r="A2" s="212" t="s">
        <v>89</v>
      </c>
      <c r="B2" s="212"/>
      <c r="C2" s="212"/>
      <c r="D2" s="212"/>
      <c r="E2" s="212" t="s">
        <v>90</v>
      </c>
      <c r="F2" s="212"/>
      <c r="G2" s="212"/>
      <c r="H2" s="212"/>
      <c r="I2" s="212"/>
      <c r="J2" s="214"/>
      <c r="K2" s="243"/>
      <c r="L2" s="56"/>
      <c r="M2" s="243"/>
      <c r="N2" s="56"/>
      <c r="O2" s="243"/>
      <c r="T2" s="56"/>
      <c r="Y2" s="103"/>
      <c r="Z2" s="103"/>
      <c r="AA2" s="104"/>
      <c r="AB2" s="104"/>
    </row>
    <row r="3" spans="1:47" ht="27.75">
      <c r="A3" s="212"/>
      <c r="B3" s="212"/>
      <c r="C3" s="212"/>
      <c r="D3" s="212"/>
      <c r="E3" s="212"/>
      <c r="F3" s="212"/>
      <c r="G3" s="212"/>
      <c r="H3" s="212"/>
      <c r="I3" s="212"/>
      <c r="J3" s="214"/>
      <c r="K3" s="239"/>
      <c r="L3" s="56"/>
      <c r="N3" s="56"/>
      <c r="O3" s="243"/>
      <c r="P3" s="56"/>
      <c r="Q3" s="56"/>
      <c r="R3" s="56"/>
      <c r="S3" s="56"/>
      <c r="T3" s="56"/>
      <c r="U3" s="105"/>
      <c r="V3" s="105" t="s">
        <v>91</v>
      </c>
      <c r="W3" s="106">
        <v>1097</v>
      </c>
      <c r="Y3" s="107"/>
      <c r="Z3" s="107"/>
      <c r="AB3" s="108"/>
    </row>
    <row r="4" spans="1:47" ht="27.75">
      <c r="A4" s="212"/>
      <c r="B4" s="212"/>
      <c r="C4" s="212"/>
      <c r="D4" s="212"/>
      <c r="E4" s="212"/>
      <c r="F4" s="212"/>
      <c r="G4" s="212"/>
      <c r="H4" s="212"/>
      <c r="I4" s="212"/>
      <c r="J4" s="214"/>
      <c r="L4" s="56"/>
      <c r="M4" s="243"/>
      <c r="N4" s="56"/>
      <c r="O4" s="243"/>
      <c r="P4" s="56"/>
      <c r="Q4" s="56"/>
      <c r="R4" s="56"/>
      <c r="S4" s="56"/>
      <c r="T4" s="56"/>
      <c r="U4" s="105"/>
      <c r="V4" s="109"/>
      <c r="W4" s="110"/>
      <c r="Y4" s="111"/>
      <c r="Z4" s="111"/>
      <c r="AB4" s="108"/>
    </row>
    <row r="5" spans="1:47" ht="18.75">
      <c r="F5" s="307"/>
      <c r="J5" s="271"/>
      <c r="K5" s="271"/>
      <c r="L5" s="63"/>
      <c r="M5" s="239"/>
      <c r="N5" s="63"/>
      <c r="O5" s="271"/>
      <c r="P5" s="63"/>
      <c r="Q5" s="63"/>
      <c r="R5" s="63"/>
      <c r="S5" s="63"/>
      <c r="T5" s="63"/>
      <c r="U5" s="63"/>
      <c r="V5" s="63"/>
      <c r="W5" s="113" t="s">
        <v>95</v>
      </c>
      <c r="Y5" s="114"/>
      <c r="Z5" s="114"/>
      <c r="AA5" s="114"/>
      <c r="AB5" s="114"/>
    </row>
    <row r="6" spans="1:47">
      <c r="A6" s="195" t="s">
        <v>97</v>
      </c>
      <c r="B6" s="195" t="s">
        <v>1</v>
      </c>
      <c r="C6" s="195" t="s">
        <v>4</v>
      </c>
      <c r="D6" s="195" t="s">
        <v>7</v>
      </c>
      <c r="E6" s="195" t="s">
        <v>98</v>
      </c>
      <c r="F6" s="215" t="s">
        <v>99</v>
      </c>
      <c r="G6" s="216"/>
      <c r="H6" s="217"/>
      <c r="I6" s="184" t="s">
        <v>21</v>
      </c>
      <c r="J6" s="202" t="s">
        <v>100</v>
      </c>
      <c r="K6" s="202"/>
      <c r="L6" s="202"/>
      <c r="M6" s="202"/>
      <c r="N6" s="184" t="s">
        <v>38</v>
      </c>
      <c r="O6" s="240" t="s">
        <v>40</v>
      </c>
      <c r="P6" s="184" t="s">
        <v>42</v>
      </c>
      <c r="Q6" s="187" t="s">
        <v>101</v>
      </c>
      <c r="R6" s="190" t="s">
        <v>102</v>
      </c>
      <c r="S6" s="207" t="s">
        <v>143</v>
      </c>
      <c r="T6" s="207"/>
      <c r="U6" s="207"/>
      <c r="V6" s="208" t="s">
        <v>154</v>
      </c>
      <c r="W6" s="209" t="s">
        <v>158</v>
      </c>
    </row>
    <row r="7" spans="1:47" ht="15" customHeight="1">
      <c r="A7" s="195"/>
      <c r="B7" s="195"/>
      <c r="C7" s="195"/>
      <c r="D7" s="195"/>
      <c r="E7" s="195"/>
      <c r="F7" s="218" t="s">
        <v>11</v>
      </c>
      <c r="G7" s="219" t="s">
        <v>103</v>
      </c>
      <c r="H7" s="219"/>
      <c r="I7" s="185"/>
      <c r="J7" s="230" t="s">
        <v>30</v>
      </c>
      <c r="K7" s="231" t="s">
        <v>32</v>
      </c>
      <c r="L7" s="171" t="s">
        <v>104</v>
      </c>
      <c r="M7" s="237" t="s">
        <v>36</v>
      </c>
      <c r="N7" s="185"/>
      <c r="O7" s="241"/>
      <c r="P7" s="185"/>
      <c r="Q7" s="188"/>
      <c r="R7" s="191"/>
      <c r="S7" s="210" t="s">
        <v>144</v>
      </c>
      <c r="T7" s="210" t="s">
        <v>149</v>
      </c>
      <c r="U7" s="210"/>
      <c r="V7" s="208"/>
      <c r="W7" s="209"/>
    </row>
    <row r="8" spans="1:47">
      <c r="A8" s="195"/>
      <c r="B8" s="195"/>
      <c r="C8" s="195"/>
      <c r="D8" s="195"/>
      <c r="E8" s="195"/>
      <c r="F8" s="218"/>
      <c r="G8" s="220" t="s">
        <v>17</v>
      </c>
      <c r="H8" s="221" t="s">
        <v>19</v>
      </c>
      <c r="I8" s="186"/>
      <c r="J8" s="230"/>
      <c r="K8" s="232"/>
      <c r="L8" s="171"/>
      <c r="M8" s="237"/>
      <c r="N8" s="186"/>
      <c r="O8" s="242"/>
      <c r="P8" s="186"/>
      <c r="Q8" s="189"/>
      <c r="R8" s="192"/>
      <c r="S8" s="210"/>
      <c r="T8" s="115" t="s">
        <v>150</v>
      </c>
      <c r="U8" s="116" t="s">
        <v>152</v>
      </c>
      <c r="V8" s="208"/>
      <c r="W8" s="209"/>
    </row>
    <row r="9" spans="1:47">
      <c r="A9" s="206" t="s">
        <v>116</v>
      </c>
      <c r="B9" s="206"/>
      <c r="C9" s="206"/>
      <c r="D9" s="206"/>
      <c r="E9" s="206"/>
      <c r="F9" s="308">
        <f>G9+H9</f>
        <v>423.879474694995</v>
      </c>
      <c r="G9" s="308">
        <f>SUM(G10:G10006)</f>
        <v>381.44084557750199</v>
      </c>
      <c r="H9" s="308">
        <f t="shared" ref="H9:O9" si="0">SUM(H10:H10006)</f>
        <v>42.438629117493001</v>
      </c>
      <c r="I9" s="70"/>
      <c r="J9" s="308">
        <f t="shared" si="0"/>
        <v>288.73000000000008</v>
      </c>
      <c r="K9" s="308">
        <f t="shared" si="0"/>
        <v>139.97999999999999</v>
      </c>
      <c r="L9" s="70">
        <f t="shared" si="0"/>
        <v>0</v>
      </c>
      <c r="M9" s="308">
        <f t="shared" si="0"/>
        <v>0</v>
      </c>
      <c r="N9" s="70"/>
      <c r="O9" s="308">
        <f t="shared" si="0"/>
        <v>70.8</v>
      </c>
      <c r="P9" s="70"/>
      <c r="Q9" s="70"/>
      <c r="R9" s="70"/>
      <c r="S9" s="70"/>
      <c r="T9" s="70"/>
      <c r="U9" s="70"/>
      <c r="V9" s="70"/>
      <c r="W9" s="70"/>
    </row>
    <row r="10" spans="1:47" ht="18.75">
      <c r="A10" s="117">
        <v>1</v>
      </c>
      <c r="B10" s="117" t="s">
        <v>117</v>
      </c>
      <c r="C10" s="119" t="s">
        <v>121</v>
      </c>
      <c r="D10" s="118" t="s">
        <v>119</v>
      </c>
      <c r="E10" s="118" t="s">
        <v>120</v>
      </c>
      <c r="F10" s="224">
        <v>14.383419655300001</v>
      </c>
      <c r="G10" s="224">
        <v>14.383419655300001</v>
      </c>
      <c r="H10" s="224">
        <v>0</v>
      </c>
      <c r="I10" s="118">
        <v>2</v>
      </c>
      <c r="J10" s="224">
        <v>0</v>
      </c>
      <c r="K10" s="224">
        <v>10.3</v>
      </c>
      <c r="L10" s="121">
        <v>0</v>
      </c>
      <c r="M10" s="224">
        <v>0</v>
      </c>
      <c r="N10" s="121">
        <v>0</v>
      </c>
      <c r="O10" s="224">
        <v>0</v>
      </c>
      <c r="P10" s="121">
        <v>0</v>
      </c>
      <c r="Q10" s="124">
        <v>2</v>
      </c>
      <c r="R10" s="124">
        <v>2</v>
      </c>
      <c r="S10" s="28"/>
      <c r="T10" s="28"/>
      <c r="U10" s="28"/>
      <c r="V10" s="28"/>
      <c r="W10" s="28"/>
    </row>
    <row r="11" spans="1:47" ht="18.75">
      <c r="A11" s="117">
        <v>2</v>
      </c>
      <c r="B11" s="117" t="s">
        <v>117</v>
      </c>
      <c r="C11" s="119" t="s">
        <v>129</v>
      </c>
      <c r="D11" s="118" t="s">
        <v>119</v>
      </c>
      <c r="E11" s="118" t="s">
        <v>120</v>
      </c>
      <c r="F11" s="224">
        <v>0</v>
      </c>
      <c r="G11" s="224">
        <v>0</v>
      </c>
      <c r="H11" s="224">
        <v>0</v>
      </c>
      <c r="I11" s="118">
        <v>1</v>
      </c>
      <c r="J11" s="224">
        <v>0</v>
      </c>
      <c r="K11" s="224">
        <v>3.89</v>
      </c>
      <c r="L11" s="121">
        <v>0</v>
      </c>
      <c r="M11" s="224">
        <v>0</v>
      </c>
      <c r="N11" s="139">
        <v>8</v>
      </c>
      <c r="O11" s="224">
        <v>0</v>
      </c>
      <c r="P11" s="121">
        <v>0</v>
      </c>
      <c r="Q11" s="124">
        <v>2</v>
      </c>
      <c r="R11" s="124">
        <v>2</v>
      </c>
      <c r="S11" s="152"/>
      <c r="T11" s="152"/>
      <c r="U11" s="152"/>
      <c r="V11" s="152"/>
      <c r="W11" s="152"/>
    </row>
    <row r="12" spans="1:47" ht="18.75">
      <c r="A12" s="145">
        <v>3</v>
      </c>
      <c r="B12" s="145" t="s">
        <v>122</v>
      </c>
      <c r="C12" s="146" t="s">
        <v>121</v>
      </c>
      <c r="D12" s="145" t="s">
        <v>119</v>
      </c>
      <c r="E12" s="145" t="s">
        <v>120</v>
      </c>
      <c r="F12" s="225">
        <v>29.116662385400002</v>
      </c>
      <c r="G12" s="225">
        <v>29.116662385400002</v>
      </c>
      <c r="H12" s="225">
        <v>0</v>
      </c>
      <c r="I12" s="145">
        <v>2</v>
      </c>
      <c r="J12" s="225">
        <v>0</v>
      </c>
      <c r="K12" s="225">
        <v>20.47</v>
      </c>
      <c r="L12" s="148">
        <v>0</v>
      </c>
      <c r="M12" s="225">
        <v>0</v>
      </c>
      <c r="N12" s="149">
        <v>0</v>
      </c>
      <c r="O12" s="225">
        <v>0</v>
      </c>
      <c r="P12" s="148">
        <v>0</v>
      </c>
      <c r="Q12" s="150">
        <v>2</v>
      </c>
      <c r="R12" s="150">
        <v>2</v>
      </c>
      <c r="S12" s="150"/>
      <c r="T12" s="151"/>
      <c r="U12" s="151"/>
      <c r="V12" s="151"/>
      <c r="W12" s="151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</row>
    <row r="13" spans="1:47" ht="18.75">
      <c r="A13" s="145">
        <v>4</v>
      </c>
      <c r="B13" s="145" t="s">
        <v>122</v>
      </c>
      <c r="C13" s="146" t="s">
        <v>129</v>
      </c>
      <c r="D13" s="145" t="s">
        <v>119</v>
      </c>
      <c r="E13" s="145" t="s">
        <v>120</v>
      </c>
      <c r="F13" s="225">
        <v>0</v>
      </c>
      <c r="G13" s="225">
        <v>0</v>
      </c>
      <c r="H13" s="225">
        <v>0</v>
      </c>
      <c r="I13" s="145">
        <v>2</v>
      </c>
      <c r="J13" s="225">
        <v>0</v>
      </c>
      <c r="K13" s="225">
        <v>5.88</v>
      </c>
      <c r="L13" s="148">
        <v>0</v>
      </c>
      <c r="M13" s="225">
        <v>0</v>
      </c>
      <c r="N13" s="149">
        <v>0</v>
      </c>
      <c r="O13" s="225">
        <v>0</v>
      </c>
      <c r="P13" s="148">
        <v>0</v>
      </c>
      <c r="Q13" s="150">
        <v>2</v>
      </c>
      <c r="R13" s="150">
        <v>2</v>
      </c>
      <c r="S13" s="150"/>
      <c r="T13" s="151"/>
      <c r="U13" s="151"/>
      <c r="V13" s="151"/>
      <c r="W13" s="151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</row>
    <row r="14" spans="1:47" ht="18.75">
      <c r="A14" s="145">
        <v>5</v>
      </c>
      <c r="B14" s="145" t="s">
        <v>122</v>
      </c>
      <c r="C14" s="146" t="s">
        <v>132</v>
      </c>
      <c r="D14" s="145" t="s">
        <v>119</v>
      </c>
      <c r="E14" s="145" t="s">
        <v>120</v>
      </c>
      <c r="F14" s="225">
        <v>0</v>
      </c>
      <c r="G14" s="225">
        <v>0</v>
      </c>
      <c r="H14" s="225">
        <v>0</v>
      </c>
      <c r="I14" s="145">
        <v>2</v>
      </c>
      <c r="J14" s="225">
        <v>0</v>
      </c>
      <c r="K14" s="225">
        <v>3.52</v>
      </c>
      <c r="L14" s="148">
        <v>0</v>
      </c>
      <c r="M14" s="225">
        <v>0</v>
      </c>
      <c r="N14" s="149">
        <v>0</v>
      </c>
      <c r="O14" s="225">
        <v>0</v>
      </c>
      <c r="P14" s="148">
        <v>0</v>
      </c>
      <c r="Q14" s="150">
        <v>2</v>
      </c>
      <c r="R14" s="150">
        <v>2</v>
      </c>
      <c r="S14" s="150"/>
      <c r="T14" s="151"/>
      <c r="U14" s="151"/>
      <c r="V14" s="151"/>
      <c r="W14" s="151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</row>
    <row r="15" spans="1:47" ht="18.75">
      <c r="A15" s="145">
        <v>6</v>
      </c>
      <c r="B15" s="145" t="s">
        <v>123</v>
      </c>
      <c r="C15" s="146" t="s">
        <v>121</v>
      </c>
      <c r="D15" s="145" t="s">
        <v>119</v>
      </c>
      <c r="E15" s="145" t="s">
        <v>120</v>
      </c>
      <c r="F15" s="225">
        <v>15.494736483800001</v>
      </c>
      <c r="G15" s="225">
        <v>15.494736483800001</v>
      </c>
      <c r="H15" s="225">
        <v>0</v>
      </c>
      <c r="I15" s="145">
        <v>2</v>
      </c>
      <c r="J15" s="225">
        <v>0</v>
      </c>
      <c r="K15" s="225">
        <v>11.08</v>
      </c>
      <c r="L15" s="148">
        <v>0</v>
      </c>
      <c r="M15" s="225">
        <v>0</v>
      </c>
      <c r="N15" s="149">
        <v>0</v>
      </c>
      <c r="O15" s="225">
        <v>0</v>
      </c>
      <c r="P15" s="148">
        <v>0</v>
      </c>
      <c r="Q15" s="150">
        <v>2</v>
      </c>
      <c r="R15" s="150">
        <v>2</v>
      </c>
      <c r="S15" s="150"/>
      <c r="T15" s="151"/>
      <c r="U15" s="151"/>
      <c r="V15" s="151"/>
      <c r="W15" s="151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</row>
    <row r="16" spans="1:47" ht="18.75">
      <c r="A16" s="145">
        <v>7</v>
      </c>
      <c r="B16" s="145" t="s">
        <v>123</v>
      </c>
      <c r="C16" s="146" t="s">
        <v>129</v>
      </c>
      <c r="D16" s="145" t="s">
        <v>119</v>
      </c>
      <c r="E16" s="145" t="s">
        <v>120</v>
      </c>
      <c r="F16" s="225">
        <v>0</v>
      </c>
      <c r="G16" s="225">
        <v>0</v>
      </c>
      <c r="H16" s="225">
        <v>0</v>
      </c>
      <c r="I16" s="145">
        <v>2</v>
      </c>
      <c r="J16" s="225">
        <v>0</v>
      </c>
      <c r="K16" s="225">
        <v>1.4</v>
      </c>
      <c r="L16" s="148">
        <v>0</v>
      </c>
      <c r="M16" s="225">
        <v>0</v>
      </c>
      <c r="N16" s="149">
        <v>0</v>
      </c>
      <c r="O16" s="225">
        <v>0</v>
      </c>
      <c r="P16" s="148">
        <v>0</v>
      </c>
      <c r="Q16" s="150">
        <v>2</v>
      </c>
      <c r="R16" s="150">
        <v>2</v>
      </c>
      <c r="S16" s="150"/>
      <c r="T16" s="151"/>
      <c r="U16" s="151"/>
      <c r="V16" s="151"/>
      <c r="W16" s="151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</row>
    <row r="17" spans="1:47" ht="18.75">
      <c r="A17" s="145">
        <v>8</v>
      </c>
      <c r="B17" s="145" t="s">
        <v>123</v>
      </c>
      <c r="C17" s="146" t="s">
        <v>132</v>
      </c>
      <c r="D17" s="145" t="s">
        <v>119</v>
      </c>
      <c r="E17" s="145" t="s">
        <v>120</v>
      </c>
      <c r="F17" s="225">
        <v>0</v>
      </c>
      <c r="G17" s="225">
        <v>0</v>
      </c>
      <c r="H17" s="225">
        <v>0</v>
      </c>
      <c r="I17" s="145">
        <v>2</v>
      </c>
      <c r="J17" s="225">
        <v>0</v>
      </c>
      <c r="K17" s="225">
        <v>1.53</v>
      </c>
      <c r="L17" s="148">
        <v>0</v>
      </c>
      <c r="M17" s="225">
        <v>0</v>
      </c>
      <c r="N17" s="149">
        <v>0</v>
      </c>
      <c r="O17" s="225">
        <v>0</v>
      </c>
      <c r="P17" s="148">
        <v>0</v>
      </c>
      <c r="Q17" s="150">
        <v>2</v>
      </c>
      <c r="R17" s="150">
        <v>2</v>
      </c>
      <c r="S17" s="150"/>
      <c r="T17" s="151"/>
      <c r="U17" s="151"/>
      <c r="V17" s="151"/>
      <c r="W17" s="151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</row>
    <row r="18" spans="1:47" ht="18.75">
      <c r="A18" s="145">
        <v>9</v>
      </c>
      <c r="B18" s="145" t="s">
        <v>123</v>
      </c>
      <c r="C18" s="146" t="s">
        <v>165</v>
      </c>
      <c r="D18" s="145" t="s">
        <v>119</v>
      </c>
      <c r="E18" s="145" t="s">
        <v>120</v>
      </c>
      <c r="F18" s="225">
        <v>0</v>
      </c>
      <c r="G18" s="225">
        <v>0</v>
      </c>
      <c r="H18" s="225">
        <v>0</v>
      </c>
      <c r="I18" s="145">
        <v>2</v>
      </c>
      <c r="J18" s="225">
        <v>0</v>
      </c>
      <c r="K18" s="225">
        <v>3</v>
      </c>
      <c r="L18" s="148">
        <v>0</v>
      </c>
      <c r="M18" s="225">
        <v>0</v>
      </c>
      <c r="N18" s="149">
        <v>0</v>
      </c>
      <c r="O18" s="225">
        <v>0</v>
      </c>
      <c r="P18" s="148">
        <v>0</v>
      </c>
      <c r="Q18" s="150">
        <v>2</v>
      </c>
      <c r="R18" s="150">
        <v>2</v>
      </c>
      <c r="S18" s="150"/>
      <c r="T18" s="151"/>
      <c r="U18" s="151"/>
      <c r="V18" s="151"/>
      <c r="W18" s="151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</row>
    <row r="19" spans="1:47" ht="18.75">
      <c r="A19" s="145">
        <v>10</v>
      </c>
      <c r="B19" s="145" t="s">
        <v>123</v>
      </c>
      <c r="C19" s="146" t="s">
        <v>166</v>
      </c>
      <c r="D19" s="145" t="s">
        <v>119</v>
      </c>
      <c r="E19" s="145" t="s">
        <v>120</v>
      </c>
      <c r="F19" s="225">
        <v>0</v>
      </c>
      <c r="G19" s="225">
        <v>0</v>
      </c>
      <c r="H19" s="225">
        <v>0</v>
      </c>
      <c r="I19" s="145">
        <v>2</v>
      </c>
      <c r="J19" s="225">
        <v>0</v>
      </c>
      <c r="K19" s="225">
        <v>1</v>
      </c>
      <c r="L19" s="148">
        <v>0</v>
      </c>
      <c r="M19" s="225">
        <v>0</v>
      </c>
      <c r="N19" s="149">
        <v>0</v>
      </c>
      <c r="O19" s="225">
        <v>0</v>
      </c>
      <c r="P19" s="148">
        <v>0</v>
      </c>
      <c r="Q19" s="150">
        <v>2</v>
      </c>
      <c r="R19" s="150">
        <v>2</v>
      </c>
      <c r="S19" s="150"/>
      <c r="T19" s="151"/>
      <c r="U19" s="151"/>
      <c r="V19" s="151"/>
      <c r="W19" s="151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</row>
    <row r="20" spans="1:47" ht="18.75">
      <c r="A20" s="117">
        <v>11</v>
      </c>
      <c r="B20" s="118" t="s">
        <v>124</v>
      </c>
      <c r="C20" s="119" t="s">
        <v>118</v>
      </c>
      <c r="D20" s="118" t="s">
        <v>119</v>
      </c>
      <c r="E20" s="118" t="s">
        <v>120</v>
      </c>
      <c r="F20" s="224">
        <v>7.4024976023100004</v>
      </c>
      <c r="G20" s="224">
        <v>7.4024976023100004</v>
      </c>
      <c r="H20" s="224">
        <v>0</v>
      </c>
      <c r="I20" s="122">
        <v>1</v>
      </c>
      <c r="J20" s="224">
        <v>7.88</v>
      </c>
      <c r="K20" s="224">
        <v>0</v>
      </c>
      <c r="L20" s="121">
        <v>0</v>
      </c>
      <c r="M20" s="224">
        <v>0</v>
      </c>
      <c r="N20" s="123">
        <v>7</v>
      </c>
      <c r="O20" s="224">
        <v>7.88</v>
      </c>
      <c r="P20" s="143">
        <v>100</v>
      </c>
      <c r="Q20" s="124">
        <v>2</v>
      </c>
      <c r="R20" s="124">
        <v>2</v>
      </c>
      <c r="S20" s="153">
        <v>3</v>
      </c>
      <c r="T20" s="153">
        <v>5</v>
      </c>
      <c r="U20" s="153">
        <v>0</v>
      </c>
      <c r="V20" s="153">
        <v>2</v>
      </c>
      <c r="W20" s="153"/>
    </row>
    <row r="21" spans="1:47" ht="18.75">
      <c r="A21" s="117">
        <v>12</v>
      </c>
      <c r="B21" s="117" t="s">
        <v>125</v>
      </c>
      <c r="C21" s="119" t="s">
        <v>118</v>
      </c>
      <c r="D21" s="118" t="s">
        <v>119</v>
      </c>
      <c r="E21" s="118" t="s">
        <v>120</v>
      </c>
      <c r="F21" s="224">
        <v>56.899890886800002</v>
      </c>
      <c r="G21" s="224">
        <v>56.899890886800002</v>
      </c>
      <c r="H21" s="224">
        <v>0</v>
      </c>
      <c r="I21" s="118">
        <v>2</v>
      </c>
      <c r="J21" s="224">
        <v>56.9</v>
      </c>
      <c r="K21" s="224">
        <v>0</v>
      </c>
      <c r="L21" s="121">
        <v>0</v>
      </c>
      <c r="M21" s="224">
        <v>0</v>
      </c>
      <c r="N21" s="121">
        <v>0</v>
      </c>
      <c r="O21" s="224">
        <v>0</v>
      </c>
      <c r="P21" s="121">
        <v>0</v>
      </c>
      <c r="Q21" s="124">
        <v>2</v>
      </c>
      <c r="R21" s="124">
        <v>2</v>
      </c>
      <c r="S21" s="28"/>
      <c r="T21" s="28"/>
      <c r="U21" s="28"/>
      <c r="V21" s="28"/>
      <c r="W21" s="28"/>
    </row>
    <row r="22" spans="1:47" ht="18.75">
      <c r="A22" s="117">
        <v>13</v>
      </c>
      <c r="B22" s="117" t="s">
        <v>126</v>
      </c>
      <c r="C22" s="119" t="s">
        <v>118</v>
      </c>
      <c r="D22" s="118" t="s">
        <v>119</v>
      </c>
      <c r="E22" s="118" t="s">
        <v>120</v>
      </c>
      <c r="F22" s="224">
        <v>35.365961377300003</v>
      </c>
      <c r="G22" s="224">
        <v>35.365961377300003</v>
      </c>
      <c r="H22" s="224">
        <v>0</v>
      </c>
      <c r="I22" s="122">
        <v>2</v>
      </c>
      <c r="J22" s="224">
        <v>35.369999999999997</v>
      </c>
      <c r="K22" s="224">
        <v>0</v>
      </c>
      <c r="L22" s="121">
        <v>0</v>
      </c>
      <c r="M22" s="224">
        <v>0</v>
      </c>
      <c r="N22" s="121">
        <v>0</v>
      </c>
      <c r="O22" s="224">
        <v>0</v>
      </c>
      <c r="P22" s="121">
        <v>0</v>
      </c>
      <c r="Q22" s="124">
        <v>2</v>
      </c>
      <c r="R22" s="124">
        <v>2</v>
      </c>
      <c r="S22" s="28"/>
      <c r="T22" s="28"/>
      <c r="U22" s="28"/>
      <c r="V22" s="28"/>
      <c r="W22" s="28"/>
    </row>
    <row r="23" spans="1:47" ht="18.75">
      <c r="A23" s="117">
        <v>14</v>
      </c>
      <c r="B23" s="117" t="s">
        <v>127</v>
      </c>
      <c r="C23" s="119" t="s">
        <v>118</v>
      </c>
      <c r="D23" s="118" t="s">
        <v>119</v>
      </c>
      <c r="E23" s="118" t="s">
        <v>120</v>
      </c>
      <c r="F23" s="224">
        <v>17.975104930400001</v>
      </c>
      <c r="G23" s="224">
        <v>17.975104930400001</v>
      </c>
      <c r="H23" s="224">
        <v>0</v>
      </c>
      <c r="I23" s="118">
        <v>2</v>
      </c>
      <c r="J23" s="224">
        <v>20.2</v>
      </c>
      <c r="K23" s="224">
        <v>0</v>
      </c>
      <c r="L23" s="121">
        <v>0</v>
      </c>
      <c r="M23" s="224">
        <v>0</v>
      </c>
      <c r="N23" s="121">
        <v>0</v>
      </c>
      <c r="O23" s="224">
        <v>0</v>
      </c>
      <c r="P23" s="121">
        <v>0</v>
      </c>
      <c r="Q23" s="124">
        <v>2</v>
      </c>
      <c r="R23" s="124">
        <v>2</v>
      </c>
      <c r="S23" s="28"/>
      <c r="T23" s="28"/>
      <c r="U23" s="28"/>
      <c r="V23" s="28"/>
      <c r="W23" s="28"/>
      <c r="X23" s="64"/>
      <c r="Y23" s="64"/>
      <c r="Z23" s="64"/>
      <c r="AA23" s="64"/>
      <c r="AB23" s="64"/>
    </row>
    <row r="24" spans="1:47" ht="18.75">
      <c r="A24" s="117">
        <v>15</v>
      </c>
      <c r="B24" s="118" t="s">
        <v>128</v>
      </c>
      <c r="C24" s="119" t="s">
        <v>121</v>
      </c>
      <c r="D24" s="118" t="s">
        <v>119</v>
      </c>
      <c r="E24" s="118" t="s">
        <v>120</v>
      </c>
      <c r="F24" s="224">
        <v>12.9311379014</v>
      </c>
      <c r="G24" s="224">
        <v>12.9311379014</v>
      </c>
      <c r="H24" s="224">
        <v>0</v>
      </c>
      <c r="I24" s="122">
        <v>1</v>
      </c>
      <c r="J24" s="224">
        <v>3.56</v>
      </c>
      <c r="K24" s="224">
        <v>0</v>
      </c>
      <c r="L24" s="121">
        <v>0</v>
      </c>
      <c r="M24" s="224">
        <v>0</v>
      </c>
      <c r="N24" s="123">
        <v>6</v>
      </c>
      <c r="O24" s="224">
        <v>3.56</v>
      </c>
      <c r="P24" s="141">
        <v>100</v>
      </c>
      <c r="Q24" s="124">
        <v>2</v>
      </c>
      <c r="R24" s="124">
        <v>2</v>
      </c>
      <c r="S24" s="28">
        <v>3</v>
      </c>
      <c r="T24" s="28">
        <v>4</v>
      </c>
      <c r="U24" s="28">
        <v>0</v>
      </c>
      <c r="V24" s="28">
        <v>2</v>
      </c>
      <c r="W24" s="28"/>
      <c r="X24" s="64"/>
      <c r="Y24" s="64"/>
      <c r="Z24" s="64"/>
      <c r="AA24" s="64"/>
      <c r="AB24" s="64"/>
    </row>
    <row r="25" spans="1:47" ht="18.75">
      <c r="A25" s="117">
        <v>16</v>
      </c>
      <c r="B25" s="118" t="s">
        <v>128</v>
      </c>
      <c r="C25" s="119" t="s">
        <v>129</v>
      </c>
      <c r="D25" s="118" t="s">
        <v>119</v>
      </c>
      <c r="E25" s="118" t="s">
        <v>120</v>
      </c>
      <c r="F25" s="224">
        <v>0</v>
      </c>
      <c r="G25" s="224">
        <v>0</v>
      </c>
      <c r="H25" s="224">
        <v>0</v>
      </c>
      <c r="I25" s="122">
        <v>2</v>
      </c>
      <c r="J25" s="224">
        <v>8.48</v>
      </c>
      <c r="K25" s="224">
        <v>0</v>
      </c>
      <c r="L25" s="121">
        <v>0</v>
      </c>
      <c r="M25" s="224">
        <v>0</v>
      </c>
      <c r="N25" s="121">
        <v>0</v>
      </c>
      <c r="O25" s="224">
        <v>0</v>
      </c>
      <c r="P25" s="121">
        <v>0</v>
      </c>
      <c r="Q25" s="124">
        <v>2</v>
      </c>
      <c r="R25" s="124">
        <v>2</v>
      </c>
      <c r="S25" s="28"/>
      <c r="T25" s="28"/>
      <c r="U25" s="28"/>
      <c r="V25" s="28"/>
      <c r="W25" s="28"/>
      <c r="X25" s="64"/>
      <c r="Y25" s="64"/>
      <c r="Z25" s="64"/>
      <c r="AA25" s="64"/>
      <c r="AB25" s="64"/>
    </row>
    <row r="26" spans="1:47" ht="18.75">
      <c r="A26" s="117">
        <v>17</v>
      </c>
      <c r="B26" s="118" t="s">
        <v>128</v>
      </c>
      <c r="C26" s="119" t="s">
        <v>132</v>
      </c>
      <c r="D26" s="118" t="s">
        <v>119</v>
      </c>
      <c r="E26" s="118" t="s">
        <v>120</v>
      </c>
      <c r="F26" s="224">
        <v>0</v>
      </c>
      <c r="G26" s="224">
        <v>0</v>
      </c>
      <c r="H26" s="224">
        <v>0</v>
      </c>
      <c r="I26" s="122">
        <v>2</v>
      </c>
      <c r="J26" s="224">
        <v>5.31</v>
      </c>
      <c r="K26" s="224">
        <v>0</v>
      </c>
      <c r="L26" s="121">
        <v>0</v>
      </c>
      <c r="M26" s="224">
        <v>0</v>
      </c>
      <c r="N26" s="121">
        <v>0</v>
      </c>
      <c r="O26" s="224">
        <v>0</v>
      </c>
      <c r="P26" s="121">
        <v>0</v>
      </c>
      <c r="Q26" s="124">
        <v>2</v>
      </c>
      <c r="R26" s="124">
        <v>2</v>
      </c>
      <c r="S26" s="28"/>
      <c r="T26" s="28"/>
      <c r="U26" s="28"/>
      <c r="V26" s="28"/>
      <c r="W26" s="28"/>
      <c r="X26" s="64"/>
      <c r="Y26" s="64"/>
      <c r="Z26" s="64"/>
      <c r="AA26" s="64"/>
      <c r="AB26" s="64"/>
    </row>
    <row r="27" spans="1:47" ht="18.75">
      <c r="A27" s="117">
        <v>18</v>
      </c>
      <c r="B27" s="117" t="s">
        <v>130</v>
      </c>
      <c r="C27" s="119" t="s">
        <v>118</v>
      </c>
      <c r="D27" s="118" t="s">
        <v>119</v>
      </c>
      <c r="E27" s="118" t="s">
        <v>120</v>
      </c>
      <c r="F27" s="224">
        <v>28.545477171600002</v>
      </c>
      <c r="G27" s="224">
        <v>28.545477171600002</v>
      </c>
      <c r="H27" s="224">
        <v>0</v>
      </c>
      <c r="I27" s="122">
        <v>2</v>
      </c>
      <c r="J27" s="224">
        <v>29.99</v>
      </c>
      <c r="K27" s="224">
        <v>0</v>
      </c>
      <c r="L27" s="121">
        <v>0</v>
      </c>
      <c r="M27" s="224">
        <v>0</v>
      </c>
      <c r="N27" s="121">
        <v>0</v>
      </c>
      <c r="O27" s="224">
        <v>0</v>
      </c>
      <c r="P27" s="121">
        <v>0</v>
      </c>
      <c r="Q27" s="124">
        <v>2</v>
      </c>
      <c r="R27" s="124">
        <v>2</v>
      </c>
      <c r="S27" s="28"/>
      <c r="T27" s="28"/>
      <c r="U27" s="28"/>
      <c r="V27" s="28"/>
      <c r="W27" s="28"/>
      <c r="X27" s="64"/>
      <c r="Y27" s="64"/>
      <c r="Z27" s="64"/>
      <c r="AA27" s="64"/>
      <c r="AB27" s="64"/>
    </row>
    <row r="28" spans="1:47" ht="18.75">
      <c r="A28" s="117">
        <v>19</v>
      </c>
      <c r="B28" s="117" t="s">
        <v>131</v>
      </c>
      <c r="C28" s="119" t="s">
        <v>121</v>
      </c>
      <c r="D28" s="118" t="s">
        <v>119</v>
      </c>
      <c r="E28" s="118" t="s">
        <v>120</v>
      </c>
      <c r="F28" s="224">
        <v>68.2040359975</v>
      </c>
      <c r="G28" s="224">
        <v>68.2040359975</v>
      </c>
      <c r="H28" s="224">
        <v>0</v>
      </c>
      <c r="I28" s="118">
        <v>2</v>
      </c>
      <c r="J28" s="224">
        <v>13.54</v>
      </c>
      <c r="K28" s="224">
        <v>0</v>
      </c>
      <c r="L28" s="121">
        <v>0</v>
      </c>
      <c r="M28" s="224">
        <v>0</v>
      </c>
      <c r="N28" s="121">
        <v>0</v>
      </c>
      <c r="O28" s="224">
        <v>0</v>
      </c>
      <c r="P28" s="121">
        <v>0</v>
      </c>
      <c r="Q28" s="124">
        <v>2</v>
      </c>
      <c r="R28" s="124">
        <v>2</v>
      </c>
      <c r="S28" s="28"/>
      <c r="T28" s="28"/>
      <c r="U28" s="28"/>
      <c r="V28" s="28"/>
      <c r="W28" s="28"/>
      <c r="X28" s="64"/>
      <c r="Y28" s="64"/>
      <c r="Z28" s="64"/>
      <c r="AA28" s="64"/>
      <c r="AB28" s="64"/>
    </row>
    <row r="29" spans="1:47" ht="18.75">
      <c r="A29" s="117">
        <v>20</v>
      </c>
      <c r="B29" s="117" t="s">
        <v>131</v>
      </c>
      <c r="C29" s="119" t="s">
        <v>129</v>
      </c>
      <c r="D29" s="118" t="s">
        <v>119</v>
      </c>
      <c r="E29" s="118" t="s">
        <v>120</v>
      </c>
      <c r="F29" s="224">
        <v>0</v>
      </c>
      <c r="G29" s="224">
        <v>0</v>
      </c>
      <c r="H29" s="224">
        <v>0</v>
      </c>
      <c r="I29" s="118">
        <v>1</v>
      </c>
      <c r="J29" s="224">
        <v>49.48</v>
      </c>
      <c r="K29" s="224">
        <v>0</v>
      </c>
      <c r="L29" s="121">
        <v>0</v>
      </c>
      <c r="M29" s="224">
        <v>0</v>
      </c>
      <c r="N29" s="140">
        <v>7</v>
      </c>
      <c r="O29" s="224">
        <v>49.48</v>
      </c>
      <c r="P29" s="141">
        <v>100</v>
      </c>
      <c r="Q29" s="124">
        <v>2</v>
      </c>
      <c r="R29" s="124">
        <v>2</v>
      </c>
      <c r="S29" s="28">
        <v>3</v>
      </c>
      <c r="T29" s="28">
        <v>9</v>
      </c>
      <c r="U29" s="28">
        <v>0</v>
      </c>
      <c r="V29" s="28">
        <v>2</v>
      </c>
      <c r="W29" s="28"/>
      <c r="X29" s="64"/>
      <c r="Y29" s="64"/>
      <c r="Z29" s="64"/>
      <c r="AA29" s="64"/>
      <c r="AB29" s="64"/>
    </row>
    <row r="30" spans="1:47" ht="18.75">
      <c r="A30" s="117">
        <v>21</v>
      </c>
      <c r="B30" s="117" t="s">
        <v>131</v>
      </c>
      <c r="C30" s="119" t="s">
        <v>132</v>
      </c>
      <c r="D30" s="118" t="s">
        <v>119</v>
      </c>
      <c r="E30" s="118" t="s">
        <v>120</v>
      </c>
      <c r="F30" s="224">
        <v>0</v>
      </c>
      <c r="G30" s="224">
        <v>0</v>
      </c>
      <c r="H30" s="224">
        <v>0</v>
      </c>
      <c r="I30" s="118">
        <v>2</v>
      </c>
      <c r="J30" s="224">
        <v>2.5499999999999998</v>
      </c>
      <c r="K30" s="224">
        <v>0</v>
      </c>
      <c r="L30" s="121">
        <v>0</v>
      </c>
      <c r="M30" s="224">
        <v>0</v>
      </c>
      <c r="N30" s="121">
        <v>0</v>
      </c>
      <c r="O30" s="224">
        <v>0</v>
      </c>
      <c r="P30" s="121">
        <v>0</v>
      </c>
      <c r="Q30" s="124">
        <v>2</v>
      </c>
      <c r="R30" s="124">
        <v>2</v>
      </c>
      <c r="S30" s="28"/>
      <c r="T30" s="28"/>
      <c r="U30" s="28"/>
      <c r="V30" s="28"/>
      <c r="W30" s="28"/>
      <c r="X30" s="64"/>
      <c r="Y30" s="64"/>
      <c r="Z30" s="64"/>
      <c r="AA30" s="64"/>
      <c r="AB30" s="64"/>
    </row>
    <row r="31" spans="1:47" ht="18.75">
      <c r="A31" s="117">
        <v>22</v>
      </c>
      <c r="B31" s="117" t="s">
        <v>131</v>
      </c>
      <c r="C31" s="119" t="s">
        <v>165</v>
      </c>
      <c r="D31" s="118" t="s">
        <v>119</v>
      </c>
      <c r="E31" s="118" t="s">
        <v>120</v>
      </c>
      <c r="F31" s="224">
        <v>0</v>
      </c>
      <c r="G31" s="224">
        <v>0</v>
      </c>
      <c r="H31" s="224">
        <v>0</v>
      </c>
      <c r="I31" s="118">
        <v>2</v>
      </c>
      <c r="J31" s="224">
        <v>3.52</v>
      </c>
      <c r="K31" s="224">
        <v>0</v>
      </c>
      <c r="L31" s="121">
        <v>0</v>
      </c>
      <c r="M31" s="224">
        <v>0</v>
      </c>
      <c r="N31" s="121">
        <v>0</v>
      </c>
      <c r="O31" s="224">
        <v>0</v>
      </c>
      <c r="P31" s="121">
        <v>0</v>
      </c>
      <c r="Q31" s="124">
        <v>2</v>
      </c>
      <c r="R31" s="124">
        <v>2</v>
      </c>
      <c r="S31" s="28"/>
      <c r="T31" s="28"/>
      <c r="U31" s="28"/>
      <c r="V31" s="28"/>
      <c r="W31" s="28"/>
      <c r="X31" s="64"/>
      <c r="Y31" s="64"/>
      <c r="Z31" s="64"/>
      <c r="AA31" s="64"/>
      <c r="AB31" s="64"/>
    </row>
    <row r="32" spans="1:47" ht="18.75">
      <c r="A32" s="117">
        <v>23</v>
      </c>
      <c r="B32" s="117" t="s">
        <v>133</v>
      </c>
      <c r="C32" s="119" t="s">
        <v>121</v>
      </c>
      <c r="D32" s="118" t="s">
        <v>119</v>
      </c>
      <c r="E32" s="118" t="s">
        <v>120</v>
      </c>
      <c r="F32" s="224">
        <v>28.49192248904</v>
      </c>
      <c r="G32" s="224">
        <v>7.4106148362499997</v>
      </c>
      <c r="H32" s="224">
        <v>21.081307652790002</v>
      </c>
      <c r="I32" s="118">
        <v>2</v>
      </c>
      <c r="J32" s="224">
        <v>0</v>
      </c>
      <c r="K32" s="224">
        <v>8.4600000000000009</v>
      </c>
      <c r="L32" s="121">
        <v>0</v>
      </c>
      <c r="M32" s="224">
        <v>0</v>
      </c>
      <c r="N32" s="121">
        <v>0</v>
      </c>
      <c r="O32" s="224">
        <v>0</v>
      </c>
      <c r="P32" s="121">
        <v>0</v>
      </c>
      <c r="Q32" s="124">
        <v>2</v>
      </c>
      <c r="R32" s="124">
        <v>2</v>
      </c>
      <c r="S32" s="28"/>
      <c r="T32" s="28"/>
      <c r="U32" s="28"/>
      <c r="V32" s="28"/>
      <c r="W32" s="28"/>
      <c r="X32" s="64"/>
      <c r="Y32" s="64"/>
      <c r="Z32" s="64"/>
      <c r="AA32" s="64"/>
      <c r="AB32" s="64"/>
    </row>
    <row r="33" spans="1:28" ht="18.75">
      <c r="A33" s="117">
        <v>24</v>
      </c>
      <c r="B33" s="117" t="s">
        <v>133</v>
      </c>
      <c r="C33" s="119" t="s">
        <v>129</v>
      </c>
      <c r="D33" s="118" t="s">
        <v>119</v>
      </c>
      <c r="E33" s="118" t="s">
        <v>120</v>
      </c>
      <c r="F33" s="224">
        <v>0</v>
      </c>
      <c r="G33" s="224">
        <v>0</v>
      </c>
      <c r="H33" s="224">
        <v>0</v>
      </c>
      <c r="I33" s="118">
        <v>2</v>
      </c>
      <c r="J33" s="224">
        <v>0</v>
      </c>
      <c r="K33" s="224">
        <v>13.05</v>
      </c>
      <c r="L33" s="121">
        <v>0</v>
      </c>
      <c r="M33" s="224">
        <v>0</v>
      </c>
      <c r="N33" s="121">
        <v>0</v>
      </c>
      <c r="O33" s="224">
        <v>0</v>
      </c>
      <c r="P33" s="121">
        <v>0</v>
      </c>
      <c r="Q33" s="124">
        <v>2</v>
      </c>
      <c r="R33" s="124">
        <v>2</v>
      </c>
      <c r="S33" s="28"/>
      <c r="T33" s="28"/>
      <c r="U33" s="28"/>
      <c r="V33" s="28"/>
      <c r="W33" s="28"/>
      <c r="X33" s="64"/>
      <c r="Y33" s="64"/>
      <c r="Z33" s="64"/>
      <c r="AA33" s="64"/>
      <c r="AB33" s="64"/>
    </row>
    <row r="34" spans="1:28" ht="18.75">
      <c r="A34" s="117">
        <v>25</v>
      </c>
      <c r="B34" s="117" t="s">
        <v>133</v>
      </c>
      <c r="C34" s="119" t="s">
        <v>132</v>
      </c>
      <c r="D34" s="118" t="s">
        <v>119</v>
      </c>
      <c r="E34" s="118" t="s">
        <v>120</v>
      </c>
      <c r="F34" s="224">
        <v>0</v>
      </c>
      <c r="G34" s="224">
        <v>0</v>
      </c>
      <c r="H34" s="224">
        <v>0</v>
      </c>
      <c r="I34" s="118">
        <v>1</v>
      </c>
      <c r="J34" s="224">
        <v>0</v>
      </c>
      <c r="K34" s="224">
        <v>1.66</v>
      </c>
      <c r="L34" s="121">
        <v>0</v>
      </c>
      <c r="M34" s="224">
        <v>0</v>
      </c>
      <c r="N34" s="121">
        <v>0</v>
      </c>
      <c r="O34" s="224">
        <v>0</v>
      </c>
      <c r="P34" s="121">
        <v>0</v>
      </c>
      <c r="Q34" s="124">
        <v>2</v>
      </c>
      <c r="R34" s="124">
        <v>2</v>
      </c>
      <c r="S34" s="28"/>
      <c r="T34" s="28"/>
      <c r="U34" s="28"/>
      <c r="V34" s="28"/>
      <c r="W34" s="28"/>
    </row>
    <row r="35" spans="1:28" ht="18.75">
      <c r="A35" s="117">
        <v>26</v>
      </c>
      <c r="B35" s="117" t="s">
        <v>133</v>
      </c>
      <c r="C35" s="119" t="s">
        <v>165</v>
      </c>
      <c r="D35" s="118" t="s">
        <v>119</v>
      </c>
      <c r="E35" s="118" t="s">
        <v>120</v>
      </c>
      <c r="F35" s="224">
        <v>0</v>
      </c>
      <c r="G35" s="224">
        <v>0</v>
      </c>
      <c r="H35" s="224">
        <v>0</v>
      </c>
      <c r="I35" s="118">
        <v>2</v>
      </c>
      <c r="J35" s="224">
        <v>0</v>
      </c>
      <c r="K35" s="224">
        <v>7.52</v>
      </c>
      <c r="L35" s="121">
        <v>0</v>
      </c>
      <c r="M35" s="224">
        <v>0</v>
      </c>
      <c r="N35" s="121">
        <v>0</v>
      </c>
      <c r="O35" s="224">
        <v>0</v>
      </c>
      <c r="P35" s="121">
        <v>0</v>
      </c>
      <c r="Q35" s="124">
        <v>2</v>
      </c>
      <c r="R35" s="124">
        <v>2</v>
      </c>
      <c r="S35" s="28"/>
      <c r="T35" s="28"/>
      <c r="U35" s="28"/>
      <c r="V35" s="28"/>
      <c r="W35" s="28"/>
    </row>
    <row r="36" spans="1:28" ht="18.75">
      <c r="A36" s="117">
        <v>27</v>
      </c>
      <c r="B36" s="117" t="s">
        <v>134</v>
      </c>
      <c r="C36" s="119" t="s">
        <v>118</v>
      </c>
      <c r="D36" s="118" t="s">
        <v>119</v>
      </c>
      <c r="E36" s="118" t="s">
        <v>120</v>
      </c>
      <c r="F36" s="224">
        <v>8.3421868238800005</v>
      </c>
      <c r="G36" s="224">
        <v>8.3421868238800005</v>
      </c>
      <c r="H36" s="224">
        <v>0</v>
      </c>
      <c r="I36" s="118">
        <v>1</v>
      </c>
      <c r="J36" s="224">
        <v>8.34</v>
      </c>
      <c r="K36" s="224">
        <v>0</v>
      </c>
      <c r="L36" s="121">
        <v>0</v>
      </c>
      <c r="M36" s="224">
        <v>0</v>
      </c>
      <c r="N36" s="140">
        <v>4</v>
      </c>
      <c r="O36" s="224">
        <v>8.34</v>
      </c>
      <c r="P36" s="141">
        <v>100</v>
      </c>
      <c r="Q36" s="124">
        <v>2</v>
      </c>
      <c r="R36" s="124">
        <v>2</v>
      </c>
      <c r="S36" s="28">
        <v>3</v>
      </c>
      <c r="T36" s="28">
        <v>4</v>
      </c>
      <c r="U36" s="28">
        <v>0</v>
      </c>
      <c r="V36" s="28">
        <v>2</v>
      </c>
      <c r="W36" s="28"/>
    </row>
    <row r="37" spans="1:28" ht="18.75">
      <c r="A37" s="117">
        <v>28</v>
      </c>
      <c r="B37" s="117" t="s">
        <v>135</v>
      </c>
      <c r="C37" s="119" t="s">
        <v>118</v>
      </c>
      <c r="D37" s="118" t="s">
        <v>119</v>
      </c>
      <c r="E37" s="118" t="s">
        <v>120</v>
      </c>
      <c r="F37" s="224">
        <v>11.410238229799999</v>
      </c>
      <c r="G37" s="224">
        <v>11.410238229799999</v>
      </c>
      <c r="H37" s="224">
        <v>0</v>
      </c>
      <c r="I37" s="122">
        <v>2</v>
      </c>
      <c r="J37" s="224">
        <v>11.54</v>
      </c>
      <c r="K37" s="224">
        <v>0</v>
      </c>
      <c r="L37" s="121">
        <v>0</v>
      </c>
      <c r="M37" s="224">
        <v>0</v>
      </c>
      <c r="N37" s="121">
        <v>0</v>
      </c>
      <c r="O37" s="224">
        <v>0</v>
      </c>
      <c r="P37" s="121">
        <v>0</v>
      </c>
      <c r="Q37" s="124">
        <v>2</v>
      </c>
      <c r="R37" s="124">
        <v>2</v>
      </c>
      <c r="S37" s="28"/>
      <c r="T37" s="28"/>
      <c r="U37" s="28"/>
      <c r="V37" s="28"/>
      <c r="W37" s="28"/>
    </row>
    <row r="38" spans="1:28" ht="18.75">
      <c r="A38" s="117">
        <v>29</v>
      </c>
      <c r="B38" s="117" t="s">
        <v>136</v>
      </c>
      <c r="C38" s="119" t="s">
        <v>118</v>
      </c>
      <c r="D38" s="118" t="s">
        <v>119</v>
      </c>
      <c r="E38" s="118" t="s">
        <v>120</v>
      </c>
      <c r="F38" s="224">
        <v>14.935237680164999</v>
      </c>
      <c r="G38" s="224">
        <v>0.87791621546200005</v>
      </c>
      <c r="H38" s="224">
        <v>14.057321464703</v>
      </c>
      <c r="I38" s="118">
        <v>2</v>
      </c>
      <c r="J38" s="224">
        <v>0</v>
      </c>
      <c r="K38" s="224">
        <v>15.62</v>
      </c>
      <c r="L38" s="121">
        <v>0</v>
      </c>
      <c r="M38" s="224">
        <v>0</v>
      </c>
      <c r="N38" s="121">
        <v>0</v>
      </c>
      <c r="O38" s="224">
        <v>0</v>
      </c>
      <c r="P38" s="121">
        <v>0</v>
      </c>
      <c r="Q38" s="124">
        <v>2</v>
      </c>
      <c r="R38" s="124">
        <v>2</v>
      </c>
      <c r="S38" s="28"/>
      <c r="T38" s="28"/>
      <c r="U38" s="28"/>
      <c r="V38" s="28"/>
      <c r="W38" s="28"/>
    </row>
    <row r="39" spans="1:28" ht="18.75">
      <c r="A39" s="117">
        <v>30</v>
      </c>
      <c r="B39" s="118" t="s">
        <v>137</v>
      </c>
      <c r="C39" s="119" t="s">
        <v>121</v>
      </c>
      <c r="D39" s="118" t="s">
        <v>119</v>
      </c>
      <c r="E39" s="118" t="s">
        <v>120</v>
      </c>
      <c r="F39" s="224">
        <v>35.480965080300003</v>
      </c>
      <c r="G39" s="224">
        <v>35.480965080300003</v>
      </c>
      <c r="H39" s="224">
        <v>0</v>
      </c>
      <c r="I39" s="122">
        <v>1</v>
      </c>
      <c r="J39" s="224">
        <v>1.54</v>
      </c>
      <c r="K39" s="224">
        <v>0</v>
      </c>
      <c r="L39" s="121">
        <v>0</v>
      </c>
      <c r="M39" s="224">
        <v>0</v>
      </c>
      <c r="N39" s="123">
        <v>4</v>
      </c>
      <c r="O39" s="224">
        <v>1.54</v>
      </c>
      <c r="P39" s="141">
        <v>100</v>
      </c>
      <c r="Q39" s="124">
        <v>2</v>
      </c>
      <c r="R39" s="124">
        <v>2</v>
      </c>
      <c r="S39" s="28">
        <v>3</v>
      </c>
      <c r="T39" s="28">
        <v>4</v>
      </c>
      <c r="U39" s="28">
        <v>0</v>
      </c>
      <c r="V39" s="28">
        <v>2</v>
      </c>
      <c r="W39" s="28"/>
    </row>
    <row r="40" spans="1:28" ht="18.75">
      <c r="A40" s="117">
        <v>31</v>
      </c>
      <c r="B40" s="118" t="s">
        <v>137</v>
      </c>
      <c r="C40" s="119" t="s">
        <v>129</v>
      </c>
      <c r="D40" s="118" t="s">
        <v>119</v>
      </c>
      <c r="E40" s="118" t="s">
        <v>120</v>
      </c>
      <c r="F40" s="224">
        <v>0</v>
      </c>
      <c r="G40" s="224">
        <v>0</v>
      </c>
      <c r="H40" s="224">
        <v>0</v>
      </c>
      <c r="I40" s="122">
        <v>2</v>
      </c>
      <c r="J40" s="233">
        <v>12.83</v>
      </c>
      <c r="K40" s="224">
        <v>0</v>
      </c>
      <c r="L40" s="121">
        <v>0</v>
      </c>
      <c r="M40" s="224">
        <v>0</v>
      </c>
      <c r="N40" s="121">
        <v>0</v>
      </c>
      <c r="O40" s="224">
        <v>0</v>
      </c>
      <c r="P40" s="121">
        <v>0</v>
      </c>
      <c r="Q40" s="124">
        <v>2</v>
      </c>
      <c r="R40" s="124">
        <v>2</v>
      </c>
      <c r="S40" s="28"/>
      <c r="T40" s="28"/>
      <c r="U40" s="28"/>
      <c r="V40" s="28"/>
      <c r="W40" s="28"/>
    </row>
    <row r="41" spans="1:28" ht="18.75">
      <c r="A41" s="117">
        <v>32</v>
      </c>
      <c r="B41" s="118" t="s">
        <v>137</v>
      </c>
      <c r="C41" s="119" t="s">
        <v>132</v>
      </c>
      <c r="D41" s="118" t="s">
        <v>119</v>
      </c>
      <c r="E41" s="118" t="s">
        <v>120</v>
      </c>
      <c r="F41" s="224">
        <v>0</v>
      </c>
      <c r="G41" s="224">
        <v>0</v>
      </c>
      <c r="H41" s="224">
        <v>0</v>
      </c>
      <c r="I41" s="122">
        <v>2</v>
      </c>
      <c r="J41" s="224">
        <v>12.22</v>
      </c>
      <c r="K41" s="224">
        <v>0</v>
      </c>
      <c r="L41" s="121">
        <v>0</v>
      </c>
      <c r="M41" s="224">
        <v>0</v>
      </c>
      <c r="N41" s="121">
        <v>0</v>
      </c>
      <c r="O41" s="224">
        <v>0</v>
      </c>
      <c r="P41" s="121">
        <v>0</v>
      </c>
      <c r="Q41" s="124">
        <v>2</v>
      </c>
      <c r="R41" s="124">
        <v>2</v>
      </c>
      <c r="S41" s="28"/>
      <c r="T41" s="28"/>
      <c r="U41" s="28"/>
      <c r="V41" s="28"/>
      <c r="W41" s="28"/>
    </row>
    <row r="42" spans="1:28" ht="18.75">
      <c r="A42" s="117">
        <v>33</v>
      </c>
      <c r="B42" s="118" t="s">
        <v>137</v>
      </c>
      <c r="C42" s="119" t="s">
        <v>165</v>
      </c>
      <c r="D42" s="118" t="s">
        <v>119</v>
      </c>
      <c r="E42" s="118" t="s">
        <v>120</v>
      </c>
      <c r="F42" s="224">
        <v>0</v>
      </c>
      <c r="G42" s="224">
        <v>0</v>
      </c>
      <c r="H42" s="224">
        <v>0</v>
      </c>
      <c r="I42" s="122">
        <v>2</v>
      </c>
      <c r="J42" s="224">
        <v>5.48</v>
      </c>
      <c r="K42" s="224">
        <v>0</v>
      </c>
      <c r="L42" s="121">
        <v>0</v>
      </c>
      <c r="M42" s="224">
        <v>0</v>
      </c>
      <c r="N42" s="121">
        <v>0</v>
      </c>
      <c r="O42" s="224">
        <v>0</v>
      </c>
      <c r="P42" s="121">
        <v>0</v>
      </c>
      <c r="Q42" s="124">
        <v>2</v>
      </c>
      <c r="R42" s="124">
        <v>2</v>
      </c>
      <c r="S42" s="28"/>
      <c r="T42" s="28"/>
      <c r="U42" s="28"/>
      <c r="V42" s="28"/>
      <c r="W42" s="28"/>
    </row>
    <row r="43" spans="1:28" ht="18.75">
      <c r="A43" s="117">
        <v>34</v>
      </c>
      <c r="B43" s="117" t="s">
        <v>138</v>
      </c>
      <c r="C43" s="119" t="s">
        <v>118</v>
      </c>
      <c r="D43" s="118" t="s">
        <v>119</v>
      </c>
      <c r="E43" s="118" t="s">
        <v>120</v>
      </c>
      <c r="F43" s="224">
        <v>38.900263190289998</v>
      </c>
      <c r="G43" s="224">
        <v>31.6</v>
      </c>
      <c r="H43" s="224">
        <v>7.3</v>
      </c>
      <c r="I43" s="122">
        <v>1</v>
      </c>
      <c r="J43" s="224">
        <v>0</v>
      </c>
      <c r="K43" s="224">
        <v>31.6</v>
      </c>
      <c r="L43" s="121">
        <v>0</v>
      </c>
      <c r="M43" s="224">
        <v>0</v>
      </c>
      <c r="N43" s="123">
        <v>5</v>
      </c>
      <c r="O43" s="224">
        <v>0</v>
      </c>
      <c r="P43" s="121">
        <v>0</v>
      </c>
      <c r="Q43" s="124">
        <v>2</v>
      </c>
      <c r="R43" s="124">
        <v>2</v>
      </c>
      <c r="S43" s="28"/>
      <c r="T43" s="28"/>
      <c r="U43" s="28"/>
      <c r="V43" s="28"/>
      <c r="W43" s="28"/>
    </row>
  </sheetData>
  <mergeCells count="28">
    <mergeCell ref="R6:R8"/>
    <mergeCell ref="A1:W1"/>
    <mergeCell ref="A2:D4"/>
    <mergeCell ref="E2:I4"/>
    <mergeCell ref="A6:A8"/>
    <mergeCell ref="B6:B8"/>
    <mergeCell ref="C6:C8"/>
    <mergeCell ref="D6:D8"/>
    <mergeCell ref="E6:E8"/>
    <mergeCell ref="F6:H6"/>
    <mergeCell ref="I6:I8"/>
    <mergeCell ref="T7:U7"/>
    <mergeCell ref="A9:E9"/>
    <mergeCell ref="S6:U6"/>
    <mergeCell ref="V6:V8"/>
    <mergeCell ref="W6:W8"/>
    <mergeCell ref="F7:F8"/>
    <mergeCell ref="G7:H7"/>
    <mergeCell ref="J7:J8"/>
    <mergeCell ref="K7:K8"/>
    <mergeCell ref="L7:L8"/>
    <mergeCell ref="M7:M8"/>
    <mergeCell ref="S7:S8"/>
    <mergeCell ref="J6:M6"/>
    <mergeCell ref="N6:N8"/>
    <mergeCell ref="O6:O8"/>
    <mergeCell ref="P6:P8"/>
    <mergeCell ref="Q6:Q8"/>
  </mergeCells>
  <conditionalFormatting sqref="T12:AU19">
    <cfRule type="cellIs" dxfId="1" priority="1" operator="greaterThan">
      <formula>0</formula>
    </cfRule>
    <cfRule type="cellIs" dxfId="0" priority="2" operator="greaterThan">
      <formula>0</formula>
    </cfRule>
  </conditionalFormatting>
  <dataValidations count="4">
    <dataValidation type="whole" allowBlank="1" showInputMessage="1" showErrorMessage="1" error="กรอกเฉพาะ 0 1 2 3" sqref="R6:R8 R20:R1048576 R10:R11">
      <formula1>0</formula1>
      <formula2>3</formula2>
    </dataValidation>
    <dataValidation type="whole" allowBlank="1" showInputMessage="1" showErrorMessage="1" error="กรอกเฉพาะ 0 1 2" sqref="Q6:Q8 Q10:Q1048576 R12:S19">
      <formula1>0</formula1>
      <formula2>2</formula2>
    </dataValidation>
    <dataValidation type="whole" allowBlank="1" showInputMessage="1" showErrorMessage="1" error="กรอกเฉพาะจำนวนเต็ม" sqref="N6:N8 N44:N1048576">
      <formula1>0</formula1>
      <formula2>100</formula2>
    </dataValidation>
    <dataValidation type="whole" allowBlank="1" showInputMessage="1" showErrorMessage="1" error="กรอกเฉพาะ 0 1 2 3 9" sqref="I5:I8 I44:I1048576">
      <formula1>0</formula1>
      <formula2>9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คำอธิบายใต้ตาราง</vt:lpstr>
      <vt:lpstr>มาตรา 22 25</vt:lpstr>
      <vt:lpstr>ตัดฟัน</vt:lpstr>
      <vt:lpstr>การจัดการไม้ยางพารา</vt:lpstr>
      <vt:lpstr>การสำรวจผู้ดำเนินการ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Thipkamol Sonsab</dc:creator>
  <cp:lastModifiedBy>warissara</cp:lastModifiedBy>
  <dcterms:created xsi:type="dcterms:W3CDTF">2015-05-30T07:32:53Z</dcterms:created>
  <dcterms:modified xsi:type="dcterms:W3CDTF">2015-10-29T06:58:10Z</dcterms:modified>
</cp:coreProperties>
</file>