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72" windowWidth="15576" windowHeight="9312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_FilterDatabase" localSheetId="2" hidden="1">ตัดฟัน!$A$10:$AZ$29</definedName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T23" i="1" l="1"/>
  <c r="AI9" i="11"/>
  <c r="X9" i="11"/>
  <c r="H9" i="13" l="1"/>
  <c r="J9" i="13"/>
  <c r="K9" i="13"/>
  <c r="L9" i="13"/>
  <c r="M9" i="13"/>
  <c r="O9" i="13"/>
  <c r="G9" i="13"/>
  <c r="I9" i="1"/>
  <c r="K9" i="1"/>
  <c r="L9" i="1"/>
  <c r="M9" i="1"/>
  <c r="N9" i="1"/>
  <c r="P9" i="1"/>
  <c r="H9" i="1"/>
  <c r="I9" i="10"/>
  <c r="K9" i="10"/>
  <c r="L9" i="10"/>
  <c r="M9" i="10"/>
  <c r="N9" i="10"/>
  <c r="P9" i="10"/>
  <c r="H9" i="10"/>
  <c r="H30" i="10"/>
  <c r="I30" i="10"/>
  <c r="K30" i="10"/>
  <c r="L30" i="10"/>
  <c r="N30" i="10"/>
  <c r="P30" i="10"/>
  <c r="G30" i="10"/>
  <c r="I9" i="11"/>
  <c r="K9" i="11"/>
  <c r="L9" i="11"/>
  <c r="M9" i="11"/>
  <c r="N9" i="11"/>
  <c r="P9" i="11"/>
  <c r="H9" i="11"/>
  <c r="H30" i="11"/>
  <c r="I30" i="11"/>
  <c r="K30" i="11"/>
  <c r="L30" i="11"/>
  <c r="N30" i="11"/>
  <c r="P30" i="11"/>
  <c r="G30" i="11"/>
  <c r="H30" i="1"/>
  <c r="I30" i="1"/>
  <c r="K30" i="1"/>
  <c r="L30" i="1"/>
  <c r="N30" i="1"/>
  <c r="P30" i="1"/>
  <c r="G30" i="1"/>
  <c r="AV9" i="10" l="1"/>
  <c r="AW9" i="10"/>
  <c r="AX9" i="10"/>
  <c r="AY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G9" i="10" l="1"/>
  <c r="F9" i="13"/>
  <c r="G9" i="11"/>
  <c r="A19" i="11"/>
  <c r="A18" i="11"/>
  <c r="A19" i="10"/>
  <c r="A18" i="10"/>
  <c r="A19" i="1"/>
  <c r="A11" i="11" l="1"/>
  <c r="A12" i="11"/>
  <c r="A13" i="11"/>
  <c r="A14" i="11"/>
  <c r="A15" i="11"/>
  <c r="A16" i="11"/>
  <c r="A17" i="11"/>
  <c r="A20" i="11"/>
  <c r="A21" i="11"/>
  <c r="A22" i="11"/>
  <c r="A23" i="11"/>
  <c r="A24" i="11"/>
  <c r="A25" i="11"/>
  <c r="A26" i="11"/>
  <c r="A27" i="11"/>
  <c r="A28" i="11"/>
  <c r="A29" i="11"/>
  <c r="A10" i="1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11" i="10"/>
  <c r="A12" i="10"/>
  <c r="A13" i="10"/>
  <c r="A14" i="10"/>
  <c r="A15" i="10"/>
  <c r="A16" i="10"/>
  <c r="A17" i="10"/>
  <c r="A20" i="10"/>
  <c r="A21" i="10"/>
  <c r="A22" i="10"/>
  <c r="A23" i="10"/>
  <c r="A24" i="10"/>
  <c r="A25" i="10"/>
  <c r="A26" i="10"/>
  <c r="A27" i="10"/>
  <c r="A28" i="10"/>
  <c r="A29" i="10"/>
  <c r="A10" i="10"/>
  <c r="G9" i="1" l="1"/>
</calcChain>
</file>

<file path=xl/sharedStrings.xml><?xml version="1.0" encoding="utf-8"?>
<sst xmlns="http://schemas.openxmlformats.org/spreadsheetml/2006/main" count="794" uniqueCount="177">
  <si>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</si>
  <si>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</si>
  <si>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</si>
  <si>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</si>
  <si>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</si>
  <si>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</si>
  <si>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</si>
  <si>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</si>
  <si>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</si>
  <si>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</si>
  <si>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</si>
  <si>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</si>
  <si>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</si>
  <si>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</si>
  <si>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</si>
  <si>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</si>
  <si>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</si>
  <si>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</si>
  <si>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</si>
  <si>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</si>
  <si>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</si>
  <si>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</si>
  <si>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</si>
  <si>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</si>
  <si>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</si>
  <si>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</si>
  <si>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</si>
  <si>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</si>
  <si>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</si>
  <si>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</si>
  <si>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</si>
  <si>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</si>
  <si>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</si>
  <si>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</si>
  <si>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</si>
  <si>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</si>
  <si>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</si>
  <si>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</si>
  <si>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</si>
  <si>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</si>
  <si>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</si>
  <si>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</si>
  <si>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</si>
  <si>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</si>
  <si>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</si>
  <si>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</si>
  <si>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</si>
  <si>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</si>
  <si>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</si>
  <si>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</si>
  <si>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</si>
  <si>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</si>
  <si>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</si>
  <si>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</si>
  <si>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</si>
  <si>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</si>
  <si>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</si>
  <si>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</si>
  <si>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</si>
  <si>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</si>
  <si>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</si>
  <si>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</si>
  <si>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</si>
  <si>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</si>
  <si>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</si>
  <si>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</si>
  <si>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</si>
  <si>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</si>
  <si>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</si>
  <si>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</si>
  <si>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</si>
  <si>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</si>
  <si>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</si>
  <si>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</si>
  <si>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</si>
  <si>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</si>
  <si>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</si>
  <si>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</si>
  <si>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</si>
  <si>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</si>
  <si>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</si>
  <si>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</si>
  <si>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</si>
  <si>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</si>
  <si>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</si>
  <si>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</si>
  <si>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</si>
  <si>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</si>
  <si>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</si>
  <si>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</si>
  <si>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</si>
  <si>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</si>
  <si>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</si>
  <si>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</si>
  <si>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</si>
  <si>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</si>
  <si>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</si>
  <si>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</si>
  <si>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</si>
  <si>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</si>
  <si>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</si>
  <si>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</si>
  <si>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</si>
  <si>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</si>
  <si>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</si>
  <si>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</si>
  <si>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</si>
  <si>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</si>
  <si>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</si>
  <si>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</si>
  <si>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</si>
  <si>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</si>
  <si>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</si>
  <si>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</si>
  <si>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</si>
  <si>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</si>
  <si>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</si>
  <si>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</si>
  <si>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</si>
  <si>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07A</t>
  </si>
  <si>
    <t>อุทยานแห่งชาติตาพระยา</t>
  </si>
  <si>
    <t>R10820001</t>
  </si>
  <si>
    <t>จ.บุรีรัมย์</t>
  </si>
  <si>
    <t>R10820002</t>
  </si>
  <si>
    <t>R10820003</t>
  </si>
  <si>
    <t>R10820004</t>
  </si>
  <si>
    <t>R10820005</t>
  </si>
  <si>
    <t>R10820006</t>
  </si>
  <si>
    <t>R10820007</t>
  </si>
  <si>
    <t>R10820008</t>
  </si>
  <si>
    <t>R10820009</t>
  </si>
  <si>
    <t>R10820010</t>
  </si>
  <si>
    <t>R10820011</t>
  </si>
  <si>
    <t>R10820012</t>
  </si>
  <si>
    <t>R10820013</t>
  </si>
  <si>
    <t>R10820014</t>
  </si>
  <si>
    <t>R10820015</t>
  </si>
  <si>
    <t>R10820016</t>
  </si>
  <si>
    <t>R10820017</t>
  </si>
  <si>
    <t>R10820018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</si>
  <si>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</si>
  <si>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</si>
  <si>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</si>
  <si>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>0002</t>
  </si>
  <si>
    <t>สปก.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</si>
  <si>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</si>
  <si>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</si>
  <si>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</si>
  <si>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</si>
  <si>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</si>
  <si>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</si>
  <si>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</si>
  <si>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</si>
  <si>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</si>
  <si>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</si>
  <si>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</si>
  <si>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</si>
  <si>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</si>
  <si>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</si>
  <si>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</si>
  <si>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</si>
  <si>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</si>
  <si>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</si>
  <si>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</si>
  <si>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</si>
  <si>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 xml:space="preserve"> ไม่พบปัญหาและอุปสรรคแต่อย่างใด</t>
  </si>
  <si>
    <t>ปจว.ข้อ 2 คดีอาญา 158/2558 ติดประกาศครั้งที่ 1 (9 มิย.58) ไม่พบปัญหาและอุปสรรค</t>
  </si>
  <si>
    <t>ปลูกมันสำปะหลัง ราษฎรออกจากพื้นที่ เม.ย.58 ทำบันทึกยินยอมฯ</t>
  </si>
  <si>
    <t>กำหนดวันรื้อถอน/ตัดยาง 11 ส.ค.58 ร่วมกับผู้นำชุมชน ราษฎร ทำบันทึกร่วมฯ</t>
  </si>
  <si>
    <t>ปลูกมันสำปะหลัง ราษฎรออกจากพื้นที่พร้อมในการปลูกป่าร่วม โดยทหารและโรงเรียน</t>
  </si>
  <si>
    <t xml:space="preserve">หมายเหตุ : </t>
  </si>
  <si>
    <t>เป็นแปลงปลูกมันสำปะหลัง ราษฎรออกจากพื้นที่ เม.ย.58 ทำบันทึกยินยอมฯ</t>
  </si>
  <si>
    <t>-</t>
  </si>
  <si>
    <t>ราษฎรยินยอมออกจากพื้นที่  ยางพาราอายุเกิน ๓๕ ปี คงไว้ตามธรรมชาติต่อไป</t>
  </si>
  <si>
    <t xml:space="preserve">แปลงพื้นที่เป้าหมายที่ได้ดำเนินการตามแผนแล้ว สำหรับแปลงที่ R10820009  ดำเนินการโดยจนท.รื้อถอน/ตัดฟัน สำหรับแปลงที่ R10820012 ราษฎรทำบันทึกยินยอมออกจากพื้นที่และรื้อถอนเอง 11.58  ไร่ จึงไม่ได้มีแผนการดำเนินการตามม.๒๒ </t>
  </si>
  <si>
    <t xml:space="preserve">แปลงยางพาราแปลงที่ R10820013 ราษฎรทำบันทึกยินยอมออกจากพื้นที่ จึงไม่มีการดำเนินการตามม.๒๒ และยางอายุเกิน ๓๕ ปี ยางพาราคงไว้ตามธรรมชาติต่อไป </t>
  </si>
  <si>
    <t>ราษฎรทำบันทึกยินยอมออกจากพทื้นที่และตัดฟันเอง 100% พร้อมฟื้นฟูสภาพป่า ไม่ได้ดำเนินการตามม.22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</si>
</sst>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7041E]d\ mmmm\ yyyy;@"/>
    <numFmt numFmtId="188" formatCode="_-* #,##0_-;\-* #,##0_-;_-* &quot;-&quot;??_-;_-@_-"/>
    <numFmt numFmtId="189" formatCode="#,##0.00_ ;\-#,##0.00\ 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b/>
      <sz val="9"/>
      <color theme="1"/>
      <name val="TH SarabunPSK"/>
      <family val="2"/>
    </font>
    <font>
      <sz val="12"/>
      <color rgb="FFFF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2EB5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E3DF3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18FDB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6F192"/>
        <bgColor indexed="64"/>
      </patternFill>
    </fill>
    <fill>
      <patternFill patternType="solid">
        <fgColor rgb="FFEAB0E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339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0" fillId="0" borderId="0" xfId="0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2" fontId="11" fillId="0" borderId="5" xfId="0" applyNumberFormat="1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 horizontal="right" vertical="center" indent="1"/>
    </xf>
    <xf numFmtId="0" fontId="14" fillId="14" borderId="15" xfId="0" applyFont="1" applyFill="1" applyBorder="1"/>
    <xf numFmtId="0" fontId="14" fillId="14" borderId="16" xfId="0" applyFont="1" applyFill="1" applyBorder="1"/>
    <xf numFmtId="0" fontId="21" fillId="14" borderId="17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left"/>
    </xf>
    <xf numFmtId="0" fontId="14" fillId="14" borderId="0" xfId="0" applyFont="1" applyFill="1" applyBorder="1" applyAlignment="1"/>
    <xf numFmtId="0" fontId="14" fillId="14" borderId="0" xfId="0" applyFont="1" applyFill="1" applyBorder="1"/>
    <xf numFmtId="0" fontId="14" fillId="14" borderId="18" xfId="0" applyFont="1" applyFill="1" applyBorder="1"/>
    <xf numFmtId="0" fontId="14" fillId="14" borderId="17" xfId="0" applyFont="1" applyFill="1" applyBorder="1"/>
    <xf numFmtId="0" fontId="14" fillId="14" borderId="0" xfId="0" applyFont="1" applyFill="1" applyBorder="1" applyAlignment="1">
      <alignment horizontal="left" indent="2"/>
    </xf>
    <xf numFmtId="0" fontId="14" fillId="14" borderId="0" xfId="0" applyFont="1" applyFill="1" applyBorder="1" applyAlignment="1">
      <alignment horizontal="right"/>
    </xf>
    <xf numFmtId="20" fontId="14" fillId="14" borderId="0" xfId="0" applyNumberFormat="1" applyFont="1" applyFill="1" applyBorder="1" applyAlignment="1">
      <alignment horizontal="left" indent="2"/>
    </xf>
    <xf numFmtId="0" fontId="14" fillId="14" borderId="19" xfId="0" applyFont="1" applyFill="1" applyBorder="1"/>
    <xf numFmtId="0" fontId="14" fillId="14" borderId="20" xfId="0" applyFont="1" applyFill="1" applyBorder="1"/>
    <xf numFmtId="0" fontId="14" fillId="14" borderId="20" xfId="0" applyFont="1" applyFill="1" applyBorder="1" applyAlignment="1"/>
    <xf numFmtId="0" fontId="14" fillId="14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5" borderId="5" xfId="0" applyFont="1" applyFill="1" applyBorder="1" applyAlignment="1">
      <alignment horizontal="center" vertical="center" wrapText="1"/>
    </xf>
    <xf numFmtId="0" fontId="16" fillId="15" borderId="5" xfId="0" applyFont="1" applyFill="1" applyBorder="1" applyAlignment="1">
      <alignment horizontal="center" vertical="center"/>
    </xf>
    <xf numFmtId="43" fontId="16" fillId="5" borderId="5" xfId="1" applyFont="1" applyFill="1" applyBorder="1" applyAlignment="1">
      <alignment horizontal="center" vertical="center"/>
    </xf>
    <xf numFmtId="0" fontId="14" fillId="18" borderId="5" xfId="0" quotePrefix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19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20" borderId="0" xfId="0" applyFont="1" applyFill="1" applyAlignment="1">
      <alignment horizontal="center"/>
    </xf>
    <xf numFmtId="0" fontId="24" fillId="0" borderId="0" xfId="0" applyFont="1" applyFill="1" applyAlignment="1"/>
    <xf numFmtId="43" fontId="16" fillId="2" borderId="5" xfId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0" fillId="22" borderId="0" xfId="0" applyFont="1" applyFill="1"/>
    <xf numFmtId="0" fontId="14" fillId="0" borderId="0" xfId="0" quotePrefix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2" fontId="11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0" fontId="14" fillId="23" borderId="5" xfId="0" quotePrefix="1" applyFont="1" applyFill="1" applyBorder="1" applyAlignment="1">
      <alignment horizontal="center"/>
    </xf>
    <xf numFmtId="0" fontId="10" fillId="23" borderId="0" xfId="0" applyFont="1" applyFill="1"/>
    <xf numFmtId="0" fontId="14" fillId="24" borderId="5" xfId="0" quotePrefix="1" applyFont="1" applyFill="1" applyBorder="1" applyAlignment="1">
      <alignment horizontal="center"/>
    </xf>
    <xf numFmtId="2" fontId="11" fillId="25" borderId="5" xfId="0" applyNumberFormat="1" applyFont="1" applyFill="1" applyBorder="1" applyAlignment="1">
      <alignment horizontal="center"/>
    </xf>
    <xf numFmtId="0" fontId="14" fillId="25" borderId="5" xfId="0" quotePrefix="1" applyFont="1" applyFill="1" applyBorder="1" applyAlignment="1">
      <alignment horizontal="center"/>
    </xf>
    <xf numFmtId="2" fontId="20" fillId="0" borderId="0" xfId="0" applyNumberFormat="1" applyFont="1"/>
    <xf numFmtId="43" fontId="21" fillId="2" borderId="5" xfId="0" applyNumberFormat="1" applyFont="1" applyFill="1" applyBorder="1"/>
    <xf numFmtId="43" fontId="21" fillId="5" borderId="5" xfId="0" applyNumberFormat="1" applyFont="1" applyFill="1" applyBorder="1"/>
    <xf numFmtId="43" fontId="21" fillId="5" borderId="5" xfId="0" applyNumberFormat="1" applyFont="1" applyFill="1" applyBorder="1" applyAlignment="1">
      <alignment horizontal="center"/>
    </xf>
    <xf numFmtId="43" fontId="21" fillId="5" borderId="6" xfId="0" applyNumberFormat="1" applyFont="1" applyFill="1" applyBorder="1"/>
    <xf numFmtId="43" fontId="21" fillId="2" borderId="5" xfId="1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2" fontId="14" fillId="0" borderId="5" xfId="0" applyNumberFormat="1" applyFont="1" applyFill="1" applyBorder="1" applyAlignment="1">
      <alignment horizontal="right"/>
    </xf>
    <xf numFmtId="2" fontId="14" fillId="0" borderId="5" xfId="0" applyNumberFormat="1" applyFont="1" applyFill="1" applyBorder="1" applyAlignment="1"/>
    <xf numFmtId="1" fontId="14" fillId="0" borderId="5" xfId="0" applyNumberFormat="1" applyFont="1" applyFill="1" applyBorder="1" applyAlignment="1">
      <alignment horizontal="center"/>
    </xf>
    <xf numFmtId="43" fontId="14" fillId="0" borderId="5" xfId="1" applyFont="1" applyFill="1" applyBorder="1" applyAlignment="1">
      <alignment horizontal="right"/>
    </xf>
    <xf numFmtId="4" fontId="14" fillId="0" borderId="5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0" fontId="14" fillId="0" borderId="0" xfId="0" applyFont="1" applyBorder="1"/>
    <xf numFmtId="0" fontId="14" fillId="25" borderId="5" xfId="0" applyFont="1" applyFill="1" applyBorder="1" applyAlignment="1">
      <alignment horizontal="center"/>
    </xf>
    <xf numFmtId="0" fontId="14" fillId="25" borderId="5" xfId="0" applyFont="1" applyFill="1" applyBorder="1" applyAlignment="1">
      <alignment horizontal="left" vertical="center"/>
    </xf>
    <xf numFmtId="49" fontId="14" fillId="25" borderId="5" xfId="0" applyNumberFormat="1" applyFont="1" applyFill="1" applyBorder="1" applyAlignment="1">
      <alignment horizontal="center"/>
    </xf>
    <xf numFmtId="0" fontId="14" fillId="25" borderId="5" xfId="0" applyFont="1" applyFill="1" applyBorder="1" applyAlignment="1">
      <alignment horizontal="left"/>
    </xf>
    <xf numFmtId="2" fontId="14" fillId="25" borderId="5" xfId="0" applyNumberFormat="1" applyFont="1" applyFill="1" applyBorder="1" applyAlignment="1">
      <alignment horizontal="right"/>
    </xf>
    <xf numFmtId="2" fontId="14" fillId="25" borderId="5" xfId="0" applyNumberFormat="1" applyFont="1" applyFill="1" applyBorder="1" applyAlignment="1"/>
    <xf numFmtId="1" fontId="14" fillId="25" borderId="5" xfId="0" applyNumberFormat="1" applyFont="1" applyFill="1" applyBorder="1" applyAlignment="1">
      <alignment horizontal="center"/>
    </xf>
    <xf numFmtId="43" fontId="14" fillId="25" borderId="5" xfId="1" applyFont="1" applyFill="1" applyBorder="1" applyAlignment="1">
      <alignment horizontal="right"/>
    </xf>
    <xf numFmtId="4" fontId="14" fillId="25" borderId="5" xfId="0" applyNumberFormat="1" applyFont="1" applyFill="1" applyBorder="1" applyAlignment="1">
      <alignment horizontal="right"/>
    </xf>
    <xf numFmtId="1" fontId="14" fillId="25" borderId="5" xfId="0" applyNumberFormat="1" applyFont="1" applyFill="1" applyBorder="1" applyAlignment="1">
      <alignment horizontal="right"/>
    </xf>
    <xf numFmtId="2" fontId="14" fillId="0" borderId="5" xfId="0" applyNumberFormat="1" applyFont="1" applyFill="1" applyBorder="1" applyAlignment="1">
      <alignment horizontal="center"/>
    </xf>
    <xf numFmtId="43" fontId="14" fillId="13" borderId="5" xfId="1" applyFont="1" applyFill="1" applyBorder="1" applyAlignment="1">
      <alignment horizontal="right"/>
    </xf>
    <xf numFmtId="2" fontId="14" fillId="0" borderId="5" xfId="0" applyNumberFormat="1" applyFont="1" applyFill="1" applyBorder="1" applyAlignment="1">
      <alignment horizontal="center" vertical="center"/>
    </xf>
    <xf numFmtId="0" fontId="14" fillId="24" borderId="5" xfId="0" applyFont="1" applyFill="1" applyBorder="1" applyAlignment="1">
      <alignment horizontal="center"/>
    </xf>
    <xf numFmtId="0" fontId="14" fillId="24" borderId="5" xfId="0" applyFont="1" applyFill="1" applyBorder="1" applyAlignment="1">
      <alignment horizontal="left" vertical="center"/>
    </xf>
    <xf numFmtId="49" fontId="14" fillId="24" borderId="5" xfId="0" applyNumberFormat="1" applyFont="1" applyFill="1" applyBorder="1" applyAlignment="1">
      <alignment horizontal="center"/>
    </xf>
    <xf numFmtId="0" fontId="14" fillId="24" borderId="5" xfId="0" applyFont="1" applyFill="1" applyBorder="1" applyAlignment="1">
      <alignment horizontal="left"/>
    </xf>
    <xf numFmtId="43" fontId="14" fillId="24" borderId="5" xfId="1" applyFont="1" applyFill="1" applyBorder="1" applyAlignment="1">
      <alignment horizontal="right"/>
    </xf>
    <xf numFmtId="2" fontId="14" fillId="24" borderId="5" xfId="0" applyNumberFormat="1" applyFont="1" applyFill="1" applyBorder="1" applyAlignment="1">
      <alignment horizontal="right"/>
    </xf>
    <xf numFmtId="1" fontId="14" fillId="24" borderId="5" xfId="0" applyNumberFormat="1" applyFont="1" applyFill="1" applyBorder="1" applyAlignment="1">
      <alignment horizontal="center"/>
    </xf>
    <xf numFmtId="4" fontId="14" fillId="24" borderId="5" xfId="0" applyNumberFormat="1" applyFont="1" applyFill="1" applyBorder="1" applyAlignment="1">
      <alignment horizontal="right"/>
    </xf>
    <xf numFmtId="1" fontId="14" fillId="24" borderId="5" xfId="0" applyNumberFormat="1" applyFont="1" applyFill="1" applyBorder="1" applyAlignment="1">
      <alignment horizontal="right"/>
    </xf>
    <xf numFmtId="2" fontId="14" fillId="24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/>
    </xf>
    <xf numFmtId="43" fontId="25" fillId="0" borderId="5" xfId="1" applyFont="1" applyFill="1" applyBorder="1" applyAlignment="1">
      <alignment horizontal="right" vertical="center"/>
    </xf>
    <xf numFmtId="2" fontId="25" fillId="0" borderId="5" xfId="1" applyNumberFormat="1" applyFont="1" applyFill="1" applyBorder="1" applyAlignment="1">
      <alignment vertical="center"/>
    </xf>
    <xf numFmtId="0" fontId="14" fillId="23" borderId="5" xfId="0" applyFont="1" applyFill="1" applyBorder="1" applyAlignment="1">
      <alignment horizontal="center"/>
    </xf>
    <xf numFmtId="0" fontId="14" fillId="23" borderId="5" xfId="0" applyFont="1" applyFill="1" applyBorder="1" applyAlignment="1">
      <alignment horizontal="left" vertical="center"/>
    </xf>
    <xf numFmtId="49" fontId="14" fillId="23" borderId="5" xfId="0" applyNumberFormat="1" applyFont="1" applyFill="1" applyBorder="1" applyAlignment="1">
      <alignment horizontal="center"/>
    </xf>
    <xf numFmtId="0" fontId="14" fillId="23" borderId="5" xfId="0" applyFont="1" applyFill="1" applyBorder="1" applyAlignment="1">
      <alignment horizontal="left"/>
    </xf>
    <xf numFmtId="2" fontId="14" fillId="23" borderId="5" xfId="0" applyNumberFormat="1" applyFont="1" applyFill="1" applyBorder="1" applyAlignment="1">
      <alignment horizontal="right"/>
    </xf>
    <xf numFmtId="2" fontId="14" fillId="23" borderId="5" xfId="0" applyNumberFormat="1" applyFont="1" applyFill="1" applyBorder="1" applyAlignment="1"/>
    <xf numFmtId="1" fontId="14" fillId="23" borderId="5" xfId="0" applyNumberFormat="1" applyFont="1" applyFill="1" applyBorder="1" applyAlignment="1">
      <alignment horizontal="center"/>
    </xf>
    <xf numFmtId="43" fontId="14" fillId="23" borderId="5" xfId="1" applyFont="1" applyFill="1" applyBorder="1" applyAlignment="1">
      <alignment horizontal="right"/>
    </xf>
    <xf numFmtId="4" fontId="14" fillId="23" borderId="5" xfId="0" applyNumberFormat="1" applyFont="1" applyFill="1" applyBorder="1" applyAlignment="1">
      <alignment horizontal="right"/>
    </xf>
    <xf numFmtId="1" fontId="14" fillId="23" borderId="5" xfId="0" applyNumberFormat="1" applyFont="1" applyFill="1" applyBorder="1" applyAlignment="1">
      <alignment horizontal="right"/>
    </xf>
    <xf numFmtId="49" fontId="14" fillId="0" borderId="5" xfId="0" applyNumberFormat="1" applyFont="1" applyFill="1" applyBorder="1" applyAlignment="1">
      <alignment horizontal="left"/>
    </xf>
    <xf numFmtId="2" fontId="14" fillId="0" borderId="5" xfId="1" applyNumberFormat="1" applyFont="1" applyFill="1" applyBorder="1" applyAlignment="1">
      <alignment horizontal="center"/>
    </xf>
    <xf numFmtId="2" fontId="14" fillId="0" borderId="5" xfId="1" applyNumberFormat="1" applyFont="1" applyFill="1" applyBorder="1" applyAlignment="1">
      <alignment horizontal="right"/>
    </xf>
    <xf numFmtId="2" fontId="14" fillId="0" borderId="5" xfId="1" applyNumberFormat="1" applyFont="1" applyFill="1" applyBorder="1" applyAlignment="1"/>
    <xf numFmtId="1" fontId="14" fillId="0" borderId="5" xfId="1" applyNumberFormat="1" applyFont="1" applyFill="1" applyBorder="1" applyAlignment="1">
      <alignment horizontal="center"/>
    </xf>
    <xf numFmtId="4" fontId="14" fillId="0" borderId="5" xfId="1" applyNumberFormat="1" applyFont="1" applyFill="1" applyBorder="1" applyAlignment="1">
      <alignment horizontal="right"/>
    </xf>
    <xf numFmtId="1" fontId="14" fillId="0" borderId="5" xfId="1" applyNumberFormat="1" applyFont="1" applyFill="1" applyBorder="1" applyAlignment="1">
      <alignment horizontal="right"/>
    </xf>
    <xf numFmtId="0" fontId="14" fillId="0" borderId="0" xfId="0" applyFont="1" applyFill="1"/>
    <xf numFmtId="2" fontId="11" fillId="24" borderId="5" xfId="0" applyNumberFormat="1" applyFont="1" applyFill="1" applyBorder="1" applyAlignment="1">
      <alignment horizontal="center" vertical="center"/>
    </xf>
    <xf numFmtId="1" fontId="21" fillId="5" borderId="5" xfId="0" applyNumberFormat="1" applyFont="1" applyFill="1" applyBorder="1"/>
    <xf numFmtId="188" fontId="14" fillId="0" borderId="5" xfId="1" applyNumberFormat="1" applyFont="1" applyFill="1" applyBorder="1" applyAlignment="1">
      <alignment horizontal="right"/>
    </xf>
    <xf numFmtId="0" fontId="14" fillId="18" borderId="5" xfId="0" applyFont="1" applyFill="1" applyBorder="1" applyAlignment="1">
      <alignment horizontal="center"/>
    </xf>
    <xf numFmtId="0" fontId="14" fillId="18" borderId="5" xfId="0" applyFont="1" applyFill="1" applyBorder="1" applyAlignment="1">
      <alignment horizontal="left" vertical="center"/>
    </xf>
    <xf numFmtId="49" fontId="14" fillId="18" borderId="5" xfId="0" applyNumberFormat="1" applyFont="1" applyFill="1" applyBorder="1" applyAlignment="1">
      <alignment horizontal="center"/>
    </xf>
    <xf numFmtId="0" fontId="14" fillId="18" borderId="5" xfId="0" applyFont="1" applyFill="1" applyBorder="1" applyAlignment="1">
      <alignment horizontal="left"/>
    </xf>
    <xf numFmtId="2" fontId="14" fillId="18" borderId="5" xfId="0" applyNumberFormat="1" applyFont="1" applyFill="1" applyBorder="1" applyAlignment="1">
      <alignment horizontal="right"/>
    </xf>
    <xf numFmtId="2" fontId="14" fillId="18" borderId="5" xfId="0" applyNumberFormat="1" applyFont="1" applyFill="1" applyBorder="1" applyAlignment="1"/>
    <xf numFmtId="1" fontId="14" fillId="18" borderId="5" xfId="0" applyNumberFormat="1" applyFont="1" applyFill="1" applyBorder="1" applyAlignment="1">
      <alignment horizontal="center"/>
    </xf>
    <xf numFmtId="43" fontId="14" fillId="18" borderId="5" xfId="1" applyFont="1" applyFill="1" applyBorder="1" applyAlignment="1">
      <alignment horizontal="right"/>
    </xf>
    <xf numFmtId="4" fontId="14" fillId="18" borderId="5" xfId="0" applyNumberFormat="1" applyFont="1" applyFill="1" applyBorder="1" applyAlignment="1">
      <alignment horizontal="right"/>
    </xf>
    <xf numFmtId="1" fontId="14" fillId="18" borderId="5" xfId="0" applyNumberFormat="1" applyFont="1" applyFill="1" applyBorder="1" applyAlignment="1">
      <alignment horizontal="right"/>
    </xf>
    <xf numFmtId="2" fontId="14" fillId="18" borderId="5" xfId="1" applyNumberFormat="1" applyFont="1" applyFill="1" applyBorder="1" applyAlignment="1">
      <alignment horizontal="center"/>
    </xf>
    <xf numFmtId="1" fontId="14" fillId="18" borderId="5" xfId="1" applyNumberFormat="1" applyFont="1" applyFill="1" applyBorder="1" applyAlignment="1">
      <alignment horizontal="center"/>
    </xf>
    <xf numFmtId="188" fontId="14" fillId="18" borderId="5" xfId="1" applyNumberFormat="1" applyFont="1" applyFill="1" applyBorder="1" applyAlignment="1">
      <alignment horizontal="right"/>
    </xf>
    <xf numFmtId="2" fontId="14" fillId="18" borderId="5" xfId="0" applyNumberFormat="1" applyFont="1" applyFill="1" applyBorder="1" applyAlignment="1">
      <alignment horizontal="center"/>
    </xf>
    <xf numFmtId="2" fontId="14" fillId="24" borderId="5" xfId="1" applyNumberFormat="1" applyFont="1" applyFill="1" applyBorder="1" applyAlignment="1">
      <alignment horizontal="center"/>
    </xf>
    <xf numFmtId="1" fontId="14" fillId="24" borderId="5" xfId="1" applyNumberFormat="1" applyFont="1" applyFill="1" applyBorder="1" applyAlignment="1">
      <alignment horizontal="center"/>
    </xf>
    <xf numFmtId="188" fontId="14" fillId="24" borderId="5" xfId="1" applyNumberFormat="1" applyFont="1" applyFill="1" applyBorder="1" applyAlignment="1">
      <alignment horizontal="right"/>
    </xf>
    <xf numFmtId="0" fontId="14" fillId="13" borderId="0" xfId="0" applyFont="1" applyFill="1" applyBorder="1"/>
    <xf numFmtId="2" fontId="14" fillId="23" borderId="5" xfId="1" applyNumberFormat="1" applyFont="1" applyFill="1" applyBorder="1" applyAlignment="1">
      <alignment horizontal="center"/>
    </xf>
    <xf numFmtId="1" fontId="14" fillId="23" borderId="5" xfId="1" applyNumberFormat="1" applyFont="1" applyFill="1" applyBorder="1" applyAlignment="1">
      <alignment horizontal="center"/>
    </xf>
    <xf numFmtId="188" fontId="14" fillId="23" borderId="5" xfId="1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2" fontId="14" fillId="0" borderId="0" xfId="1" applyNumberFormat="1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188" fontId="14" fillId="0" borderId="0" xfId="1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center"/>
    </xf>
    <xf numFmtId="2" fontId="20" fillId="0" borderId="0" xfId="1" applyNumberFormat="1" applyFont="1" applyFill="1" applyBorder="1" applyAlignment="1">
      <alignment horizontal="right"/>
    </xf>
    <xf numFmtId="43" fontId="21" fillId="5" borderId="5" xfId="0" applyNumberFormat="1" applyFont="1" applyFill="1" applyBorder="1" applyAlignment="1">
      <alignment horizontal="right"/>
    </xf>
    <xf numFmtId="0" fontId="14" fillId="0" borderId="0" xfId="0" applyFont="1" applyFill="1" applyBorder="1"/>
    <xf numFmtId="2" fontId="14" fillId="21" borderId="5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1" fontId="20" fillId="0" borderId="0" xfId="1" applyNumberFormat="1" applyFont="1" applyFill="1" applyBorder="1" applyAlignment="1">
      <alignment horizontal="right"/>
    </xf>
    <xf numFmtId="189" fontId="21" fillId="5" borderId="5" xfId="0" applyNumberFormat="1" applyFont="1" applyFill="1" applyBorder="1"/>
    <xf numFmtId="43" fontId="21" fillId="5" borderId="6" xfId="0" applyNumberFormat="1" applyFont="1" applyFill="1" applyBorder="1" applyAlignment="1">
      <alignment horizontal="center"/>
    </xf>
    <xf numFmtId="0" fontId="14" fillId="0" borderId="5" xfId="0" applyFont="1" applyBorder="1"/>
    <xf numFmtId="0" fontId="14" fillId="25" borderId="5" xfId="0" applyFont="1" applyFill="1" applyBorder="1"/>
    <xf numFmtId="0" fontId="14" fillId="24" borderId="5" xfId="0" applyFont="1" applyFill="1" applyBorder="1"/>
    <xf numFmtId="0" fontId="11" fillId="25" borderId="5" xfId="0" applyFont="1" applyFill="1" applyBorder="1"/>
    <xf numFmtId="0" fontId="11" fillId="0" borderId="5" xfId="0" applyFont="1" applyBorder="1"/>
    <xf numFmtId="0" fontId="11" fillId="24" borderId="5" xfId="0" applyFont="1" applyFill="1" applyBorder="1"/>
    <xf numFmtId="2" fontId="10" fillId="24" borderId="5" xfId="1" applyNumberFormat="1" applyFont="1" applyFill="1" applyBorder="1" applyAlignment="1">
      <alignment horizontal="center"/>
    </xf>
    <xf numFmtId="2" fontId="26" fillId="24" borderId="5" xfId="0" applyNumberFormat="1" applyFont="1" applyFill="1" applyBorder="1" applyAlignment="1">
      <alignment horizontal="right"/>
    </xf>
    <xf numFmtId="0" fontId="27" fillId="0" borderId="0" xfId="0" applyFont="1"/>
    <xf numFmtId="0" fontId="14" fillId="26" borderId="5" xfId="0" applyFont="1" applyFill="1" applyBorder="1" applyAlignment="1">
      <alignment horizontal="left" vertical="center"/>
    </xf>
    <xf numFmtId="49" fontId="14" fillId="26" borderId="5" xfId="0" applyNumberFormat="1" applyFont="1" applyFill="1" applyBorder="1" applyAlignment="1">
      <alignment horizontal="center"/>
    </xf>
    <xf numFmtId="0" fontId="14" fillId="26" borderId="5" xfId="0" applyFont="1" applyFill="1" applyBorder="1" applyAlignment="1">
      <alignment horizontal="left"/>
    </xf>
    <xf numFmtId="0" fontId="14" fillId="26" borderId="5" xfId="0" applyFont="1" applyFill="1" applyBorder="1" applyAlignment="1">
      <alignment horizontal="center"/>
    </xf>
    <xf numFmtId="2" fontId="14" fillId="26" borderId="5" xfId="0" applyNumberFormat="1" applyFont="1" applyFill="1" applyBorder="1" applyAlignment="1">
      <alignment horizontal="right"/>
    </xf>
    <xf numFmtId="2" fontId="14" fillId="26" borderId="5" xfId="0" applyNumberFormat="1" applyFont="1" applyFill="1" applyBorder="1" applyAlignment="1"/>
    <xf numFmtId="1" fontId="14" fillId="26" borderId="5" xfId="0" applyNumberFormat="1" applyFont="1" applyFill="1" applyBorder="1" applyAlignment="1">
      <alignment horizontal="center"/>
    </xf>
    <xf numFmtId="43" fontId="14" fillId="26" borderId="5" xfId="1" applyFont="1" applyFill="1" applyBorder="1" applyAlignment="1">
      <alignment horizontal="right"/>
    </xf>
    <xf numFmtId="1" fontId="14" fillId="26" borderId="5" xfId="0" applyNumberFormat="1" applyFont="1" applyFill="1" applyBorder="1" applyAlignment="1">
      <alignment horizontal="right"/>
    </xf>
    <xf numFmtId="0" fontId="14" fillId="26" borderId="5" xfId="0" quotePrefix="1" applyFont="1" applyFill="1" applyBorder="1" applyAlignment="1">
      <alignment horizontal="center"/>
    </xf>
    <xf numFmtId="2" fontId="19" fillId="26" borderId="5" xfId="0" applyNumberFormat="1" applyFont="1" applyFill="1" applyBorder="1" applyAlignment="1">
      <alignment horizontal="left"/>
    </xf>
    <xf numFmtId="4" fontId="14" fillId="26" borderId="5" xfId="0" applyNumberFormat="1" applyFont="1" applyFill="1" applyBorder="1" applyAlignment="1">
      <alignment horizontal="right"/>
    </xf>
    <xf numFmtId="0" fontId="14" fillId="26" borderId="5" xfId="0" applyFont="1" applyFill="1" applyBorder="1"/>
    <xf numFmtId="0" fontId="11" fillId="26" borderId="5" xfId="0" applyFont="1" applyFill="1" applyBorder="1"/>
    <xf numFmtId="43" fontId="12" fillId="5" borderId="5" xfId="0" applyNumberFormat="1" applyFont="1" applyFill="1" applyBorder="1"/>
    <xf numFmtId="43" fontId="28" fillId="5" borderId="5" xfId="0" applyNumberFormat="1" applyFont="1" applyFill="1" applyBorder="1" applyAlignment="1">
      <alignment horizontal="center"/>
    </xf>
    <xf numFmtId="1" fontId="14" fillId="0" borderId="5" xfId="0" applyNumberFormat="1" applyFont="1" applyFill="1" applyBorder="1"/>
    <xf numFmtId="1" fontId="14" fillId="25" borderId="5" xfId="0" applyNumberFormat="1" applyFont="1" applyFill="1" applyBorder="1"/>
    <xf numFmtId="1" fontId="14" fillId="24" borderId="5" xfId="0" applyNumberFormat="1" applyFont="1" applyFill="1" applyBorder="1"/>
    <xf numFmtId="1" fontId="14" fillId="26" borderId="5" xfId="0" applyNumberFormat="1" applyFont="1" applyFill="1" applyBorder="1"/>
    <xf numFmtId="2" fontId="19" fillId="24" borderId="5" xfId="0" applyNumberFormat="1" applyFont="1" applyFill="1" applyBorder="1" applyAlignment="1">
      <alignment horizontal="left"/>
    </xf>
    <xf numFmtId="2" fontId="29" fillId="24" borderId="5" xfId="0" applyNumberFormat="1" applyFont="1" applyFill="1" applyBorder="1" applyAlignment="1">
      <alignment horizontal="left"/>
    </xf>
    <xf numFmtId="0" fontId="14" fillId="14" borderId="14" xfId="0" applyFont="1" applyFill="1" applyBorder="1" applyAlignment="1">
      <alignment horizontal="left"/>
    </xf>
    <xf numFmtId="0" fontId="14" fillId="14" borderId="15" xfId="0" applyFont="1" applyFill="1" applyBorder="1" applyAlignment="1">
      <alignment horizontal="left"/>
    </xf>
    <xf numFmtId="0" fontId="14" fillId="14" borderId="17" xfId="0" applyFont="1" applyFill="1" applyBorder="1" applyAlignment="1">
      <alignment horizontal="left"/>
    </xf>
    <xf numFmtId="0" fontId="14" fillId="1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3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187" fontId="13" fillId="3" borderId="2" xfId="0" applyNumberFormat="1" applyFont="1" applyFill="1" applyBorder="1" applyAlignment="1">
      <alignment horizontal="center" vertical="center" wrapText="1"/>
    </xf>
    <xf numFmtId="187" fontId="13" fillId="3" borderId="6" xfId="0" applyNumberFormat="1" applyFont="1" applyFill="1" applyBorder="1" applyAlignment="1">
      <alignment horizontal="center" vertical="center" wrapText="1"/>
    </xf>
    <xf numFmtId="187" fontId="13" fillId="3" borderId="9" xfId="0" applyNumberFormat="1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21" fillId="11" borderId="5" xfId="0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 wrapText="1"/>
    </xf>
    <xf numFmtId="0" fontId="16" fillId="17" borderId="5" xfId="0" applyFont="1" applyFill="1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left"/>
    </xf>
    <xf numFmtId="2" fontId="19" fillId="0" borderId="5" xfId="0" applyNumberFormat="1" applyFont="1" applyFill="1" applyBorder="1" applyAlignment="1">
      <alignment horizontal="left"/>
    </xf>
    <xf numFmtId="2" fontId="14" fillId="0" borderId="5" xfId="0" applyNumberFormat="1" applyFont="1" applyFill="1" applyBorder="1" applyAlignment="1">
      <alignment horizontal="left" vertic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6F192"/>
      <color rgb="FFEAB0E6"/>
      <color rgb="FFE18FDB"/>
      <color rgb="FFF2EB5C"/>
      <color rgb="FF66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62" workbookViewId="0">
      <selection activeCell="J69" sqref="J69"/>
    </sheetView>
  </sheetViews>
  <sheetFormatPr defaultColWidth="9.09765625" defaultRowHeight="18" x14ac:dyDescent="0.35"/>
  <cols>
    <col min="1" max="1" width="3.3984375" style="53" customWidth="1"/>
    <col min="2" max="2" width="26.59765625" style="55" customWidth="1"/>
    <col min="3" max="3" width="20" style="55" customWidth="1"/>
    <col min="4" max="4" width="15.8984375" style="55" customWidth="1"/>
    <col min="5" max="14" width="9.09765625" style="55"/>
    <col min="15" max="15" width="13" style="55" customWidth="1"/>
    <col min="16" max="16384" width="9.09765625" style="55"/>
  </cols>
  <sheetData>
    <row r="1" spans="1:4" x14ac:dyDescent="0.35">
      <c r="B1" s="54" t="s">
        <v>49</v>
      </c>
    </row>
    <row r="2" spans="1:4" x14ac:dyDescent="0.35">
      <c r="A2" s="53">
        <v>1</v>
      </c>
      <c r="B2" s="55" t="s">
        <v>8</v>
      </c>
      <c r="C2" s="55" t="s">
        <v>52</v>
      </c>
    </row>
    <row r="3" spans="1:4" x14ac:dyDescent="0.35">
      <c r="C3" s="55" t="s">
        <v>111</v>
      </c>
    </row>
    <row r="4" spans="1:4" s="58" customFormat="1" x14ac:dyDescent="0.25">
      <c r="A4" s="56">
        <v>2</v>
      </c>
      <c r="B4" s="57" t="s">
        <v>9</v>
      </c>
      <c r="C4" s="58" t="s">
        <v>53</v>
      </c>
    </row>
    <row r="5" spans="1:4" x14ac:dyDescent="0.35">
      <c r="C5" s="55" t="s">
        <v>54</v>
      </c>
    </row>
    <row r="6" spans="1:4" x14ac:dyDescent="0.35">
      <c r="A6" s="53">
        <v>3</v>
      </c>
      <c r="B6" s="55" t="s">
        <v>10</v>
      </c>
      <c r="C6" s="55" t="s">
        <v>109</v>
      </c>
    </row>
    <row r="7" spans="1:4" x14ac:dyDescent="0.35">
      <c r="A7" s="53">
        <v>4</v>
      </c>
      <c r="B7" s="55" t="s">
        <v>55</v>
      </c>
      <c r="C7" s="55" t="s">
        <v>56</v>
      </c>
    </row>
    <row r="8" spans="1:4" s="58" customFormat="1" x14ac:dyDescent="0.25">
      <c r="A8" s="56">
        <v>5</v>
      </c>
      <c r="B8" s="59" t="s">
        <v>3</v>
      </c>
      <c r="C8" s="58" t="s">
        <v>57</v>
      </c>
    </row>
    <row r="9" spans="1:4" s="58" customFormat="1" x14ac:dyDescent="0.25">
      <c r="A9" s="56"/>
      <c r="B9" s="59"/>
      <c r="C9" s="60" t="s">
        <v>58</v>
      </c>
    </row>
    <row r="10" spans="1:4" s="58" customFormat="1" x14ac:dyDescent="0.25">
      <c r="A10" s="56"/>
      <c r="B10" s="59"/>
      <c r="C10" s="61" t="s">
        <v>59</v>
      </c>
    </row>
    <row r="11" spans="1:4" s="58" customFormat="1" x14ac:dyDescent="0.25">
      <c r="A11" s="56"/>
      <c r="B11" s="59"/>
      <c r="C11" s="60" t="s">
        <v>110</v>
      </c>
    </row>
    <row r="12" spans="1:4" x14ac:dyDescent="0.35">
      <c r="A12" s="53">
        <v>6</v>
      </c>
      <c r="B12" s="55" t="s">
        <v>60</v>
      </c>
    </row>
    <row r="13" spans="1:4" x14ac:dyDescent="0.35">
      <c r="C13" s="55" t="s">
        <v>22</v>
      </c>
      <c r="D13" s="55" t="s">
        <v>61</v>
      </c>
    </row>
    <row r="14" spans="1:4" x14ac:dyDescent="0.35">
      <c r="C14" s="55" t="s">
        <v>23</v>
      </c>
      <c r="D14" s="55" t="s">
        <v>62</v>
      </c>
    </row>
    <row r="15" spans="1:4" x14ac:dyDescent="0.35">
      <c r="A15" s="53">
        <v>7</v>
      </c>
      <c r="B15" s="55" t="s">
        <v>12</v>
      </c>
      <c r="C15" s="55" t="s">
        <v>63</v>
      </c>
    </row>
    <row r="16" spans="1:4" x14ac:dyDescent="0.35">
      <c r="C16" s="62" t="s">
        <v>64</v>
      </c>
    </row>
    <row r="17" spans="1:5" x14ac:dyDescent="0.35">
      <c r="C17" s="62" t="s">
        <v>65</v>
      </c>
    </row>
    <row r="18" spans="1:5" x14ac:dyDescent="0.35">
      <c r="C18" s="62" t="s">
        <v>66</v>
      </c>
    </row>
    <row r="19" spans="1:5" x14ac:dyDescent="0.35">
      <c r="C19" s="62" t="s">
        <v>67</v>
      </c>
    </row>
    <row r="20" spans="1:5" x14ac:dyDescent="0.35">
      <c r="C20" s="62" t="s">
        <v>68</v>
      </c>
    </row>
    <row r="21" spans="1:5" x14ac:dyDescent="0.35">
      <c r="A21" s="53">
        <v>8</v>
      </c>
      <c r="B21" s="55" t="s">
        <v>102</v>
      </c>
      <c r="E21" s="55" t="s">
        <v>69</v>
      </c>
    </row>
    <row r="22" spans="1:5" x14ac:dyDescent="0.35">
      <c r="C22" s="55" t="s">
        <v>40</v>
      </c>
      <c r="D22" s="55" t="s">
        <v>70</v>
      </c>
    </row>
    <row r="23" spans="1:5" x14ac:dyDescent="0.35">
      <c r="C23" s="63" t="s">
        <v>41</v>
      </c>
      <c r="D23" s="55" t="s">
        <v>71</v>
      </c>
    </row>
    <row r="24" spans="1:5" x14ac:dyDescent="0.35">
      <c r="C24" s="55" t="s">
        <v>72</v>
      </c>
      <c r="D24" s="55" t="s">
        <v>73</v>
      </c>
    </row>
    <row r="25" spans="1:5" x14ac:dyDescent="0.35">
      <c r="C25" s="55" t="s">
        <v>43</v>
      </c>
      <c r="D25" s="55" t="s">
        <v>74</v>
      </c>
    </row>
    <row r="26" spans="1:5" x14ac:dyDescent="0.35">
      <c r="C26" s="55" t="s">
        <v>13</v>
      </c>
      <c r="D26" s="55" t="s">
        <v>75</v>
      </c>
    </row>
    <row r="27" spans="1:5" x14ac:dyDescent="0.35">
      <c r="C27" s="55" t="s">
        <v>5</v>
      </c>
      <c r="D27" s="55" t="s">
        <v>76</v>
      </c>
    </row>
    <row r="28" spans="1:5" x14ac:dyDescent="0.35">
      <c r="C28" s="55" t="s">
        <v>31</v>
      </c>
      <c r="D28" s="55" t="s">
        <v>77</v>
      </c>
    </row>
    <row r="29" spans="1:5" x14ac:dyDescent="0.35">
      <c r="D29" s="64" t="s">
        <v>78</v>
      </c>
    </row>
    <row r="30" spans="1:5" x14ac:dyDescent="0.35">
      <c r="D30" s="64" t="s">
        <v>79</v>
      </c>
    </row>
    <row r="31" spans="1:5" x14ac:dyDescent="0.35">
      <c r="D31" s="64" t="s">
        <v>80</v>
      </c>
    </row>
    <row r="32" spans="1:5" x14ac:dyDescent="0.35">
      <c r="C32" s="55" t="s">
        <v>81</v>
      </c>
      <c r="D32" s="55" t="s">
        <v>82</v>
      </c>
    </row>
    <row r="33" spans="1:4" x14ac:dyDescent="0.35">
      <c r="D33" s="64" t="s">
        <v>83</v>
      </c>
    </row>
    <row r="34" spans="1:4" x14ac:dyDescent="0.35">
      <c r="D34" s="64" t="s">
        <v>84</v>
      </c>
    </row>
    <row r="35" spans="1:4" x14ac:dyDescent="0.35">
      <c r="C35" s="55" t="s">
        <v>85</v>
      </c>
      <c r="D35" s="55" t="s">
        <v>86</v>
      </c>
    </row>
    <row r="36" spans="1:4" x14ac:dyDescent="0.35">
      <c r="D36" s="64" t="s">
        <v>87</v>
      </c>
    </row>
    <row r="37" spans="1:4" x14ac:dyDescent="0.35">
      <c r="D37" s="64" t="s">
        <v>88</v>
      </c>
    </row>
    <row r="38" spans="1:4" x14ac:dyDescent="0.35">
      <c r="D38" s="64" t="s">
        <v>89</v>
      </c>
    </row>
    <row r="40" spans="1:4" x14ac:dyDescent="0.35">
      <c r="A40" s="53">
        <v>9</v>
      </c>
      <c r="B40" s="55" t="s">
        <v>14</v>
      </c>
      <c r="C40" s="55" t="s">
        <v>103</v>
      </c>
    </row>
    <row r="41" spans="1:4" x14ac:dyDescent="0.35">
      <c r="A41" s="53">
        <v>10</v>
      </c>
      <c r="B41" s="55" t="s">
        <v>90</v>
      </c>
    </row>
    <row r="42" spans="1:4" x14ac:dyDescent="0.35">
      <c r="C42" s="55" t="s">
        <v>33</v>
      </c>
      <c r="D42" s="55" t="s">
        <v>91</v>
      </c>
    </row>
    <row r="43" spans="1:4" x14ac:dyDescent="0.35">
      <c r="C43" s="55" t="s">
        <v>34</v>
      </c>
      <c r="D43" s="55" t="s">
        <v>92</v>
      </c>
    </row>
    <row r="44" spans="1:4" x14ac:dyDescent="0.35">
      <c r="C44" s="55" t="s">
        <v>35</v>
      </c>
      <c r="D44" s="55" t="s">
        <v>93</v>
      </c>
    </row>
    <row r="45" spans="1:4" x14ac:dyDescent="0.35">
      <c r="C45" s="55" t="s">
        <v>94</v>
      </c>
      <c r="D45" s="55" t="s">
        <v>95</v>
      </c>
    </row>
    <row r="46" spans="1:4" x14ac:dyDescent="0.35">
      <c r="A46" s="53">
        <v>11</v>
      </c>
      <c r="B46" s="55" t="s">
        <v>48</v>
      </c>
      <c r="C46" s="55" t="s">
        <v>96</v>
      </c>
    </row>
    <row r="47" spans="1:4" x14ac:dyDescent="0.35">
      <c r="C47" s="55" t="s">
        <v>97</v>
      </c>
    </row>
    <row r="48" spans="1:4" ht="13.5" customHeight="1" x14ac:dyDescent="0.35">
      <c r="C48" s="55" t="s">
        <v>98</v>
      </c>
    </row>
    <row r="49" spans="1:7" x14ac:dyDescent="0.35">
      <c r="B49" s="65" t="s">
        <v>99</v>
      </c>
    </row>
    <row r="50" spans="1:7" x14ac:dyDescent="0.35">
      <c r="A50" s="66" t="s">
        <v>100</v>
      </c>
      <c r="B50" s="55" t="s">
        <v>101</v>
      </c>
    </row>
    <row r="51" spans="1:7" x14ac:dyDescent="0.35">
      <c r="A51" s="53">
        <v>12</v>
      </c>
      <c r="B51" s="55" t="s">
        <v>50</v>
      </c>
      <c r="C51" s="55" t="s">
        <v>51</v>
      </c>
    </row>
    <row r="52" spans="1:7" x14ac:dyDescent="0.35">
      <c r="B52" s="74">
        <v>0</v>
      </c>
      <c r="C52" s="75" t="s">
        <v>104</v>
      </c>
    </row>
    <row r="53" spans="1:7" x14ac:dyDescent="0.35">
      <c r="B53" s="74">
        <v>11</v>
      </c>
      <c r="C53" s="75" t="s">
        <v>105</v>
      </c>
    </row>
    <row r="54" spans="1:7" x14ac:dyDescent="0.35">
      <c r="B54" s="74">
        <v>22</v>
      </c>
      <c r="C54" s="75" t="s">
        <v>107</v>
      </c>
    </row>
    <row r="55" spans="1:7" x14ac:dyDescent="0.35">
      <c r="B55" s="74">
        <v>33</v>
      </c>
      <c r="C55" s="75" t="s">
        <v>106</v>
      </c>
    </row>
    <row r="56" spans="1:7" x14ac:dyDescent="0.35">
      <c r="B56" s="74">
        <v>44</v>
      </c>
      <c r="C56" s="75" t="s">
        <v>108</v>
      </c>
    </row>
    <row r="57" spans="1:7" x14ac:dyDescent="0.35">
      <c r="B57" s="74">
        <v>55</v>
      </c>
      <c r="C57" s="75" t="s">
        <v>140</v>
      </c>
      <c r="E57" s="67"/>
      <c r="F57" s="68"/>
      <c r="G57" s="67"/>
    </row>
    <row r="58" spans="1:7" x14ac:dyDescent="0.35">
      <c r="B58" s="74">
        <v>66</v>
      </c>
      <c r="C58" s="75" t="s">
        <v>141</v>
      </c>
      <c r="E58" s="70"/>
      <c r="F58" s="69"/>
      <c r="G58" s="70"/>
    </row>
    <row r="59" spans="1:7" x14ac:dyDescent="0.35">
      <c r="B59" s="74">
        <v>77</v>
      </c>
      <c r="C59" s="75" t="s">
        <v>116</v>
      </c>
      <c r="E59" s="70"/>
      <c r="F59" s="71"/>
      <c r="G59" s="70"/>
    </row>
    <row r="60" spans="1:7" x14ac:dyDescent="0.35">
      <c r="B60" s="74">
        <v>88</v>
      </c>
      <c r="C60" s="75" t="s">
        <v>115</v>
      </c>
      <c r="F60" s="69"/>
      <c r="G60" s="70"/>
    </row>
    <row r="61" spans="1:7" x14ac:dyDescent="0.35">
      <c r="B61" s="74">
        <v>99</v>
      </c>
      <c r="C61" s="75" t="s">
        <v>114</v>
      </c>
      <c r="F61" s="72"/>
    </row>
    <row r="62" spans="1:7" x14ac:dyDescent="0.35">
      <c r="A62" s="55"/>
      <c r="B62" s="74" t="s">
        <v>113</v>
      </c>
      <c r="C62" s="75" t="s">
        <v>112</v>
      </c>
      <c r="F62" s="53"/>
    </row>
    <row r="63" spans="1:7" ht="21.75" x14ac:dyDescent="0.5">
      <c r="A63" s="55"/>
      <c r="B63" s="74"/>
      <c r="C63" s="75"/>
      <c r="F63" s="53"/>
    </row>
    <row r="64" spans="1:7" ht="21.75" x14ac:dyDescent="0.5">
      <c r="A64" s="55"/>
      <c r="B64" s="74"/>
      <c r="C64" s="75"/>
      <c r="F64" s="53"/>
    </row>
    <row r="65" spans="1:15" ht="18.600000000000001" thickBot="1" x14ac:dyDescent="0.4">
      <c r="A65" s="55"/>
      <c r="B65" s="65" t="s">
        <v>145</v>
      </c>
      <c r="F65" s="53"/>
    </row>
    <row r="66" spans="1:15" ht="18.75" customHeight="1" x14ac:dyDescent="0.35">
      <c r="B66" s="266" t="s">
        <v>146</v>
      </c>
      <c r="C66" s="267"/>
      <c r="D66" s="79"/>
      <c r="E66" s="79"/>
      <c r="F66" s="79"/>
      <c r="G66" s="79"/>
      <c r="H66" s="79"/>
      <c r="I66" s="79"/>
      <c r="J66" s="79"/>
      <c r="K66" s="79"/>
      <c r="L66" s="79"/>
      <c r="M66" s="80"/>
    </row>
    <row r="67" spans="1:15" ht="18.75" customHeight="1" x14ac:dyDescent="0.35">
      <c r="B67" s="81"/>
      <c r="C67" s="82" t="s">
        <v>147</v>
      </c>
      <c r="D67" s="83" t="s">
        <v>148</v>
      </c>
      <c r="E67" s="84"/>
      <c r="F67" s="84"/>
      <c r="G67" s="84"/>
      <c r="H67" s="84"/>
      <c r="I67" s="84"/>
      <c r="J67" s="84"/>
      <c r="K67" s="84"/>
      <c r="L67" s="84"/>
      <c r="M67" s="85"/>
    </row>
    <row r="68" spans="1:15" ht="18.75" customHeight="1" x14ac:dyDescent="0.35">
      <c r="B68" s="86"/>
      <c r="C68" s="84"/>
      <c r="D68" s="87" t="s">
        <v>149</v>
      </c>
      <c r="E68" s="84"/>
      <c r="F68" s="84"/>
      <c r="G68" s="84"/>
      <c r="H68" s="84"/>
      <c r="I68" s="84"/>
      <c r="J68" s="84"/>
      <c r="K68" s="84"/>
      <c r="L68" s="84"/>
      <c r="M68" s="85"/>
    </row>
    <row r="69" spans="1:15" x14ac:dyDescent="0.35">
      <c r="B69" s="86"/>
      <c r="C69" s="84"/>
      <c r="D69" s="87" t="s">
        <v>150</v>
      </c>
      <c r="E69" s="84"/>
      <c r="F69" s="84"/>
      <c r="G69" s="84"/>
      <c r="H69" s="84"/>
      <c r="I69" s="84"/>
      <c r="J69" s="84"/>
      <c r="K69" s="84"/>
      <c r="L69" s="84"/>
      <c r="M69" s="85"/>
    </row>
    <row r="70" spans="1:15" x14ac:dyDescent="0.35">
      <c r="B70" s="86"/>
      <c r="C70" s="84"/>
      <c r="D70" s="87" t="s">
        <v>151</v>
      </c>
      <c r="E70" s="84"/>
      <c r="F70" s="84"/>
      <c r="G70" s="84"/>
      <c r="H70" s="84"/>
      <c r="I70" s="84"/>
      <c r="J70" s="84"/>
      <c r="K70" s="84"/>
      <c r="L70" s="84"/>
      <c r="M70" s="85"/>
    </row>
    <row r="71" spans="1:15" x14ac:dyDescent="0.35">
      <c r="B71" s="86"/>
      <c r="C71" s="84" t="s">
        <v>152</v>
      </c>
      <c r="D71" s="84"/>
      <c r="E71" s="84"/>
      <c r="F71" s="84"/>
      <c r="G71" s="84"/>
      <c r="H71" s="84"/>
      <c r="I71" s="84"/>
      <c r="J71" s="84"/>
      <c r="K71" s="84"/>
      <c r="L71" s="84"/>
      <c r="M71" s="85"/>
    </row>
    <row r="72" spans="1:15" x14ac:dyDescent="0.35">
      <c r="B72" s="86"/>
      <c r="C72" s="88" t="s">
        <v>153</v>
      </c>
      <c r="D72" s="83" t="s">
        <v>154</v>
      </c>
      <c r="E72" s="84"/>
      <c r="F72" s="84"/>
      <c r="G72" s="84"/>
      <c r="H72" s="84"/>
      <c r="I72" s="84"/>
      <c r="J72" s="84"/>
      <c r="K72" s="84"/>
      <c r="L72" s="84"/>
      <c r="M72" s="85"/>
      <c r="O72" s="55" t="s">
        <v>69</v>
      </c>
    </row>
    <row r="73" spans="1:15" x14ac:dyDescent="0.35">
      <c r="B73" s="86"/>
      <c r="C73" s="88" t="s">
        <v>155</v>
      </c>
      <c r="D73" s="83" t="s">
        <v>156</v>
      </c>
      <c r="E73" s="84"/>
      <c r="F73" s="84"/>
      <c r="G73" s="84"/>
      <c r="H73" s="84"/>
      <c r="I73" s="84"/>
      <c r="J73" s="84"/>
      <c r="K73" s="84"/>
      <c r="L73" s="84"/>
      <c r="M73" s="85"/>
    </row>
    <row r="74" spans="1:15" x14ac:dyDescent="0.35">
      <c r="B74" s="268" t="s">
        <v>157</v>
      </c>
      <c r="C74" s="269"/>
      <c r="D74" s="83" t="s">
        <v>164</v>
      </c>
      <c r="E74" s="84"/>
      <c r="F74" s="84"/>
      <c r="G74" s="84"/>
      <c r="H74" s="84"/>
      <c r="I74" s="84"/>
      <c r="J74" s="84"/>
      <c r="K74" s="84"/>
      <c r="L74" s="84"/>
      <c r="M74" s="85"/>
    </row>
    <row r="75" spans="1:15" x14ac:dyDescent="0.35">
      <c r="B75" s="86"/>
      <c r="C75" s="84"/>
      <c r="D75" s="89" t="s">
        <v>158</v>
      </c>
      <c r="E75" s="84"/>
      <c r="F75" s="84"/>
      <c r="G75" s="84"/>
      <c r="H75" s="84"/>
      <c r="I75" s="84"/>
      <c r="J75" s="84"/>
      <c r="K75" s="84"/>
      <c r="L75" s="84"/>
      <c r="M75" s="85"/>
    </row>
    <row r="76" spans="1:15" x14ac:dyDescent="0.35">
      <c r="B76" s="86"/>
      <c r="C76" s="84"/>
      <c r="D76" s="89" t="s">
        <v>159</v>
      </c>
      <c r="E76" s="84"/>
      <c r="F76" s="84"/>
      <c r="G76" s="84"/>
      <c r="H76" s="84"/>
      <c r="I76" s="84"/>
      <c r="J76" s="84"/>
      <c r="K76" s="84"/>
      <c r="L76" s="84"/>
      <c r="M76" s="85"/>
    </row>
    <row r="77" spans="1:15" x14ac:dyDescent="0.35">
      <c r="B77" s="86"/>
      <c r="C77" s="84"/>
      <c r="D77" s="89" t="s">
        <v>160</v>
      </c>
      <c r="E77" s="84"/>
      <c r="F77" s="84"/>
      <c r="G77" s="84"/>
      <c r="H77" s="84"/>
      <c r="I77" s="84"/>
      <c r="J77" s="84"/>
      <c r="K77" s="84"/>
      <c r="L77" s="84"/>
      <c r="M77" s="85"/>
    </row>
    <row r="78" spans="1:15" x14ac:dyDescent="0.35">
      <c r="B78" s="268" t="s">
        <v>161</v>
      </c>
      <c r="C78" s="269"/>
      <c r="D78" s="83" t="s">
        <v>162</v>
      </c>
      <c r="E78" s="84"/>
      <c r="F78" s="84"/>
      <c r="G78" s="84"/>
      <c r="H78" s="84"/>
      <c r="I78" s="84"/>
      <c r="J78" s="84"/>
      <c r="K78" s="84"/>
      <c r="L78" s="84"/>
      <c r="M78" s="85"/>
    </row>
    <row r="79" spans="1:15" ht="22.5" thickBot="1" x14ac:dyDescent="0.55000000000000004">
      <c r="B79" s="90"/>
      <c r="C79" s="91"/>
      <c r="D79" s="92"/>
      <c r="E79" s="91"/>
      <c r="F79" s="91"/>
      <c r="G79" s="91"/>
      <c r="H79" s="91"/>
      <c r="I79" s="91"/>
      <c r="J79" s="91"/>
      <c r="K79" s="91"/>
      <c r="L79" s="91"/>
      <c r="M79" s="93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13" zoomScale="80" zoomScaleNormal="80" zoomScaleSheetLayoutView="70" workbookViewId="0">
      <selection activeCell="K25" sqref="K25"/>
    </sheetView>
  </sheetViews>
  <sheetFormatPr defaultColWidth="8.8984375" defaultRowHeight="14.4" x14ac:dyDescent="0.3"/>
  <cols>
    <col min="1" max="1" width="10.6992187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09765625" style="11" customWidth="1"/>
    <col min="10" max="10" width="4.59765625" style="11" customWidth="1"/>
    <col min="11" max="11" width="7.09765625" style="8" customWidth="1"/>
    <col min="12" max="12" width="8.8984375" style="8" customWidth="1"/>
    <col min="13" max="13" width="12" style="8" customWidth="1"/>
    <col min="14" max="14" width="7.3984375" style="8" customWidth="1"/>
    <col min="15" max="15" width="7.19921875" style="13" customWidth="1"/>
    <col min="16" max="16" width="9.09765625" style="11" customWidth="1"/>
    <col min="17" max="17" width="7.09765625" style="11" customWidth="1"/>
    <col min="18" max="18" width="8.3984375" style="11" customWidth="1"/>
    <col min="19" max="19" width="9.3984375" style="11" customWidth="1"/>
    <col min="20" max="20" width="5.5" style="11" bestFit="1" customWidth="1"/>
    <col min="21" max="45" width="3.3984375" style="11" bestFit="1" customWidth="1"/>
    <col min="46" max="46" width="5.09765625" style="11" customWidth="1"/>
    <col min="47" max="47" width="3.3984375" style="11" bestFit="1" customWidth="1"/>
    <col min="48" max="48" width="68.8984375" style="11" customWidth="1"/>
    <col min="49" max="16384" width="8.8984375" style="11"/>
  </cols>
  <sheetData>
    <row r="1" spans="1:48" customFormat="1" ht="28.8" x14ac:dyDescent="0.55000000000000004">
      <c r="C1" s="270" t="s">
        <v>0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</row>
    <row r="2" spans="1:48" customFormat="1" ht="23.4" x14ac:dyDescent="0.45">
      <c r="B2" s="274" t="s">
        <v>1</v>
      </c>
      <c r="C2" s="274"/>
      <c r="D2" s="274"/>
      <c r="E2" s="274"/>
      <c r="F2" s="275" t="s">
        <v>120</v>
      </c>
      <c r="G2" s="275"/>
      <c r="H2" s="275"/>
      <c r="I2" s="275"/>
      <c r="J2" s="275"/>
      <c r="K2" s="32"/>
      <c r="L2" s="33"/>
      <c r="M2" s="33"/>
      <c r="N2" s="34"/>
      <c r="O2" s="34"/>
      <c r="P2" s="35"/>
      <c r="Q2" s="38"/>
      <c r="R2" s="43"/>
      <c r="S2" s="43"/>
      <c r="T2" s="39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72" t="s">
        <v>2</v>
      </c>
      <c r="AM2" s="272"/>
      <c r="AN2" s="272"/>
      <c r="AO2" s="272"/>
      <c r="AP2" s="272"/>
      <c r="AQ2" s="272"/>
      <c r="AR2" s="276">
        <v>1082</v>
      </c>
      <c r="AS2" s="276"/>
      <c r="AT2" s="276"/>
      <c r="AU2" s="3"/>
      <c r="AV2" s="3"/>
    </row>
    <row r="3" spans="1:48" customFormat="1" ht="23.4" x14ac:dyDescent="0.45">
      <c r="B3" s="274"/>
      <c r="C3" s="274"/>
      <c r="D3" s="274"/>
      <c r="E3" s="274"/>
      <c r="F3" s="275"/>
      <c r="G3" s="275"/>
      <c r="H3" s="275"/>
      <c r="I3" s="275"/>
      <c r="J3" s="275"/>
      <c r="K3" s="32"/>
      <c r="L3" s="33"/>
      <c r="M3" s="33"/>
      <c r="N3" s="37"/>
      <c r="O3" s="37"/>
      <c r="P3" s="11"/>
      <c r="Q3" s="38"/>
      <c r="R3" s="43"/>
      <c r="S3" s="43"/>
      <c r="T3" s="41"/>
      <c r="U3" s="5"/>
      <c r="V3" s="5"/>
      <c r="W3" s="5"/>
      <c r="X3" s="5"/>
      <c r="Y3" s="5"/>
      <c r="Z3" s="5"/>
      <c r="AA3" s="4"/>
      <c r="AB3" s="4"/>
      <c r="AE3" s="11"/>
      <c r="AF3" s="3"/>
      <c r="AG3" s="272" t="s">
        <v>117</v>
      </c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7"/>
      <c r="AS3" s="277"/>
      <c r="AT3" s="277"/>
      <c r="AU3" s="271" t="s">
        <v>4</v>
      </c>
      <c r="AV3" s="271"/>
    </row>
    <row r="4" spans="1:48" customFormat="1" ht="23.4" x14ac:dyDescent="0.45">
      <c r="B4" s="274"/>
      <c r="C4" s="274"/>
      <c r="D4" s="274"/>
      <c r="E4" s="274"/>
      <c r="F4" s="275"/>
      <c r="G4" s="275"/>
      <c r="H4" s="275"/>
      <c r="I4" s="275"/>
      <c r="J4" s="275"/>
      <c r="K4" s="32"/>
      <c r="L4" s="78"/>
      <c r="M4" s="33"/>
      <c r="N4" s="40"/>
      <c r="O4" s="40"/>
      <c r="P4" s="11"/>
      <c r="Q4" s="11"/>
      <c r="R4" s="11"/>
      <c r="S4" s="11"/>
      <c r="T4" s="42"/>
      <c r="U4" s="42"/>
      <c r="V4" s="5"/>
      <c r="W4" s="5"/>
      <c r="X4" s="5"/>
      <c r="Y4" s="5"/>
      <c r="Z4" s="5"/>
      <c r="AE4" s="272" t="s">
        <v>118</v>
      </c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3"/>
      <c r="AS4" s="273"/>
      <c r="AT4" s="273"/>
      <c r="AU4" s="271" t="s">
        <v>4</v>
      </c>
      <c r="AV4" s="271"/>
    </row>
    <row r="5" spans="1:48" customFormat="1" ht="18.75" customHeight="1" x14ac:dyDescent="0.4">
      <c r="A5" s="29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31"/>
      <c r="AF5" s="31"/>
      <c r="AM5" s="31"/>
      <c r="AN5" s="31"/>
      <c r="AT5" s="306" t="s">
        <v>6</v>
      </c>
      <c r="AU5" s="306"/>
      <c r="AV5" s="306"/>
    </row>
    <row r="6" spans="1:48" ht="21" customHeight="1" x14ac:dyDescent="0.3">
      <c r="A6" s="282" t="s">
        <v>45</v>
      </c>
      <c r="B6" s="307" t="s">
        <v>7</v>
      </c>
      <c r="C6" s="307" t="s">
        <v>8</v>
      </c>
      <c r="D6" s="307" t="s">
        <v>9</v>
      </c>
      <c r="E6" s="307" t="s">
        <v>10</v>
      </c>
      <c r="F6" s="307" t="s">
        <v>11</v>
      </c>
      <c r="G6" s="285" t="s">
        <v>47</v>
      </c>
      <c r="H6" s="286"/>
      <c r="I6" s="287"/>
      <c r="J6" s="294" t="s">
        <v>12</v>
      </c>
      <c r="K6" s="289" t="s">
        <v>37</v>
      </c>
      <c r="L6" s="289"/>
      <c r="M6" s="289"/>
      <c r="N6" s="289"/>
      <c r="O6" s="316" t="s">
        <v>13</v>
      </c>
      <c r="P6" s="291" t="s">
        <v>5</v>
      </c>
      <c r="Q6" s="294" t="s">
        <v>31</v>
      </c>
      <c r="R6" s="297" t="s">
        <v>38</v>
      </c>
      <c r="S6" s="300" t="s">
        <v>39</v>
      </c>
      <c r="T6" s="303" t="s">
        <v>14</v>
      </c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5"/>
      <c r="AV6" s="315" t="s">
        <v>48</v>
      </c>
    </row>
    <row r="7" spans="1:48" ht="18.75" customHeight="1" x14ac:dyDescent="0.3">
      <c r="A7" s="282"/>
      <c r="B7" s="307"/>
      <c r="C7" s="307"/>
      <c r="D7" s="307"/>
      <c r="E7" s="307"/>
      <c r="F7" s="307"/>
      <c r="G7" s="288" t="s">
        <v>3</v>
      </c>
      <c r="H7" s="284" t="s">
        <v>46</v>
      </c>
      <c r="I7" s="284"/>
      <c r="J7" s="295"/>
      <c r="K7" s="290" t="s">
        <v>40</v>
      </c>
      <c r="L7" s="278" t="s">
        <v>41</v>
      </c>
      <c r="M7" s="280" t="s">
        <v>42</v>
      </c>
      <c r="N7" s="281" t="s">
        <v>43</v>
      </c>
      <c r="O7" s="317"/>
      <c r="P7" s="292"/>
      <c r="Q7" s="295"/>
      <c r="R7" s="298"/>
      <c r="S7" s="301"/>
      <c r="T7" s="311" t="s">
        <v>15</v>
      </c>
      <c r="U7" s="311"/>
      <c r="V7" s="311"/>
      <c r="W7" s="311"/>
      <c r="X7" s="312" t="s">
        <v>16</v>
      </c>
      <c r="Y7" s="312"/>
      <c r="Z7" s="312"/>
      <c r="AA7" s="312"/>
      <c r="AB7" s="313" t="s">
        <v>17</v>
      </c>
      <c r="AC7" s="313"/>
      <c r="AD7" s="313"/>
      <c r="AE7" s="313"/>
      <c r="AF7" s="314" t="s">
        <v>18</v>
      </c>
      <c r="AG7" s="314"/>
      <c r="AH7" s="314"/>
      <c r="AI7" s="314"/>
      <c r="AJ7" s="308" t="s">
        <v>19</v>
      </c>
      <c r="AK7" s="308"/>
      <c r="AL7" s="308"/>
      <c r="AM7" s="308"/>
      <c r="AN7" s="309" t="s">
        <v>20</v>
      </c>
      <c r="AO7" s="309"/>
      <c r="AP7" s="309"/>
      <c r="AQ7" s="309"/>
      <c r="AR7" s="310" t="s">
        <v>21</v>
      </c>
      <c r="AS7" s="310"/>
      <c r="AT7" s="310"/>
      <c r="AU7" s="310"/>
      <c r="AV7" s="315"/>
    </row>
    <row r="8" spans="1:48" ht="33.75" customHeight="1" x14ac:dyDescent="0.3">
      <c r="A8" s="282"/>
      <c r="B8" s="307"/>
      <c r="C8" s="307"/>
      <c r="D8" s="307"/>
      <c r="E8" s="307"/>
      <c r="F8" s="307"/>
      <c r="G8" s="288"/>
      <c r="H8" s="108" t="s">
        <v>22</v>
      </c>
      <c r="I8" s="117" t="s">
        <v>23</v>
      </c>
      <c r="J8" s="296"/>
      <c r="K8" s="290"/>
      <c r="L8" s="279"/>
      <c r="M8" s="280"/>
      <c r="N8" s="281"/>
      <c r="O8" s="318"/>
      <c r="P8" s="293"/>
      <c r="Q8" s="296"/>
      <c r="R8" s="299"/>
      <c r="S8" s="302"/>
      <c r="T8" s="17" t="s">
        <v>24</v>
      </c>
      <c r="U8" s="17" t="s">
        <v>25</v>
      </c>
      <c r="V8" s="17" t="s">
        <v>26</v>
      </c>
      <c r="W8" s="17" t="s">
        <v>27</v>
      </c>
      <c r="X8" s="18" t="s">
        <v>24</v>
      </c>
      <c r="Y8" s="18" t="s">
        <v>25</v>
      </c>
      <c r="Z8" s="18" t="s">
        <v>26</v>
      </c>
      <c r="AA8" s="18" t="s">
        <v>27</v>
      </c>
      <c r="AB8" s="19" t="s">
        <v>24</v>
      </c>
      <c r="AC8" s="19" t="s">
        <v>25</v>
      </c>
      <c r="AD8" s="19" t="s">
        <v>26</v>
      </c>
      <c r="AE8" s="19" t="s">
        <v>27</v>
      </c>
      <c r="AF8" s="20" t="s">
        <v>24</v>
      </c>
      <c r="AG8" s="20" t="s">
        <v>25</v>
      </c>
      <c r="AH8" s="20" t="s">
        <v>26</v>
      </c>
      <c r="AI8" s="20" t="s">
        <v>27</v>
      </c>
      <c r="AJ8" s="21" t="s">
        <v>24</v>
      </c>
      <c r="AK8" s="21" t="s">
        <v>25</v>
      </c>
      <c r="AL8" s="21" t="s">
        <v>26</v>
      </c>
      <c r="AM8" s="21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22" t="s">
        <v>24</v>
      </c>
      <c r="AS8" s="22" t="s">
        <v>25</v>
      </c>
      <c r="AT8" s="22" t="s">
        <v>26</v>
      </c>
      <c r="AU8" s="22" t="s">
        <v>27</v>
      </c>
      <c r="AV8" s="315"/>
    </row>
    <row r="9" spans="1:48" s="55" customFormat="1" ht="28.5" customHeight="1" x14ac:dyDescent="0.35">
      <c r="A9" s="283" t="s">
        <v>28</v>
      </c>
      <c r="B9" s="283"/>
      <c r="C9" s="283"/>
      <c r="D9" s="283"/>
      <c r="E9" s="283"/>
      <c r="F9" s="283"/>
      <c r="G9" s="135">
        <f>I9+H9</f>
        <v>528.64516282124305</v>
      </c>
      <c r="H9" s="136">
        <f>SUM(H10:H29)</f>
        <v>503.71770658519</v>
      </c>
      <c r="I9" s="136">
        <f t="shared" ref="I9:P9" si="0">SUM(I10:I29)</f>
        <v>24.927456236053075</v>
      </c>
      <c r="J9" s="136"/>
      <c r="K9" s="136">
        <f t="shared" si="0"/>
        <v>484.27</v>
      </c>
      <c r="L9" s="136">
        <f t="shared" si="0"/>
        <v>24.79</v>
      </c>
      <c r="M9" s="136">
        <f t="shared" si="0"/>
        <v>0</v>
      </c>
      <c r="N9" s="136">
        <f t="shared" si="0"/>
        <v>125.23</v>
      </c>
      <c r="O9" s="136"/>
      <c r="P9" s="136">
        <f t="shared" si="0"/>
        <v>12.620000000000001</v>
      </c>
      <c r="Q9" s="136"/>
      <c r="R9" s="136"/>
      <c r="S9" s="136"/>
      <c r="T9" s="258">
        <f t="shared" ref="T9:AU9" si="1">SUM(T10:T10000)</f>
        <v>12.620000000000001</v>
      </c>
      <c r="U9" s="196">
        <f t="shared" si="1"/>
        <v>0</v>
      </c>
      <c r="V9" s="196">
        <f t="shared" si="1"/>
        <v>0</v>
      </c>
      <c r="W9" s="196">
        <f t="shared" si="1"/>
        <v>0</v>
      </c>
      <c r="X9" s="196">
        <f t="shared" si="1"/>
        <v>0</v>
      </c>
      <c r="Y9" s="196">
        <f t="shared" si="1"/>
        <v>0</v>
      </c>
      <c r="Z9" s="196">
        <f t="shared" si="1"/>
        <v>0</v>
      </c>
      <c r="AA9" s="196">
        <f t="shared" si="1"/>
        <v>0</v>
      </c>
      <c r="AB9" s="196">
        <f t="shared" si="1"/>
        <v>0</v>
      </c>
      <c r="AC9" s="196">
        <f t="shared" si="1"/>
        <v>0</v>
      </c>
      <c r="AD9" s="196">
        <f t="shared" si="1"/>
        <v>0</v>
      </c>
      <c r="AE9" s="196">
        <f t="shared" si="1"/>
        <v>0</v>
      </c>
      <c r="AF9" s="196">
        <f t="shared" si="1"/>
        <v>0</v>
      </c>
      <c r="AG9" s="196">
        <f t="shared" si="1"/>
        <v>0</v>
      </c>
      <c r="AH9" s="196">
        <f t="shared" si="1"/>
        <v>0</v>
      </c>
      <c r="AI9" s="196">
        <f t="shared" si="1"/>
        <v>0</v>
      </c>
      <c r="AJ9" s="196">
        <f t="shared" si="1"/>
        <v>0</v>
      </c>
      <c r="AK9" s="196">
        <f t="shared" si="1"/>
        <v>0</v>
      </c>
      <c r="AL9" s="196">
        <f t="shared" si="1"/>
        <v>0</v>
      </c>
      <c r="AM9" s="196">
        <f t="shared" si="1"/>
        <v>0</v>
      </c>
      <c r="AN9" s="196">
        <f t="shared" si="1"/>
        <v>0</v>
      </c>
      <c r="AO9" s="196">
        <f t="shared" si="1"/>
        <v>0</v>
      </c>
      <c r="AP9" s="196">
        <f t="shared" si="1"/>
        <v>0</v>
      </c>
      <c r="AQ9" s="196">
        <f t="shared" si="1"/>
        <v>0</v>
      </c>
      <c r="AR9" s="196">
        <f t="shared" si="1"/>
        <v>0</v>
      </c>
      <c r="AS9" s="196">
        <f t="shared" si="1"/>
        <v>0</v>
      </c>
      <c r="AT9" s="196">
        <f t="shared" si="1"/>
        <v>0</v>
      </c>
      <c r="AU9" s="196">
        <f t="shared" si="1"/>
        <v>0</v>
      </c>
      <c r="AV9" s="139"/>
    </row>
    <row r="10" spans="1:48" s="23" customFormat="1" ht="18" x14ac:dyDescent="0.35">
      <c r="A10" s="7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40">
        <v>1</v>
      </c>
      <c r="C10" s="141" t="s">
        <v>121</v>
      </c>
      <c r="D10" s="142" t="s">
        <v>44</v>
      </c>
      <c r="E10" s="143" t="s">
        <v>122</v>
      </c>
      <c r="F10" s="140" t="s">
        <v>119</v>
      </c>
      <c r="G10" s="144">
        <v>7.73971972921</v>
      </c>
      <c r="H10" s="145">
        <v>2.0789252767400002</v>
      </c>
      <c r="I10" s="145">
        <v>5.6607944524700002</v>
      </c>
      <c r="J10" s="146">
        <v>1</v>
      </c>
      <c r="K10" s="147">
        <v>0</v>
      </c>
      <c r="L10" s="147">
        <v>5.56</v>
      </c>
      <c r="M10" s="147">
        <v>0</v>
      </c>
      <c r="N10" s="147">
        <v>0</v>
      </c>
      <c r="O10" s="146">
        <v>12</v>
      </c>
      <c r="P10" s="144">
        <v>0</v>
      </c>
      <c r="Q10" s="149">
        <v>0</v>
      </c>
      <c r="R10" s="146">
        <v>2</v>
      </c>
      <c r="S10" s="146">
        <v>1</v>
      </c>
      <c r="T10" s="144">
        <v>0</v>
      </c>
      <c r="U10" s="149">
        <v>0</v>
      </c>
      <c r="V10" s="149">
        <v>0</v>
      </c>
      <c r="W10" s="149">
        <v>0</v>
      </c>
      <c r="X10" s="149">
        <v>0</v>
      </c>
      <c r="Y10" s="149"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149">
        <v>0</v>
      </c>
      <c r="AF10" s="149">
        <v>0</v>
      </c>
      <c r="AG10" s="149">
        <v>0</v>
      </c>
      <c r="AH10" s="149">
        <v>0</v>
      </c>
      <c r="AI10" s="149">
        <v>0</v>
      </c>
      <c r="AJ10" s="149">
        <v>0</v>
      </c>
      <c r="AK10" s="149">
        <v>0</v>
      </c>
      <c r="AL10" s="149">
        <v>0</v>
      </c>
      <c r="AM10" s="149">
        <v>0</v>
      </c>
      <c r="AN10" s="149">
        <v>0</v>
      </c>
      <c r="AO10" s="149">
        <v>0</v>
      </c>
      <c r="AP10" s="149">
        <v>0</v>
      </c>
      <c r="AQ10" s="149">
        <v>0</v>
      </c>
      <c r="AR10" s="149">
        <v>0</v>
      </c>
      <c r="AS10" s="149">
        <v>0</v>
      </c>
      <c r="AT10" s="149">
        <v>0</v>
      </c>
      <c r="AU10" s="149">
        <v>0</v>
      </c>
      <c r="AV10" s="144"/>
    </row>
    <row r="11" spans="1:48" s="194" customFormat="1" ht="18" x14ac:dyDescent="0.35">
      <c r="A11" s="335" t="str">
        <f t="shared" ref="A11:A29" si="2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40">
        <v>2</v>
      </c>
      <c r="C11" s="141" t="s">
        <v>123</v>
      </c>
      <c r="D11" s="142" t="s">
        <v>44</v>
      </c>
      <c r="E11" s="143" t="s">
        <v>122</v>
      </c>
      <c r="F11" s="140" t="s">
        <v>119</v>
      </c>
      <c r="G11" s="144">
        <v>85.87765186</v>
      </c>
      <c r="H11" s="145">
        <v>85.87765186</v>
      </c>
      <c r="I11" s="145">
        <v>0</v>
      </c>
      <c r="J11" s="146">
        <v>2</v>
      </c>
      <c r="K11" s="147">
        <v>195.26</v>
      </c>
      <c r="L11" s="147">
        <v>0</v>
      </c>
      <c r="M11" s="147">
        <v>0</v>
      </c>
      <c r="N11" s="147">
        <v>0</v>
      </c>
      <c r="O11" s="146">
        <v>0</v>
      </c>
      <c r="P11" s="144">
        <v>0</v>
      </c>
      <c r="Q11" s="149">
        <v>0</v>
      </c>
      <c r="R11" s="146">
        <v>2</v>
      </c>
      <c r="S11" s="146">
        <v>2</v>
      </c>
      <c r="T11" s="144">
        <v>0</v>
      </c>
      <c r="U11" s="149">
        <v>0</v>
      </c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0</v>
      </c>
      <c r="AB11" s="149">
        <v>0</v>
      </c>
      <c r="AC11" s="149">
        <v>0</v>
      </c>
      <c r="AD11" s="149">
        <v>0</v>
      </c>
      <c r="AE11" s="149">
        <v>0</v>
      </c>
      <c r="AF11" s="149">
        <v>0</v>
      </c>
      <c r="AG11" s="149">
        <v>0</v>
      </c>
      <c r="AH11" s="149">
        <v>0</v>
      </c>
      <c r="AI11" s="149">
        <v>0</v>
      </c>
      <c r="AJ11" s="149">
        <v>0</v>
      </c>
      <c r="AK11" s="149">
        <v>0</v>
      </c>
      <c r="AL11" s="149">
        <v>0</v>
      </c>
      <c r="AM11" s="149">
        <v>0</v>
      </c>
      <c r="AN11" s="149">
        <v>0</v>
      </c>
      <c r="AO11" s="149">
        <v>0</v>
      </c>
      <c r="AP11" s="149">
        <v>0</v>
      </c>
      <c r="AQ11" s="149">
        <v>0</v>
      </c>
      <c r="AR11" s="149">
        <v>0</v>
      </c>
      <c r="AS11" s="149">
        <v>0</v>
      </c>
      <c r="AT11" s="149">
        <v>0</v>
      </c>
      <c r="AU11" s="149">
        <v>0</v>
      </c>
      <c r="AV11" s="336" t="s">
        <v>167</v>
      </c>
    </row>
    <row r="12" spans="1:48" s="229" customFormat="1" ht="18" x14ac:dyDescent="0.35">
      <c r="A12" s="335" t="str">
        <f t="shared" si="2"/>
        <v xml:space="preserve">   </v>
      </c>
      <c r="B12" s="140">
        <v>3</v>
      </c>
      <c r="C12" s="141" t="s">
        <v>124</v>
      </c>
      <c r="D12" s="142" t="s">
        <v>44</v>
      </c>
      <c r="E12" s="143" t="s">
        <v>122</v>
      </c>
      <c r="F12" s="140" t="s">
        <v>119</v>
      </c>
      <c r="G12" s="144">
        <v>13.955152862</v>
      </c>
      <c r="H12" s="145">
        <v>13.955152862</v>
      </c>
      <c r="I12" s="145">
        <v>0</v>
      </c>
      <c r="J12" s="146">
        <v>2</v>
      </c>
      <c r="K12" s="147">
        <v>13.82</v>
      </c>
      <c r="L12" s="147">
        <v>0</v>
      </c>
      <c r="M12" s="147">
        <v>0</v>
      </c>
      <c r="N12" s="147">
        <v>0</v>
      </c>
      <c r="O12" s="146">
        <v>0</v>
      </c>
      <c r="P12" s="144">
        <v>0</v>
      </c>
      <c r="Q12" s="149">
        <v>0</v>
      </c>
      <c r="R12" s="146">
        <v>2</v>
      </c>
      <c r="S12" s="146">
        <v>2</v>
      </c>
      <c r="T12" s="144"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  <c r="AE12" s="149">
        <v>0</v>
      </c>
      <c r="AF12" s="149">
        <v>0</v>
      </c>
      <c r="AG12" s="149">
        <v>0</v>
      </c>
      <c r="AH12" s="149">
        <v>0</v>
      </c>
      <c r="AI12" s="149">
        <v>0</v>
      </c>
      <c r="AJ12" s="149">
        <v>0</v>
      </c>
      <c r="AK12" s="149">
        <v>0</v>
      </c>
      <c r="AL12" s="149">
        <v>0</v>
      </c>
      <c r="AM12" s="149">
        <v>0</v>
      </c>
      <c r="AN12" s="149">
        <v>0</v>
      </c>
      <c r="AO12" s="149">
        <v>0</v>
      </c>
      <c r="AP12" s="149">
        <v>0</v>
      </c>
      <c r="AQ12" s="149">
        <v>0</v>
      </c>
      <c r="AR12" s="149">
        <v>0</v>
      </c>
      <c r="AS12" s="149">
        <v>0</v>
      </c>
      <c r="AT12" s="149">
        <v>0</v>
      </c>
      <c r="AU12" s="149">
        <v>0</v>
      </c>
      <c r="AV12" s="336" t="s">
        <v>167</v>
      </c>
    </row>
    <row r="13" spans="1:48" s="150" customFormat="1" ht="18" x14ac:dyDescent="0.35">
      <c r="A13" s="73" t="str">
        <f t="shared" si="2"/>
        <v xml:space="preserve">   </v>
      </c>
      <c r="B13" s="140">
        <v>4</v>
      </c>
      <c r="C13" s="141" t="s">
        <v>125</v>
      </c>
      <c r="D13" s="142" t="s">
        <v>44</v>
      </c>
      <c r="E13" s="143" t="s">
        <v>122</v>
      </c>
      <c r="F13" s="140" t="s">
        <v>119</v>
      </c>
      <c r="G13" s="144">
        <v>14.5144302959</v>
      </c>
      <c r="H13" s="145">
        <v>14.5144302959</v>
      </c>
      <c r="I13" s="145">
        <v>0</v>
      </c>
      <c r="J13" s="146">
        <v>1</v>
      </c>
      <c r="K13" s="147">
        <v>0</v>
      </c>
      <c r="L13" s="147">
        <v>0</v>
      </c>
      <c r="M13" s="147" t="s">
        <v>144</v>
      </c>
      <c r="N13" s="147">
        <v>14.51</v>
      </c>
      <c r="O13" s="146">
        <v>11</v>
      </c>
      <c r="P13" s="144">
        <v>0</v>
      </c>
      <c r="Q13" s="149">
        <v>0</v>
      </c>
      <c r="R13" s="146">
        <v>2</v>
      </c>
      <c r="S13" s="146">
        <v>1</v>
      </c>
      <c r="T13" s="144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0</v>
      </c>
      <c r="AE13" s="149">
        <v>0</v>
      </c>
      <c r="AF13" s="149">
        <v>0</v>
      </c>
      <c r="AG13" s="149">
        <v>0</v>
      </c>
      <c r="AH13" s="149">
        <v>0</v>
      </c>
      <c r="AI13" s="149">
        <v>0</v>
      </c>
      <c r="AJ13" s="149">
        <v>0</v>
      </c>
      <c r="AK13" s="149">
        <v>0</v>
      </c>
      <c r="AL13" s="149">
        <v>0</v>
      </c>
      <c r="AM13" s="149">
        <v>0</v>
      </c>
      <c r="AN13" s="149">
        <v>0</v>
      </c>
      <c r="AO13" s="149">
        <v>0</v>
      </c>
      <c r="AP13" s="149">
        <v>0</v>
      </c>
      <c r="AQ13" s="149">
        <v>0</v>
      </c>
      <c r="AR13" s="149">
        <v>0</v>
      </c>
      <c r="AS13" s="149">
        <v>0</v>
      </c>
      <c r="AT13" s="149">
        <v>0</v>
      </c>
      <c r="AU13" s="149">
        <v>0</v>
      </c>
      <c r="AV13" s="161" t="s">
        <v>144</v>
      </c>
    </row>
    <row r="14" spans="1:48" s="150" customFormat="1" ht="18" x14ac:dyDescent="0.35">
      <c r="A14" s="73" t="str">
        <f t="shared" si="2"/>
        <v xml:space="preserve">   </v>
      </c>
      <c r="B14" s="140">
        <v>5</v>
      </c>
      <c r="C14" s="141" t="s">
        <v>126</v>
      </c>
      <c r="D14" s="142" t="s">
        <v>44</v>
      </c>
      <c r="E14" s="143" t="s">
        <v>122</v>
      </c>
      <c r="F14" s="140" t="s">
        <v>119</v>
      </c>
      <c r="G14" s="144">
        <v>7.5643132775600002</v>
      </c>
      <c r="H14" s="145">
        <v>7.5643132775600002</v>
      </c>
      <c r="I14" s="145">
        <v>0</v>
      </c>
      <c r="J14" s="146">
        <v>1</v>
      </c>
      <c r="K14" s="147">
        <v>0</v>
      </c>
      <c r="L14" s="147">
        <v>0</v>
      </c>
      <c r="M14" s="147" t="s">
        <v>144</v>
      </c>
      <c r="N14" s="147">
        <v>7.56</v>
      </c>
      <c r="O14" s="146">
        <v>11</v>
      </c>
      <c r="P14" s="144">
        <v>0</v>
      </c>
      <c r="Q14" s="149">
        <v>0</v>
      </c>
      <c r="R14" s="146">
        <v>2</v>
      </c>
      <c r="S14" s="146">
        <v>1</v>
      </c>
      <c r="T14" s="144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49">
        <v>0</v>
      </c>
      <c r="AB14" s="149">
        <v>0</v>
      </c>
      <c r="AC14" s="149">
        <v>0</v>
      </c>
      <c r="AD14" s="149">
        <v>0</v>
      </c>
      <c r="AE14" s="149">
        <v>0</v>
      </c>
      <c r="AF14" s="149">
        <v>0</v>
      </c>
      <c r="AG14" s="149">
        <v>0</v>
      </c>
      <c r="AH14" s="149">
        <v>0</v>
      </c>
      <c r="AI14" s="149">
        <v>0</v>
      </c>
      <c r="AJ14" s="149">
        <v>0</v>
      </c>
      <c r="AK14" s="149">
        <v>0</v>
      </c>
      <c r="AL14" s="149">
        <v>0</v>
      </c>
      <c r="AM14" s="149">
        <v>0</v>
      </c>
      <c r="AN14" s="149">
        <v>0</v>
      </c>
      <c r="AO14" s="149">
        <v>0</v>
      </c>
      <c r="AP14" s="149">
        <v>0</v>
      </c>
      <c r="AQ14" s="149">
        <v>0</v>
      </c>
      <c r="AR14" s="149">
        <v>0</v>
      </c>
      <c r="AS14" s="149">
        <v>0</v>
      </c>
      <c r="AT14" s="149">
        <v>0</v>
      </c>
      <c r="AU14" s="149">
        <v>0</v>
      </c>
      <c r="AV14" s="161" t="s">
        <v>144</v>
      </c>
    </row>
    <row r="15" spans="1:48" s="150" customFormat="1" ht="18" x14ac:dyDescent="0.35">
      <c r="A15" s="73" t="str">
        <f t="shared" si="2"/>
        <v xml:space="preserve">   </v>
      </c>
      <c r="B15" s="140">
        <v>6</v>
      </c>
      <c r="C15" s="141" t="s">
        <v>127</v>
      </c>
      <c r="D15" s="142" t="s">
        <v>44</v>
      </c>
      <c r="E15" s="143" t="s">
        <v>122</v>
      </c>
      <c r="F15" s="140" t="s">
        <v>119</v>
      </c>
      <c r="G15" s="144">
        <v>6.8799659808099998</v>
      </c>
      <c r="H15" s="145">
        <v>6.8799659808099998</v>
      </c>
      <c r="I15" s="145">
        <v>0</v>
      </c>
      <c r="J15" s="146">
        <v>1</v>
      </c>
      <c r="K15" s="147">
        <v>0</v>
      </c>
      <c r="L15" s="147">
        <v>0</v>
      </c>
      <c r="M15" s="147" t="s">
        <v>144</v>
      </c>
      <c r="N15" s="147">
        <v>6.88</v>
      </c>
      <c r="O15" s="146">
        <v>11</v>
      </c>
      <c r="P15" s="144">
        <v>0</v>
      </c>
      <c r="Q15" s="149">
        <v>0</v>
      </c>
      <c r="R15" s="146">
        <v>2</v>
      </c>
      <c r="S15" s="146">
        <v>1</v>
      </c>
      <c r="T15" s="144">
        <v>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49">
        <v>0</v>
      </c>
      <c r="AC15" s="149">
        <v>0</v>
      </c>
      <c r="AD15" s="149">
        <v>0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9">
        <v>0</v>
      </c>
      <c r="AN15" s="149">
        <v>0</v>
      </c>
      <c r="AO15" s="149">
        <v>0</v>
      </c>
      <c r="AP15" s="149">
        <v>0</v>
      </c>
      <c r="AQ15" s="149">
        <v>0</v>
      </c>
      <c r="AR15" s="149">
        <v>0</v>
      </c>
      <c r="AS15" s="149">
        <v>0</v>
      </c>
      <c r="AT15" s="149">
        <v>0</v>
      </c>
      <c r="AU15" s="149">
        <v>0</v>
      </c>
      <c r="AV15" s="161" t="s">
        <v>144</v>
      </c>
    </row>
    <row r="16" spans="1:48" s="150" customFormat="1" ht="18" x14ac:dyDescent="0.35">
      <c r="A16" s="73" t="str">
        <f t="shared" si="2"/>
        <v xml:space="preserve">   </v>
      </c>
      <c r="B16" s="140">
        <v>7</v>
      </c>
      <c r="C16" s="141" t="s">
        <v>128</v>
      </c>
      <c r="D16" s="142" t="s">
        <v>44</v>
      </c>
      <c r="E16" s="143" t="s">
        <v>122</v>
      </c>
      <c r="F16" s="140" t="s">
        <v>119</v>
      </c>
      <c r="G16" s="144">
        <v>18.134497120637583</v>
      </c>
      <c r="H16" s="145">
        <v>18.102648954500001</v>
      </c>
      <c r="I16" s="145">
        <v>3.1848166137582998E-2</v>
      </c>
      <c r="J16" s="146">
        <v>1</v>
      </c>
      <c r="K16" s="147">
        <v>0</v>
      </c>
      <c r="L16" s="147">
        <v>0</v>
      </c>
      <c r="M16" s="147" t="s">
        <v>144</v>
      </c>
      <c r="N16" s="147">
        <v>18.100000000000001</v>
      </c>
      <c r="O16" s="146">
        <v>11</v>
      </c>
      <c r="P16" s="144">
        <v>0</v>
      </c>
      <c r="Q16" s="149">
        <v>0</v>
      </c>
      <c r="R16" s="146">
        <v>2</v>
      </c>
      <c r="S16" s="146">
        <v>1</v>
      </c>
      <c r="T16" s="144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49">
        <v>0</v>
      </c>
      <c r="AO16" s="149">
        <v>0</v>
      </c>
      <c r="AP16" s="149">
        <v>0</v>
      </c>
      <c r="AQ16" s="149">
        <v>0</v>
      </c>
      <c r="AR16" s="149">
        <v>0</v>
      </c>
      <c r="AS16" s="149">
        <v>0</v>
      </c>
      <c r="AT16" s="149">
        <v>0</v>
      </c>
      <c r="AU16" s="149">
        <v>0</v>
      </c>
      <c r="AV16" s="161" t="s">
        <v>144</v>
      </c>
    </row>
    <row r="17" spans="1:48" s="150" customFormat="1" ht="18" x14ac:dyDescent="0.35">
      <c r="A17" s="73" t="str">
        <f t="shared" si="2"/>
        <v xml:space="preserve">   </v>
      </c>
      <c r="B17" s="140">
        <v>8</v>
      </c>
      <c r="C17" s="141" t="s">
        <v>129</v>
      </c>
      <c r="D17" s="142" t="s">
        <v>44</v>
      </c>
      <c r="E17" s="143" t="s">
        <v>122</v>
      </c>
      <c r="F17" s="140" t="s">
        <v>119</v>
      </c>
      <c r="G17" s="144">
        <v>7.3663597227500004</v>
      </c>
      <c r="H17" s="145">
        <v>7.3663597227500004</v>
      </c>
      <c r="I17" s="145">
        <v>0</v>
      </c>
      <c r="J17" s="146">
        <v>1</v>
      </c>
      <c r="K17" s="147">
        <v>0</v>
      </c>
      <c r="L17" s="147">
        <v>0</v>
      </c>
      <c r="M17" s="147" t="s">
        <v>144</v>
      </c>
      <c r="N17" s="147">
        <v>7.37</v>
      </c>
      <c r="O17" s="146">
        <v>11</v>
      </c>
      <c r="P17" s="144">
        <v>0</v>
      </c>
      <c r="Q17" s="149">
        <v>0</v>
      </c>
      <c r="R17" s="146">
        <v>2</v>
      </c>
      <c r="S17" s="146">
        <v>1</v>
      </c>
      <c r="T17" s="144"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149">
        <v>0</v>
      </c>
      <c r="AA17" s="149">
        <v>0</v>
      </c>
      <c r="AB17" s="149">
        <v>0</v>
      </c>
      <c r="AC17" s="149">
        <v>0</v>
      </c>
      <c r="AD17" s="149">
        <v>0</v>
      </c>
      <c r="AE17" s="149">
        <v>0</v>
      </c>
      <c r="AF17" s="149">
        <v>0</v>
      </c>
      <c r="AG17" s="149">
        <v>0</v>
      </c>
      <c r="AH17" s="149">
        <v>0</v>
      </c>
      <c r="AI17" s="149">
        <v>0</v>
      </c>
      <c r="AJ17" s="149">
        <v>0</v>
      </c>
      <c r="AK17" s="149">
        <v>0</v>
      </c>
      <c r="AL17" s="149">
        <v>0</v>
      </c>
      <c r="AM17" s="149">
        <v>0</v>
      </c>
      <c r="AN17" s="149">
        <v>0</v>
      </c>
      <c r="AO17" s="149">
        <v>0</v>
      </c>
      <c r="AP17" s="149">
        <v>0</v>
      </c>
      <c r="AQ17" s="149">
        <v>0</v>
      </c>
      <c r="AR17" s="149">
        <v>0</v>
      </c>
      <c r="AS17" s="149">
        <v>0</v>
      </c>
      <c r="AT17" s="149">
        <v>0</v>
      </c>
      <c r="AU17" s="149">
        <v>0</v>
      </c>
      <c r="AV17" s="161" t="s">
        <v>144</v>
      </c>
    </row>
    <row r="18" spans="1:48" s="150" customFormat="1" ht="18" x14ac:dyDescent="0.35">
      <c r="A18" s="73" t="str">
        <f t="shared" si="2"/>
        <v xml:space="preserve">   </v>
      </c>
      <c r="B18" s="140">
        <v>9</v>
      </c>
      <c r="C18" s="141" t="s">
        <v>130</v>
      </c>
      <c r="D18" s="142" t="s">
        <v>142</v>
      </c>
      <c r="E18" s="143" t="s">
        <v>122</v>
      </c>
      <c r="F18" s="140" t="s">
        <v>119</v>
      </c>
      <c r="G18" s="144">
        <v>9.5981834933800005</v>
      </c>
      <c r="H18" s="145">
        <v>9.5981834933800005</v>
      </c>
      <c r="I18" s="145">
        <v>0</v>
      </c>
      <c r="J18" s="146">
        <v>1</v>
      </c>
      <c r="K18" s="147">
        <v>0</v>
      </c>
      <c r="L18" s="147">
        <v>0</v>
      </c>
      <c r="M18" s="162" t="s">
        <v>144</v>
      </c>
      <c r="N18" s="162">
        <v>8.56</v>
      </c>
      <c r="O18" s="146">
        <v>11</v>
      </c>
      <c r="P18" s="144">
        <v>0</v>
      </c>
      <c r="Q18" s="149">
        <v>0</v>
      </c>
      <c r="R18" s="146">
        <v>2</v>
      </c>
      <c r="S18" s="146">
        <v>1</v>
      </c>
      <c r="T18" s="144"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49">
        <v>0</v>
      </c>
      <c r="AB18" s="149">
        <v>0</v>
      </c>
      <c r="AC18" s="149">
        <v>0</v>
      </c>
      <c r="AD18" s="149">
        <v>0</v>
      </c>
      <c r="AE18" s="149">
        <v>0</v>
      </c>
      <c r="AF18" s="149">
        <v>0</v>
      </c>
      <c r="AG18" s="149">
        <v>0</v>
      </c>
      <c r="AH18" s="149">
        <v>0</v>
      </c>
      <c r="AI18" s="149">
        <v>0</v>
      </c>
      <c r="AJ18" s="149">
        <v>0</v>
      </c>
      <c r="AK18" s="149">
        <v>0</v>
      </c>
      <c r="AL18" s="149">
        <v>0</v>
      </c>
      <c r="AM18" s="149">
        <v>0</v>
      </c>
      <c r="AN18" s="149">
        <v>0</v>
      </c>
      <c r="AO18" s="149">
        <v>0</v>
      </c>
      <c r="AP18" s="149">
        <v>0</v>
      </c>
      <c r="AQ18" s="149">
        <v>0</v>
      </c>
      <c r="AR18" s="149">
        <v>0</v>
      </c>
      <c r="AS18" s="149">
        <v>0</v>
      </c>
      <c r="AT18" s="149">
        <v>0</v>
      </c>
      <c r="AU18" s="149">
        <v>0</v>
      </c>
      <c r="AV18" s="163" t="s">
        <v>144</v>
      </c>
    </row>
    <row r="19" spans="1:48" s="229" customFormat="1" ht="18" x14ac:dyDescent="0.35">
      <c r="A19" s="335" t="str">
        <f t="shared" ref="A19" si="3">IF(J19=1,IF(K19&gt;0,IF(L19&gt;0,IF(N19&gt;0,11,11),IF(N19&gt;0,11,"")),IF(L19&gt;0,IF(N19&gt;0,11,""),IF(N19=0,22,""))),IF(L19&gt;0,IF(N19&gt;0,IF(P19&gt;0,66,""),IF(P19&gt;0,66,"")),IF(P19&gt;0,66,"")))&amp;" "&amp;IF(J19=1,IF(K19=0,IF(L19&gt;0,IF(N19&gt;0,IF(P19&gt;0,66,""),IF(P19&gt;0,66,"")),IF(P19&gt;0,66,"")),""),IF(P19&gt;0,66,""))&amp;" "&amp;IF(J19=1,IF(K19&gt;0,IF(P19&gt;0,IF(O19&lt;=7,IF(Q19=100,"","33"),IF(O19&lt;=25,IF(Q19&gt;0,IF(Q19&lt;100,"",33),IF(Q19=0,"","33")),IF(Q19=0,"",33))),IF(O19&gt;25,"",33)),""),IF(J19&gt;1,IF(P19&gt;0,"55",""),IF(J19=0,IF(P19&gt;0,"55","00"))))&amp;" "&amp;IF(P19&gt;0,IF(R19&gt;0,IF(S19&gt;0,"",88),77),"")</f>
        <v xml:space="preserve">   </v>
      </c>
      <c r="B19" s="140">
        <v>9</v>
      </c>
      <c r="C19" s="141" t="s">
        <v>130</v>
      </c>
      <c r="D19" s="142" t="s">
        <v>143</v>
      </c>
      <c r="E19" s="143" t="s">
        <v>122</v>
      </c>
      <c r="F19" s="140" t="s">
        <v>119</v>
      </c>
      <c r="G19" s="147">
        <v>1.04</v>
      </c>
      <c r="H19" s="147">
        <v>1.04</v>
      </c>
      <c r="I19" s="144">
        <v>0</v>
      </c>
      <c r="J19" s="146">
        <v>1</v>
      </c>
      <c r="K19" s="147">
        <v>1.04</v>
      </c>
      <c r="L19" s="147">
        <v>0</v>
      </c>
      <c r="M19" s="147">
        <v>0</v>
      </c>
      <c r="N19" s="147">
        <v>0</v>
      </c>
      <c r="O19" s="146">
        <v>2</v>
      </c>
      <c r="P19" s="144">
        <v>1.04</v>
      </c>
      <c r="Q19" s="149">
        <v>100</v>
      </c>
      <c r="R19" s="146">
        <v>2</v>
      </c>
      <c r="S19" s="146">
        <v>1</v>
      </c>
      <c r="T19" s="144">
        <v>1.04</v>
      </c>
      <c r="U19" s="149">
        <v>0</v>
      </c>
      <c r="V19" s="149">
        <v>0</v>
      </c>
      <c r="W19" s="149">
        <v>0</v>
      </c>
      <c r="X19" s="149">
        <v>0</v>
      </c>
      <c r="Y19" s="149">
        <v>0</v>
      </c>
      <c r="Z19" s="149">
        <v>0</v>
      </c>
      <c r="AA19" s="149">
        <v>0</v>
      </c>
      <c r="AB19" s="149">
        <v>0</v>
      </c>
      <c r="AC19" s="149">
        <v>0</v>
      </c>
      <c r="AD19" s="149">
        <v>0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9">
        <v>0</v>
      </c>
      <c r="AN19" s="149">
        <v>0</v>
      </c>
      <c r="AO19" s="149">
        <v>0</v>
      </c>
      <c r="AP19" s="149">
        <v>0</v>
      </c>
      <c r="AQ19" s="149">
        <v>0</v>
      </c>
      <c r="AR19" s="149">
        <v>0</v>
      </c>
      <c r="AS19" s="149">
        <v>0</v>
      </c>
      <c r="AT19" s="149">
        <v>0</v>
      </c>
      <c r="AU19" s="149">
        <v>0</v>
      </c>
      <c r="AV19" s="338" t="s">
        <v>168</v>
      </c>
    </row>
    <row r="20" spans="1:48" s="229" customFormat="1" ht="18" x14ac:dyDescent="0.35">
      <c r="A20" s="335" t="str">
        <f t="shared" si="2"/>
        <v xml:space="preserve">   </v>
      </c>
      <c r="B20" s="140">
        <v>10</v>
      </c>
      <c r="C20" s="141" t="s">
        <v>131</v>
      </c>
      <c r="D20" s="142" t="s">
        <v>44</v>
      </c>
      <c r="E20" s="143" t="s">
        <v>122</v>
      </c>
      <c r="F20" s="140" t="s">
        <v>119</v>
      </c>
      <c r="G20" s="144">
        <v>239.87230012099999</v>
      </c>
      <c r="H20" s="145">
        <v>239.87230012099999</v>
      </c>
      <c r="I20" s="145">
        <v>0</v>
      </c>
      <c r="J20" s="146">
        <v>2</v>
      </c>
      <c r="K20" s="147">
        <v>239.27</v>
      </c>
      <c r="L20" s="147">
        <v>0</v>
      </c>
      <c r="M20" s="147">
        <v>0</v>
      </c>
      <c r="N20" s="147">
        <v>0</v>
      </c>
      <c r="O20" s="146">
        <v>0</v>
      </c>
      <c r="P20" s="144">
        <v>0</v>
      </c>
      <c r="Q20" s="149">
        <v>0</v>
      </c>
      <c r="R20" s="146">
        <v>2</v>
      </c>
      <c r="S20" s="146">
        <v>1</v>
      </c>
      <c r="T20" s="144">
        <v>0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49">
        <v>0</v>
      </c>
      <c r="AA20" s="149">
        <v>0</v>
      </c>
      <c r="AB20" s="149">
        <v>0</v>
      </c>
      <c r="AC20" s="149">
        <v>0</v>
      </c>
      <c r="AD20" s="149">
        <v>0</v>
      </c>
      <c r="AE20" s="149">
        <v>0</v>
      </c>
      <c r="AF20" s="149">
        <v>0</v>
      </c>
      <c r="AG20" s="149">
        <v>0</v>
      </c>
      <c r="AH20" s="149">
        <v>0</v>
      </c>
      <c r="AI20" s="149">
        <v>0</v>
      </c>
      <c r="AJ20" s="149">
        <v>0</v>
      </c>
      <c r="AK20" s="149">
        <v>0</v>
      </c>
      <c r="AL20" s="149">
        <v>0</v>
      </c>
      <c r="AM20" s="149">
        <v>0</v>
      </c>
      <c r="AN20" s="149">
        <v>0</v>
      </c>
      <c r="AO20" s="149">
        <v>0</v>
      </c>
      <c r="AP20" s="149">
        <v>0</v>
      </c>
      <c r="AQ20" s="149">
        <v>0</v>
      </c>
      <c r="AR20" s="149">
        <v>0</v>
      </c>
      <c r="AS20" s="149">
        <v>0</v>
      </c>
      <c r="AT20" s="149">
        <v>0</v>
      </c>
      <c r="AU20" s="149">
        <v>0</v>
      </c>
      <c r="AV20" s="161" t="s">
        <v>169</v>
      </c>
    </row>
    <row r="21" spans="1:48" s="150" customFormat="1" ht="18" x14ac:dyDescent="0.35">
      <c r="A21" s="73" t="str">
        <f t="shared" si="2"/>
        <v xml:space="preserve">   </v>
      </c>
      <c r="B21" s="140">
        <v>11</v>
      </c>
      <c r="C21" s="141" t="s">
        <v>132</v>
      </c>
      <c r="D21" s="142" t="s">
        <v>44</v>
      </c>
      <c r="E21" s="143" t="s">
        <v>122</v>
      </c>
      <c r="F21" s="140" t="s">
        <v>119</v>
      </c>
      <c r="G21" s="144">
        <v>10.674813617445489</v>
      </c>
      <c r="H21" s="145">
        <v>0</v>
      </c>
      <c r="I21" s="145">
        <v>10.674813617445489</v>
      </c>
      <c r="J21" s="146">
        <v>1</v>
      </c>
      <c r="K21" s="147">
        <v>0</v>
      </c>
      <c r="L21" s="147">
        <v>10.67</v>
      </c>
      <c r="M21" s="147">
        <v>0</v>
      </c>
      <c r="N21" s="147">
        <v>0</v>
      </c>
      <c r="O21" s="146">
        <v>7</v>
      </c>
      <c r="P21" s="144">
        <v>0</v>
      </c>
      <c r="Q21" s="149">
        <v>0</v>
      </c>
      <c r="R21" s="146">
        <v>2</v>
      </c>
      <c r="S21" s="146">
        <v>1</v>
      </c>
      <c r="T21" s="144">
        <v>0</v>
      </c>
      <c r="U21" s="149">
        <v>0</v>
      </c>
      <c r="V21" s="149">
        <v>0</v>
      </c>
      <c r="W21" s="149">
        <v>0</v>
      </c>
      <c r="X21" s="149">
        <v>0</v>
      </c>
      <c r="Y21" s="149">
        <v>0</v>
      </c>
      <c r="Z21" s="149">
        <v>0</v>
      </c>
      <c r="AA21" s="149">
        <v>0</v>
      </c>
      <c r="AB21" s="149">
        <v>0</v>
      </c>
      <c r="AC21" s="149">
        <v>0</v>
      </c>
      <c r="AD21" s="149">
        <v>0</v>
      </c>
      <c r="AE21" s="149">
        <v>0</v>
      </c>
      <c r="AF21" s="149">
        <v>0</v>
      </c>
      <c r="AG21" s="149">
        <v>0</v>
      </c>
      <c r="AH21" s="149">
        <v>0</v>
      </c>
      <c r="AI21" s="149">
        <v>0</v>
      </c>
      <c r="AJ21" s="149">
        <v>0</v>
      </c>
      <c r="AK21" s="149">
        <v>0</v>
      </c>
      <c r="AL21" s="149">
        <v>0</v>
      </c>
      <c r="AM21" s="149">
        <v>0</v>
      </c>
      <c r="AN21" s="149">
        <v>0</v>
      </c>
      <c r="AO21" s="149">
        <v>0</v>
      </c>
      <c r="AP21" s="149">
        <v>0</v>
      </c>
      <c r="AQ21" s="149">
        <v>0</v>
      </c>
      <c r="AR21" s="149">
        <v>0</v>
      </c>
      <c r="AS21" s="149">
        <v>0</v>
      </c>
      <c r="AT21" s="149">
        <v>0</v>
      </c>
      <c r="AU21" s="149">
        <v>0</v>
      </c>
      <c r="AV21" s="174"/>
    </row>
    <row r="22" spans="1:48" s="150" customFormat="1" ht="18" x14ac:dyDescent="0.35">
      <c r="A22" s="73" t="str">
        <f t="shared" si="2"/>
        <v xml:space="preserve">   </v>
      </c>
      <c r="B22" s="140">
        <v>12</v>
      </c>
      <c r="C22" s="141" t="s">
        <v>133</v>
      </c>
      <c r="D22" s="142" t="s">
        <v>142</v>
      </c>
      <c r="E22" s="143" t="s">
        <v>122</v>
      </c>
      <c r="F22" s="140" t="s">
        <v>119</v>
      </c>
      <c r="G22" s="175">
        <v>8.56</v>
      </c>
      <c r="H22" s="176">
        <v>0</v>
      </c>
      <c r="I22" s="175">
        <v>8.56</v>
      </c>
      <c r="J22" s="146">
        <v>1</v>
      </c>
      <c r="K22" s="147">
        <v>0</v>
      </c>
      <c r="L22" s="147">
        <v>8.56</v>
      </c>
      <c r="M22" s="147">
        <v>0</v>
      </c>
      <c r="N22" s="147">
        <v>0</v>
      </c>
      <c r="O22" s="146">
        <v>12</v>
      </c>
      <c r="P22" s="144">
        <v>0</v>
      </c>
      <c r="Q22" s="149">
        <v>0</v>
      </c>
      <c r="R22" s="146">
        <v>2</v>
      </c>
      <c r="S22" s="146">
        <v>1</v>
      </c>
      <c r="T22" s="144">
        <v>0</v>
      </c>
      <c r="U22" s="149">
        <v>0</v>
      </c>
      <c r="V22" s="149">
        <v>0</v>
      </c>
      <c r="W22" s="149">
        <v>0</v>
      </c>
      <c r="X22" s="149">
        <v>0</v>
      </c>
      <c r="Y22" s="149">
        <v>0</v>
      </c>
      <c r="Z22" s="149">
        <v>0</v>
      </c>
      <c r="AA22" s="149">
        <v>0</v>
      </c>
      <c r="AB22" s="149">
        <v>0</v>
      </c>
      <c r="AC22" s="149">
        <v>0</v>
      </c>
      <c r="AD22" s="149">
        <v>0</v>
      </c>
      <c r="AE22" s="149">
        <v>0</v>
      </c>
      <c r="AF22" s="149">
        <v>0</v>
      </c>
      <c r="AG22" s="149">
        <v>0</v>
      </c>
      <c r="AH22" s="149">
        <v>0</v>
      </c>
      <c r="AI22" s="149">
        <v>0</v>
      </c>
      <c r="AJ22" s="149">
        <v>0</v>
      </c>
      <c r="AK22" s="149">
        <v>0</v>
      </c>
      <c r="AL22" s="149">
        <v>0</v>
      </c>
      <c r="AM22" s="149">
        <v>0</v>
      </c>
      <c r="AN22" s="149">
        <v>0</v>
      </c>
      <c r="AO22" s="149">
        <v>0</v>
      </c>
      <c r="AP22" s="149">
        <v>0</v>
      </c>
      <c r="AQ22" s="149">
        <v>0</v>
      </c>
      <c r="AR22" s="149">
        <v>0</v>
      </c>
      <c r="AS22" s="149">
        <v>0</v>
      </c>
      <c r="AT22" s="149">
        <v>0</v>
      </c>
      <c r="AU22" s="149">
        <v>0</v>
      </c>
      <c r="AV22" s="161"/>
    </row>
    <row r="23" spans="1:48" s="229" customFormat="1" ht="18" x14ac:dyDescent="0.35">
      <c r="A23" s="131" t="str">
        <f t="shared" si="2"/>
        <v xml:space="preserve">  33 </v>
      </c>
      <c r="B23" s="164">
        <v>12</v>
      </c>
      <c r="C23" s="165" t="s">
        <v>133</v>
      </c>
      <c r="D23" s="166" t="s">
        <v>143</v>
      </c>
      <c r="E23" s="167" t="s">
        <v>122</v>
      </c>
      <c r="F23" s="164" t="s">
        <v>119</v>
      </c>
      <c r="G23" s="168">
        <v>11.58</v>
      </c>
      <c r="H23" s="168">
        <v>11.58</v>
      </c>
      <c r="I23" s="169">
        <v>0</v>
      </c>
      <c r="J23" s="170">
        <v>1</v>
      </c>
      <c r="K23" s="168">
        <v>11.58</v>
      </c>
      <c r="L23" s="168">
        <v>0</v>
      </c>
      <c r="M23" s="168">
        <v>0</v>
      </c>
      <c r="N23" s="168">
        <v>0</v>
      </c>
      <c r="O23" s="170">
        <v>12</v>
      </c>
      <c r="P23" s="169">
        <v>11.58</v>
      </c>
      <c r="Q23" s="172">
        <v>100</v>
      </c>
      <c r="R23" s="170">
        <v>2</v>
      </c>
      <c r="S23" s="170">
        <v>1</v>
      </c>
      <c r="T23" s="230">
        <f>P23</f>
        <v>11.58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0</v>
      </c>
      <c r="AU23" s="172">
        <v>0</v>
      </c>
      <c r="AV23" s="264" t="s">
        <v>176</v>
      </c>
    </row>
    <row r="24" spans="1:48" s="229" customFormat="1" ht="15.6" customHeight="1" x14ac:dyDescent="0.35">
      <c r="A24" s="335" t="str">
        <f t="shared" si="2"/>
        <v xml:space="preserve">   </v>
      </c>
      <c r="B24" s="140">
        <v>13</v>
      </c>
      <c r="C24" s="141" t="s">
        <v>134</v>
      </c>
      <c r="D24" s="142" t="s">
        <v>44</v>
      </c>
      <c r="E24" s="143" t="s">
        <v>122</v>
      </c>
      <c r="F24" s="140" t="s">
        <v>119</v>
      </c>
      <c r="G24" s="144">
        <v>22.971550433800001</v>
      </c>
      <c r="H24" s="145">
        <v>22.971550433800001</v>
      </c>
      <c r="I24" s="145">
        <v>0</v>
      </c>
      <c r="J24" s="146">
        <v>1</v>
      </c>
      <c r="K24" s="147">
        <v>23.3</v>
      </c>
      <c r="L24" s="147">
        <v>0</v>
      </c>
      <c r="M24" s="147">
        <v>0</v>
      </c>
      <c r="N24" s="147">
        <v>0</v>
      </c>
      <c r="O24" s="146">
        <v>35</v>
      </c>
      <c r="P24" s="144">
        <v>0</v>
      </c>
      <c r="Q24" s="149">
        <v>0</v>
      </c>
      <c r="R24" s="146">
        <v>2</v>
      </c>
      <c r="S24" s="146">
        <v>3</v>
      </c>
      <c r="T24" s="144">
        <v>0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149">
        <v>0</v>
      </c>
      <c r="AA24" s="149">
        <v>0</v>
      </c>
      <c r="AB24" s="149">
        <v>0</v>
      </c>
      <c r="AC24" s="149">
        <v>0</v>
      </c>
      <c r="AD24" s="149">
        <v>0</v>
      </c>
      <c r="AE24" s="149">
        <v>0</v>
      </c>
      <c r="AF24" s="149">
        <v>0</v>
      </c>
      <c r="AG24" s="149">
        <v>0</v>
      </c>
      <c r="AH24" s="149">
        <v>0</v>
      </c>
      <c r="AI24" s="149">
        <v>0</v>
      </c>
      <c r="AJ24" s="149">
        <v>0</v>
      </c>
      <c r="AK24" s="149">
        <v>0</v>
      </c>
      <c r="AL24" s="149">
        <v>0</v>
      </c>
      <c r="AM24" s="149">
        <v>0</v>
      </c>
      <c r="AN24" s="149">
        <v>0</v>
      </c>
      <c r="AO24" s="149">
        <v>0</v>
      </c>
      <c r="AP24" s="149">
        <v>0</v>
      </c>
      <c r="AQ24" s="149">
        <v>0</v>
      </c>
      <c r="AR24" s="149">
        <v>0</v>
      </c>
      <c r="AS24" s="149">
        <v>0</v>
      </c>
      <c r="AT24" s="149">
        <v>0</v>
      </c>
      <c r="AU24" s="149">
        <v>0</v>
      </c>
      <c r="AV24" s="337" t="s">
        <v>173</v>
      </c>
    </row>
    <row r="25" spans="1:48" s="150" customFormat="1" ht="18" x14ac:dyDescent="0.35">
      <c r="A25" s="73" t="str">
        <f t="shared" si="2"/>
        <v xml:space="preserve">   </v>
      </c>
      <c r="B25" s="140">
        <v>14</v>
      </c>
      <c r="C25" s="187" t="s">
        <v>135</v>
      </c>
      <c r="D25" s="142" t="s">
        <v>44</v>
      </c>
      <c r="E25" s="141" t="s">
        <v>122</v>
      </c>
      <c r="F25" s="188" t="s">
        <v>119</v>
      </c>
      <c r="G25" s="189">
        <v>7.1924515293100004</v>
      </c>
      <c r="H25" s="190">
        <v>7.1924515293100004</v>
      </c>
      <c r="I25" s="145">
        <v>0</v>
      </c>
      <c r="J25" s="191">
        <v>1</v>
      </c>
      <c r="K25" s="147">
        <v>0</v>
      </c>
      <c r="L25" s="147">
        <v>0</v>
      </c>
      <c r="M25" s="147" t="s">
        <v>144</v>
      </c>
      <c r="N25" s="147">
        <v>7.19</v>
      </c>
      <c r="O25" s="191">
        <v>6</v>
      </c>
      <c r="P25" s="189">
        <v>0</v>
      </c>
      <c r="Q25" s="193">
        <v>0</v>
      </c>
      <c r="R25" s="191">
        <v>2</v>
      </c>
      <c r="S25" s="146">
        <v>1</v>
      </c>
      <c r="T25" s="144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49">
        <v>0</v>
      </c>
      <c r="AB25" s="149">
        <v>0</v>
      </c>
      <c r="AC25" s="149">
        <v>0</v>
      </c>
      <c r="AD25" s="149">
        <v>0</v>
      </c>
      <c r="AE25" s="149">
        <v>0</v>
      </c>
      <c r="AF25" s="149">
        <v>0</v>
      </c>
      <c r="AG25" s="149">
        <v>0</v>
      </c>
      <c r="AH25" s="149">
        <v>0</v>
      </c>
      <c r="AI25" s="149">
        <v>0</v>
      </c>
      <c r="AJ25" s="149">
        <v>0</v>
      </c>
      <c r="AK25" s="149">
        <v>0</v>
      </c>
      <c r="AL25" s="149">
        <v>0</v>
      </c>
      <c r="AM25" s="149">
        <v>0</v>
      </c>
      <c r="AN25" s="149">
        <v>0</v>
      </c>
      <c r="AO25" s="149">
        <v>0</v>
      </c>
      <c r="AP25" s="149">
        <v>0</v>
      </c>
      <c r="AQ25" s="149">
        <v>0</v>
      </c>
      <c r="AR25" s="149">
        <v>0</v>
      </c>
      <c r="AS25" s="149">
        <v>0</v>
      </c>
      <c r="AT25" s="149">
        <v>0</v>
      </c>
      <c r="AU25" s="149">
        <v>0</v>
      </c>
      <c r="AV25" s="161" t="s">
        <v>144</v>
      </c>
    </row>
    <row r="26" spans="1:48" s="150" customFormat="1" ht="18" x14ac:dyDescent="0.35">
      <c r="A26" s="73" t="str">
        <f t="shared" si="2"/>
        <v xml:space="preserve">   </v>
      </c>
      <c r="B26" s="140">
        <v>15</v>
      </c>
      <c r="C26" s="187" t="s">
        <v>136</v>
      </c>
      <c r="D26" s="142" t="s">
        <v>44</v>
      </c>
      <c r="E26" s="141" t="s">
        <v>122</v>
      </c>
      <c r="F26" s="188" t="s">
        <v>119</v>
      </c>
      <c r="G26" s="189">
        <v>28.367241497799998</v>
      </c>
      <c r="H26" s="190">
        <v>28.367241497799998</v>
      </c>
      <c r="I26" s="145">
        <v>0</v>
      </c>
      <c r="J26" s="191">
        <v>1</v>
      </c>
      <c r="K26" s="147">
        <v>0</v>
      </c>
      <c r="L26" s="147">
        <v>0</v>
      </c>
      <c r="M26" s="147" t="s">
        <v>144</v>
      </c>
      <c r="N26" s="147">
        <v>28.36</v>
      </c>
      <c r="O26" s="191">
        <v>7</v>
      </c>
      <c r="P26" s="189">
        <v>0</v>
      </c>
      <c r="Q26" s="193">
        <v>0</v>
      </c>
      <c r="R26" s="191">
        <v>2</v>
      </c>
      <c r="S26" s="146">
        <v>1</v>
      </c>
      <c r="T26" s="144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0</v>
      </c>
      <c r="Z26" s="149">
        <v>0</v>
      </c>
      <c r="AA26" s="149">
        <v>0</v>
      </c>
      <c r="AB26" s="149">
        <v>0</v>
      </c>
      <c r="AC26" s="149">
        <v>0</v>
      </c>
      <c r="AD26" s="149">
        <v>0</v>
      </c>
      <c r="AE26" s="149">
        <v>0</v>
      </c>
      <c r="AF26" s="149">
        <v>0</v>
      </c>
      <c r="AG26" s="149">
        <v>0</v>
      </c>
      <c r="AH26" s="149">
        <v>0</v>
      </c>
      <c r="AI26" s="149">
        <v>0</v>
      </c>
      <c r="AJ26" s="149">
        <v>0</v>
      </c>
      <c r="AK26" s="149">
        <v>0</v>
      </c>
      <c r="AL26" s="149">
        <v>0</v>
      </c>
      <c r="AM26" s="149">
        <v>0</v>
      </c>
      <c r="AN26" s="149">
        <v>0</v>
      </c>
      <c r="AO26" s="149">
        <v>0</v>
      </c>
      <c r="AP26" s="149">
        <v>0</v>
      </c>
      <c r="AQ26" s="149">
        <v>0</v>
      </c>
      <c r="AR26" s="149">
        <v>0</v>
      </c>
      <c r="AS26" s="149">
        <v>0</v>
      </c>
      <c r="AT26" s="149">
        <v>0</v>
      </c>
      <c r="AU26" s="149">
        <v>0</v>
      </c>
      <c r="AV26" s="161" t="s">
        <v>144</v>
      </c>
    </row>
    <row r="27" spans="1:48" s="150" customFormat="1" ht="18" x14ac:dyDescent="0.35">
      <c r="A27" s="73" t="str">
        <f t="shared" si="2"/>
        <v xml:space="preserve">   </v>
      </c>
      <c r="B27" s="140">
        <v>16</v>
      </c>
      <c r="C27" s="187" t="s">
        <v>137</v>
      </c>
      <c r="D27" s="142" t="s">
        <v>44</v>
      </c>
      <c r="E27" s="141" t="s">
        <v>122</v>
      </c>
      <c r="F27" s="188" t="s">
        <v>119</v>
      </c>
      <c r="G27" s="189">
        <v>11.198026866199999</v>
      </c>
      <c r="H27" s="190">
        <v>11.198026866199999</v>
      </c>
      <c r="I27" s="145">
        <v>0</v>
      </c>
      <c r="J27" s="191">
        <v>1</v>
      </c>
      <c r="K27" s="147">
        <v>0</v>
      </c>
      <c r="L27" s="147">
        <v>0</v>
      </c>
      <c r="M27" s="147" t="s">
        <v>144</v>
      </c>
      <c r="N27" s="147">
        <v>11.14</v>
      </c>
      <c r="O27" s="191">
        <v>7</v>
      </c>
      <c r="P27" s="189">
        <v>0</v>
      </c>
      <c r="Q27" s="193">
        <v>0</v>
      </c>
      <c r="R27" s="191">
        <v>2</v>
      </c>
      <c r="S27" s="146">
        <v>1</v>
      </c>
      <c r="T27" s="144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0</v>
      </c>
      <c r="AE27" s="149">
        <v>0</v>
      </c>
      <c r="AF27" s="149">
        <v>0</v>
      </c>
      <c r="AG27" s="149">
        <v>0</v>
      </c>
      <c r="AH27" s="149">
        <v>0</v>
      </c>
      <c r="AI27" s="149">
        <v>0</v>
      </c>
      <c r="AJ27" s="149">
        <v>0</v>
      </c>
      <c r="AK27" s="149">
        <v>0</v>
      </c>
      <c r="AL27" s="149">
        <v>0</v>
      </c>
      <c r="AM27" s="149">
        <v>0</v>
      </c>
      <c r="AN27" s="149">
        <v>0</v>
      </c>
      <c r="AO27" s="149">
        <v>0</v>
      </c>
      <c r="AP27" s="149">
        <v>0</v>
      </c>
      <c r="AQ27" s="149">
        <v>0</v>
      </c>
      <c r="AR27" s="149">
        <v>0</v>
      </c>
      <c r="AS27" s="149">
        <v>0</v>
      </c>
      <c r="AT27" s="149">
        <v>0</v>
      </c>
      <c r="AU27" s="149">
        <v>0</v>
      </c>
      <c r="AV27" s="161" t="s">
        <v>144</v>
      </c>
    </row>
    <row r="28" spans="1:48" s="55" customFormat="1" ht="18" x14ac:dyDescent="0.35">
      <c r="A28" s="73" t="str">
        <f t="shared" si="2"/>
        <v xml:space="preserve">   </v>
      </c>
      <c r="B28" s="140">
        <v>17</v>
      </c>
      <c r="C28" s="187" t="s">
        <v>138</v>
      </c>
      <c r="D28" s="142" t="s">
        <v>44</v>
      </c>
      <c r="E28" s="141" t="s">
        <v>122</v>
      </c>
      <c r="F28" s="188" t="s">
        <v>119</v>
      </c>
      <c r="G28" s="189">
        <v>10.4510227274</v>
      </c>
      <c r="H28" s="190">
        <v>10.4510227274</v>
      </c>
      <c r="I28" s="145">
        <v>0</v>
      </c>
      <c r="J28" s="191">
        <v>1</v>
      </c>
      <c r="K28" s="147">
        <v>0</v>
      </c>
      <c r="L28" s="147">
        <v>0</v>
      </c>
      <c r="M28" s="147" t="s">
        <v>144</v>
      </c>
      <c r="N28" s="147">
        <v>10.45</v>
      </c>
      <c r="O28" s="191">
        <v>10</v>
      </c>
      <c r="P28" s="189">
        <v>0</v>
      </c>
      <c r="Q28" s="193">
        <v>0</v>
      </c>
      <c r="R28" s="191">
        <v>2</v>
      </c>
      <c r="S28" s="146">
        <v>1</v>
      </c>
      <c r="T28" s="144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0</v>
      </c>
      <c r="AE28" s="149">
        <v>0</v>
      </c>
      <c r="AF28" s="149">
        <v>0</v>
      </c>
      <c r="AG28" s="149">
        <v>0</v>
      </c>
      <c r="AH28" s="149">
        <v>0</v>
      </c>
      <c r="AI28" s="149">
        <v>0</v>
      </c>
      <c r="AJ28" s="149">
        <v>0</v>
      </c>
      <c r="AK28" s="149">
        <v>0</v>
      </c>
      <c r="AL28" s="149">
        <v>0</v>
      </c>
      <c r="AM28" s="149">
        <v>0</v>
      </c>
      <c r="AN28" s="149">
        <v>0</v>
      </c>
      <c r="AO28" s="149">
        <v>0</v>
      </c>
      <c r="AP28" s="149">
        <v>0</v>
      </c>
      <c r="AQ28" s="149">
        <v>0</v>
      </c>
      <c r="AR28" s="149">
        <v>0</v>
      </c>
      <c r="AS28" s="149">
        <v>0</v>
      </c>
      <c r="AT28" s="149">
        <v>0</v>
      </c>
      <c r="AU28" s="149">
        <v>0</v>
      </c>
      <c r="AV28" s="161" t="s">
        <v>144</v>
      </c>
    </row>
    <row r="29" spans="1:48" s="55" customFormat="1" ht="18" x14ac:dyDescent="0.35">
      <c r="A29" s="73" t="str">
        <f t="shared" si="2"/>
        <v xml:space="preserve">   </v>
      </c>
      <c r="B29" s="140">
        <v>18</v>
      </c>
      <c r="C29" s="187" t="s">
        <v>139</v>
      </c>
      <c r="D29" s="142" t="s">
        <v>44</v>
      </c>
      <c r="E29" s="141" t="s">
        <v>122</v>
      </c>
      <c r="F29" s="188" t="s">
        <v>119</v>
      </c>
      <c r="G29" s="189">
        <v>5.1074816860399999</v>
      </c>
      <c r="H29" s="190">
        <v>5.1074816860399999</v>
      </c>
      <c r="I29" s="145">
        <v>0</v>
      </c>
      <c r="J29" s="191">
        <v>1</v>
      </c>
      <c r="K29" s="147">
        <v>0</v>
      </c>
      <c r="L29" s="147">
        <v>0</v>
      </c>
      <c r="M29" s="147" t="s">
        <v>144</v>
      </c>
      <c r="N29" s="147">
        <v>5.1100000000000003</v>
      </c>
      <c r="O29" s="191">
        <v>3</v>
      </c>
      <c r="P29" s="189">
        <v>0</v>
      </c>
      <c r="Q29" s="193">
        <v>0</v>
      </c>
      <c r="R29" s="191">
        <v>2</v>
      </c>
      <c r="S29" s="146">
        <v>1</v>
      </c>
      <c r="T29" s="144">
        <v>0</v>
      </c>
      <c r="U29" s="149">
        <v>0</v>
      </c>
      <c r="V29" s="149">
        <v>0</v>
      </c>
      <c r="W29" s="149">
        <v>0</v>
      </c>
      <c r="X29" s="149">
        <v>0</v>
      </c>
      <c r="Y29" s="149">
        <v>0</v>
      </c>
      <c r="Z29" s="149">
        <v>0</v>
      </c>
      <c r="AA29" s="149">
        <v>0</v>
      </c>
      <c r="AB29" s="149">
        <v>0</v>
      </c>
      <c r="AC29" s="149">
        <v>0</v>
      </c>
      <c r="AD29" s="149">
        <v>0</v>
      </c>
      <c r="AE29" s="149">
        <v>0</v>
      </c>
      <c r="AF29" s="149">
        <v>0</v>
      </c>
      <c r="AG29" s="149">
        <v>0</v>
      </c>
      <c r="AH29" s="149">
        <v>0</v>
      </c>
      <c r="AI29" s="149">
        <v>0</v>
      </c>
      <c r="AJ29" s="149">
        <v>0</v>
      </c>
      <c r="AK29" s="149">
        <v>0</v>
      </c>
      <c r="AL29" s="149">
        <v>0</v>
      </c>
      <c r="AM29" s="149">
        <v>0</v>
      </c>
      <c r="AN29" s="149">
        <v>0</v>
      </c>
      <c r="AO29" s="149">
        <v>0</v>
      </c>
      <c r="AP29" s="149">
        <v>0</v>
      </c>
      <c r="AQ29" s="149">
        <v>0</v>
      </c>
      <c r="AR29" s="149">
        <v>0</v>
      </c>
      <c r="AS29" s="149">
        <v>0</v>
      </c>
      <c r="AT29" s="149">
        <v>0</v>
      </c>
      <c r="AU29" s="149">
        <v>0</v>
      </c>
      <c r="AV29" s="161" t="s">
        <v>144</v>
      </c>
    </row>
    <row r="30" spans="1:48" s="55" customFormat="1" ht="18" x14ac:dyDescent="0.35">
      <c r="A30" s="120"/>
      <c r="B30" s="69"/>
      <c r="C30" s="219"/>
      <c r="D30" s="71"/>
      <c r="E30" s="220"/>
      <c r="F30" s="221"/>
      <c r="G30" s="227">
        <f>SUM(G10:G29)</f>
        <v>528.64516282124305</v>
      </c>
      <c r="H30" s="227">
        <f t="shared" ref="H30:P30" si="4">SUM(H10:H29)</f>
        <v>503.71770658519</v>
      </c>
      <c r="I30" s="227">
        <f t="shared" si="4"/>
        <v>24.927456236053075</v>
      </c>
      <c r="J30" s="227"/>
      <c r="K30" s="227">
        <f t="shared" si="4"/>
        <v>484.27</v>
      </c>
      <c r="L30" s="227">
        <f t="shared" si="4"/>
        <v>24.79</v>
      </c>
      <c r="M30" s="227"/>
      <c r="N30" s="227">
        <f t="shared" si="4"/>
        <v>125.23</v>
      </c>
      <c r="O30" s="227"/>
      <c r="P30" s="227">
        <f t="shared" si="4"/>
        <v>12.620000000000001</v>
      </c>
      <c r="Q30" s="232"/>
      <c r="R30" s="222"/>
      <c r="S30" s="224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26"/>
    </row>
    <row r="32" spans="1:48" ht="21" x14ac:dyDescent="0.4">
      <c r="B32" s="110" t="s">
        <v>170</v>
      </c>
      <c r="C32" s="118"/>
      <c r="D32" s="112"/>
      <c r="E32" s="111"/>
      <c r="F32" s="243" t="s">
        <v>174</v>
      </c>
      <c r="G32" s="1"/>
    </row>
    <row r="33" spans="2:7" ht="21" x14ac:dyDescent="0.4">
      <c r="B33" s="113"/>
      <c r="D33" s="115"/>
      <c r="E33" s="114"/>
      <c r="F33" s="111" t="s">
        <v>171</v>
      </c>
      <c r="G33" s="116"/>
    </row>
    <row r="34" spans="2:7" ht="21" x14ac:dyDescent="0.4">
      <c r="B34" s="113"/>
      <c r="D34" s="119"/>
      <c r="F34" s="243" t="s">
        <v>175</v>
      </c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conditionalFormatting sqref="T10:AU30">
    <cfRule type="cellIs" dxfId="23" priority="3" operator="greaterThan">
      <formula>0</formula>
    </cfRule>
    <cfRule type="cellIs" dxfId="22" priority="4" operator="greaterThan">
      <formula>0</formula>
    </cfRule>
  </conditionalFormatting>
  <dataValidations count="7">
    <dataValidation type="whole" allowBlank="1" showInputMessage="1" showErrorMessage="1" error="กรอกเฉพาะ 0 1 2" sqref="T2:T3 S1 R5:R8 R10:R1048576">
      <formula1>0</formula1>
      <formula2>2</formula2>
    </dataValidation>
    <dataValidation type="whole" allowBlank="1" showInputMessage="1" showErrorMessage="1" error="กรอกเฉพาะ 0 1 2 3" sqref="S5:S8 S10:S1048576">
      <formula1>0</formula1>
      <formula2>3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2 Q2:Q3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5" scale="53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topLeftCell="A13" zoomScale="80" zoomScaleNormal="80" zoomScalePageLayoutView="40" workbookViewId="0">
      <selection activeCell="AZ23" sqref="AZ23"/>
    </sheetView>
  </sheetViews>
  <sheetFormatPr defaultColWidth="8.8984375" defaultRowHeight="14.4" x14ac:dyDescent="0.3"/>
  <cols>
    <col min="1" max="1" width="8.5" style="11" customWidth="1"/>
    <col min="2" max="2" width="7.09765625" style="13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09765625" style="11" customWidth="1"/>
    <col min="10" max="10" width="5.69921875" style="11" customWidth="1"/>
    <col min="11" max="11" width="7.0976562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6.69921875" style="11" customWidth="1"/>
    <col min="18" max="18" width="9.8984375" style="11" customWidth="1"/>
    <col min="19" max="19" width="8.69921875" style="11" customWidth="1"/>
    <col min="20" max="20" width="4.69921875" style="11" customWidth="1"/>
    <col min="21" max="47" width="3.69921875" style="11" customWidth="1"/>
    <col min="48" max="48" width="5.19921875" style="11" customWidth="1"/>
    <col min="49" max="49" width="5.3984375" style="11" customWidth="1"/>
    <col min="50" max="50" width="6" style="11" customWidth="1"/>
    <col min="51" max="51" width="5.19921875" style="11" customWidth="1"/>
    <col min="52" max="52" width="59.5" style="11" customWidth="1"/>
    <col min="53" max="16384" width="8.8984375" style="11"/>
  </cols>
  <sheetData>
    <row r="1" spans="1:52" s="1" customFormat="1" ht="28.8" x14ac:dyDescent="0.55000000000000004">
      <c r="B1" s="270" t="s">
        <v>29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4"/>
      <c r="AW1" s="24"/>
      <c r="AX1" s="24"/>
      <c r="AY1" s="24"/>
    </row>
    <row r="2" spans="1:52" customFormat="1" ht="23.4" x14ac:dyDescent="0.45">
      <c r="B2" s="274" t="s">
        <v>1</v>
      </c>
      <c r="C2" s="274"/>
      <c r="D2" s="274"/>
      <c r="E2" s="274"/>
      <c r="F2" s="275" t="s">
        <v>120</v>
      </c>
      <c r="G2" s="275"/>
      <c r="H2" s="275"/>
      <c r="I2" s="275"/>
      <c r="J2" s="275"/>
      <c r="K2" s="32"/>
      <c r="L2" s="33"/>
      <c r="M2" s="33"/>
      <c r="N2" s="34"/>
      <c r="O2" s="34"/>
      <c r="P2" s="35"/>
      <c r="Q2" s="34"/>
      <c r="R2" s="34"/>
      <c r="S2" s="3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72" t="s">
        <v>2</v>
      </c>
      <c r="AM2" s="272"/>
      <c r="AN2" s="272"/>
      <c r="AO2" s="272"/>
      <c r="AP2" s="272"/>
      <c r="AQ2" s="272"/>
      <c r="AR2" s="276">
        <v>1082</v>
      </c>
      <c r="AS2" s="276"/>
      <c r="AT2" s="276"/>
      <c r="AU2" s="3"/>
      <c r="AV2" s="3"/>
    </row>
    <row r="3" spans="1:52" customFormat="1" ht="23.4" x14ac:dyDescent="0.45">
      <c r="B3" s="274"/>
      <c r="C3" s="274"/>
      <c r="D3" s="274"/>
      <c r="E3" s="274"/>
      <c r="F3" s="275"/>
      <c r="G3" s="275"/>
      <c r="H3" s="275"/>
      <c r="I3" s="275"/>
      <c r="J3" s="275"/>
      <c r="K3" s="32"/>
      <c r="L3" s="33"/>
      <c r="M3" s="33"/>
      <c r="N3" s="37"/>
      <c r="O3" s="37"/>
      <c r="P3" s="38"/>
      <c r="Q3" s="43"/>
      <c r="R3" s="43"/>
      <c r="S3" s="3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72" t="s">
        <v>117</v>
      </c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7"/>
      <c r="AS3" s="277"/>
      <c r="AT3" s="277"/>
      <c r="AU3" s="271" t="s">
        <v>4</v>
      </c>
      <c r="AV3" s="271"/>
    </row>
    <row r="4" spans="1:52" customFormat="1" ht="23.4" x14ac:dyDescent="0.45">
      <c r="B4" s="274"/>
      <c r="C4" s="274"/>
      <c r="D4" s="274"/>
      <c r="E4" s="274"/>
      <c r="F4" s="275"/>
      <c r="G4" s="275"/>
      <c r="H4" s="275"/>
      <c r="I4" s="275"/>
      <c r="J4" s="275"/>
      <c r="K4" s="32"/>
      <c r="L4" s="33"/>
      <c r="M4" s="33"/>
      <c r="N4" s="40"/>
      <c r="O4" s="40"/>
      <c r="P4" s="38"/>
      <c r="Q4" s="43"/>
      <c r="R4" s="43"/>
      <c r="S4" s="41"/>
      <c r="T4" s="42"/>
      <c r="U4" s="42"/>
      <c r="V4" s="5"/>
      <c r="W4" s="5"/>
      <c r="X4" s="5"/>
      <c r="Y4" s="5"/>
      <c r="Z4" s="5"/>
      <c r="AE4" s="272" t="s">
        <v>118</v>
      </c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3"/>
      <c r="AS4" s="273"/>
      <c r="AT4" s="273"/>
      <c r="AU4" s="271" t="s">
        <v>4</v>
      </c>
      <c r="AV4" s="271"/>
    </row>
    <row r="5" spans="1:52" customFormat="1" ht="18.75" customHeight="1" x14ac:dyDescent="0.4">
      <c r="A5" s="29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319" t="s">
        <v>6</v>
      </c>
      <c r="AR5" s="319"/>
      <c r="AS5" s="319"/>
      <c r="AT5" s="319"/>
      <c r="AU5" s="319"/>
      <c r="AV5" s="11"/>
      <c r="AW5" s="11"/>
      <c r="AX5" s="11"/>
      <c r="AY5" s="11"/>
      <c r="AZ5" s="11"/>
    </row>
    <row r="6" spans="1:52" ht="21" customHeight="1" x14ac:dyDescent="0.3">
      <c r="A6" s="282" t="s">
        <v>45</v>
      </c>
      <c r="B6" s="307" t="s">
        <v>7</v>
      </c>
      <c r="C6" s="307" t="s">
        <v>8</v>
      </c>
      <c r="D6" s="307" t="s">
        <v>9</v>
      </c>
      <c r="E6" s="307" t="s">
        <v>10</v>
      </c>
      <c r="F6" s="307" t="s">
        <v>11</v>
      </c>
      <c r="G6" s="285" t="s">
        <v>47</v>
      </c>
      <c r="H6" s="286"/>
      <c r="I6" s="287"/>
      <c r="J6" s="294" t="s">
        <v>12</v>
      </c>
      <c r="K6" s="289" t="s">
        <v>37</v>
      </c>
      <c r="L6" s="289"/>
      <c r="M6" s="289"/>
      <c r="N6" s="289"/>
      <c r="O6" s="294" t="s">
        <v>13</v>
      </c>
      <c r="P6" s="291" t="s">
        <v>5</v>
      </c>
      <c r="Q6" s="294" t="s">
        <v>31</v>
      </c>
      <c r="R6" s="297" t="s">
        <v>38</v>
      </c>
      <c r="S6" s="300" t="s">
        <v>39</v>
      </c>
      <c r="T6" s="303" t="s">
        <v>14</v>
      </c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5"/>
      <c r="AV6" s="322" t="s">
        <v>32</v>
      </c>
      <c r="AW6" s="323"/>
      <c r="AX6" s="323"/>
      <c r="AY6" s="324"/>
      <c r="AZ6" s="320" t="s">
        <v>48</v>
      </c>
    </row>
    <row r="7" spans="1:52" ht="18.75" customHeight="1" x14ac:dyDescent="0.3">
      <c r="A7" s="282"/>
      <c r="B7" s="307"/>
      <c r="C7" s="307"/>
      <c r="D7" s="307"/>
      <c r="E7" s="307"/>
      <c r="F7" s="307"/>
      <c r="G7" s="288" t="s">
        <v>3</v>
      </c>
      <c r="H7" s="284" t="s">
        <v>46</v>
      </c>
      <c r="I7" s="284"/>
      <c r="J7" s="295"/>
      <c r="K7" s="290" t="s">
        <v>40</v>
      </c>
      <c r="L7" s="278" t="s">
        <v>41</v>
      </c>
      <c r="M7" s="321" t="s">
        <v>42</v>
      </c>
      <c r="N7" s="281" t="s">
        <v>43</v>
      </c>
      <c r="O7" s="295"/>
      <c r="P7" s="292"/>
      <c r="Q7" s="295"/>
      <c r="R7" s="298"/>
      <c r="S7" s="301"/>
      <c r="T7" s="311" t="s">
        <v>15</v>
      </c>
      <c r="U7" s="311"/>
      <c r="V7" s="311"/>
      <c r="W7" s="311"/>
      <c r="X7" s="312" t="s">
        <v>16</v>
      </c>
      <c r="Y7" s="312"/>
      <c r="Z7" s="312"/>
      <c r="AA7" s="312"/>
      <c r="AB7" s="313" t="s">
        <v>17</v>
      </c>
      <c r="AC7" s="313"/>
      <c r="AD7" s="313"/>
      <c r="AE7" s="313"/>
      <c r="AF7" s="314" t="s">
        <v>18</v>
      </c>
      <c r="AG7" s="314"/>
      <c r="AH7" s="314"/>
      <c r="AI7" s="314"/>
      <c r="AJ7" s="308" t="s">
        <v>19</v>
      </c>
      <c r="AK7" s="308"/>
      <c r="AL7" s="308"/>
      <c r="AM7" s="308"/>
      <c r="AN7" s="309" t="s">
        <v>20</v>
      </c>
      <c r="AO7" s="309"/>
      <c r="AP7" s="309"/>
      <c r="AQ7" s="309"/>
      <c r="AR7" s="310" t="s">
        <v>21</v>
      </c>
      <c r="AS7" s="310"/>
      <c r="AT7" s="310"/>
      <c r="AU7" s="310"/>
      <c r="AV7" s="325"/>
      <c r="AW7" s="326"/>
      <c r="AX7" s="326"/>
      <c r="AY7" s="327"/>
      <c r="AZ7" s="320"/>
    </row>
    <row r="8" spans="1:52" ht="35.25" customHeight="1" x14ac:dyDescent="0.3">
      <c r="A8" s="282"/>
      <c r="B8" s="307"/>
      <c r="C8" s="307"/>
      <c r="D8" s="307"/>
      <c r="E8" s="307"/>
      <c r="F8" s="307"/>
      <c r="G8" s="288"/>
      <c r="H8" s="14" t="s">
        <v>22</v>
      </c>
      <c r="I8" s="15" t="s">
        <v>23</v>
      </c>
      <c r="J8" s="296"/>
      <c r="K8" s="290"/>
      <c r="L8" s="279"/>
      <c r="M8" s="321"/>
      <c r="N8" s="281"/>
      <c r="O8" s="296"/>
      <c r="P8" s="293"/>
      <c r="Q8" s="296"/>
      <c r="R8" s="299"/>
      <c r="S8" s="302"/>
      <c r="T8" s="50" t="s">
        <v>24</v>
      </c>
      <c r="U8" s="50" t="s">
        <v>25</v>
      </c>
      <c r="V8" s="50" t="s">
        <v>26</v>
      </c>
      <c r="W8" s="50" t="s">
        <v>27</v>
      </c>
      <c r="X8" s="44" t="s">
        <v>24</v>
      </c>
      <c r="Y8" s="44" t="s">
        <v>25</v>
      </c>
      <c r="Z8" s="44" t="s">
        <v>26</v>
      </c>
      <c r="AA8" s="44" t="s">
        <v>27</v>
      </c>
      <c r="AB8" s="45" t="s">
        <v>24</v>
      </c>
      <c r="AC8" s="45" t="s">
        <v>25</v>
      </c>
      <c r="AD8" s="45" t="s">
        <v>26</v>
      </c>
      <c r="AE8" s="45" t="s">
        <v>27</v>
      </c>
      <c r="AF8" s="46" t="s">
        <v>24</v>
      </c>
      <c r="AG8" s="46" t="s">
        <v>25</v>
      </c>
      <c r="AH8" s="46" t="s">
        <v>26</v>
      </c>
      <c r="AI8" s="46" t="s">
        <v>27</v>
      </c>
      <c r="AJ8" s="47" t="s">
        <v>24</v>
      </c>
      <c r="AK8" s="47" t="s">
        <v>25</v>
      </c>
      <c r="AL8" s="47" t="s">
        <v>26</v>
      </c>
      <c r="AM8" s="47" t="s">
        <v>27</v>
      </c>
      <c r="AN8" s="48" t="s">
        <v>24</v>
      </c>
      <c r="AO8" s="48" t="s">
        <v>25</v>
      </c>
      <c r="AP8" s="48" t="s">
        <v>26</v>
      </c>
      <c r="AQ8" s="48" t="s">
        <v>27</v>
      </c>
      <c r="AR8" s="49" t="s">
        <v>24</v>
      </c>
      <c r="AS8" s="49" t="s">
        <v>25</v>
      </c>
      <c r="AT8" s="49" t="s">
        <v>26</v>
      </c>
      <c r="AU8" s="49" t="s">
        <v>27</v>
      </c>
      <c r="AV8" s="12" t="s">
        <v>33</v>
      </c>
      <c r="AW8" s="27" t="s">
        <v>34</v>
      </c>
      <c r="AX8" s="25" t="s">
        <v>35</v>
      </c>
      <c r="AY8" s="26" t="s">
        <v>36</v>
      </c>
      <c r="AZ8" s="320"/>
    </row>
    <row r="9" spans="1:52" s="55" customFormat="1" ht="21.75" customHeight="1" x14ac:dyDescent="0.35">
      <c r="A9" s="283" t="s">
        <v>28</v>
      </c>
      <c r="B9" s="283"/>
      <c r="C9" s="283"/>
      <c r="D9" s="283"/>
      <c r="E9" s="283"/>
      <c r="F9" s="283"/>
      <c r="G9" s="135">
        <f>I9+H9</f>
        <v>528.64516282124305</v>
      </c>
      <c r="H9" s="136">
        <f>SUM(H10:H29)</f>
        <v>503.71770658519</v>
      </c>
      <c r="I9" s="136">
        <f t="shared" ref="I9:P9" si="0">SUM(I10:I29)</f>
        <v>24.927456236053075</v>
      </c>
      <c r="J9" s="137" t="s">
        <v>172</v>
      </c>
      <c r="K9" s="136">
        <f t="shared" si="0"/>
        <v>484.27</v>
      </c>
      <c r="L9" s="136">
        <f t="shared" si="0"/>
        <v>24.79</v>
      </c>
      <c r="M9" s="136">
        <f t="shared" si="0"/>
        <v>0</v>
      </c>
      <c r="N9" s="136">
        <f t="shared" si="0"/>
        <v>125.23</v>
      </c>
      <c r="O9" s="137" t="s">
        <v>172</v>
      </c>
      <c r="P9" s="228">
        <f t="shared" si="0"/>
        <v>12.620000000000001</v>
      </c>
      <c r="Q9" s="136"/>
      <c r="R9" s="136"/>
      <c r="S9" s="136"/>
      <c r="T9" s="233">
        <f t="shared" ref="T9:AU9" si="1">SUM(T10:T10001)</f>
        <v>0</v>
      </c>
      <c r="U9" s="196">
        <f t="shared" si="1"/>
        <v>0</v>
      </c>
      <c r="V9" s="196">
        <f t="shared" si="1"/>
        <v>0</v>
      </c>
      <c r="W9" s="241">
        <f t="shared" si="1"/>
        <v>11.58</v>
      </c>
      <c r="X9" s="196">
        <f t="shared" si="1"/>
        <v>0</v>
      </c>
      <c r="Y9" s="196">
        <f t="shared" si="1"/>
        <v>0</v>
      </c>
      <c r="Z9" s="196">
        <f t="shared" si="1"/>
        <v>0</v>
      </c>
      <c r="AA9" s="196">
        <f t="shared" si="1"/>
        <v>0</v>
      </c>
      <c r="AB9" s="196">
        <f t="shared" si="1"/>
        <v>0</v>
      </c>
      <c r="AC9" s="241">
        <f t="shared" si="1"/>
        <v>1.04</v>
      </c>
      <c r="AD9" s="196">
        <f t="shared" si="1"/>
        <v>0</v>
      </c>
      <c r="AE9" s="196">
        <f t="shared" si="1"/>
        <v>0</v>
      </c>
      <c r="AF9" s="196">
        <f t="shared" si="1"/>
        <v>0</v>
      </c>
      <c r="AG9" s="196">
        <f t="shared" si="1"/>
        <v>0</v>
      </c>
      <c r="AH9" s="196">
        <f t="shared" si="1"/>
        <v>0</v>
      </c>
      <c r="AI9" s="196">
        <f t="shared" si="1"/>
        <v>0</v>
      </c>
      <c r="AJ9" s="196">
        <f t="shared" si="1"/>
        <v>0</v>
      </c>
      <c r="AK9" s="196">
        <f t="shared" si="1"/>
        <v>0</v>
      </c>
      <c r="AL9" s="196">
        <f t="shared" si="1"/>
        <v>0</v>
      </c>
      <c r="AM9" s="196">
        <f t="shared" si="1"/>
        <v>0</v>
      </c>
      <c r="AN9" s="196">
        <f t="shared" si="1"/>
        <v>0</v>
      </c>
      <c r="AO9" s="196">
        <f t="shared" si="1"/>
        <v>0</v>
      </c>
      <c r="AP9" s="196">
        <f t="shared" si="1"/>
        <v>0</v>
      </c>
      <c r="AQ9" s="196">
        <f t="shared" si="1"/>
        <v>0</v>
      </c>
      <c r="AR9" s="196">
        <f t="shared" si="1"/>
        <v>0</v>
      </c>
      <c r="AS9" s="196">
        <f t="shared" si="1"/>
        <v>0</v>
      </c>
      <c r="AT9" s="196">
        <f t="shared" si="1"/>
        <v>0</v>
      </c>
      <c r="AU9" s="196">
        <f t="shared" si="1"/>
        <v>0</v>
      </c>
      <c r="AV9" s="196">
        <f t="shared" ref="AV9" si="2">SUM(AV10:AV10001)</f>
        <v>10</v>
      </c>
      <c r="AW9" s="196">
        <f t="shared" ref="AW9" si="3">SUM(AW10:AW10001)</f>
        <v>10</v>
      </c>
      <c r="AX9" s="196">
        <f t="shared" ref="AX9" si="4">SUM(AX10:AX10001)</f>
        <v>10</v>
      </c>
      <c r="AY9" s="196">
        <f t="shared" ref="AY9" si="5">SUM(AY10:AY10001)</f>
        <v>10</v>
      </c>
      <c r="AZ9" s="139"/>
    </row>
    <row r="10" spans="1:52" s="55" customFormat="1" ht="18" x14ac:dyDescent="0.35">
      <c r="A10" s="73" t="str">
        <f t="shared" ref="A10:A17" si="6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140">
        <v>1</v>
      </c>
      <c r="C10" s="141" t="s">
        <v>121</v>
      </c>
      <c r="D10" s="142" t="s">
        <v>44</v>
      </c>
      <c r="E10" s="143" t="s">
        <v>122</v>
      </c>
      <c r="F10" s="140" t="s">
        <v>119</v>
      </c>
      <c r="G10" s="144">
        <v>7.73971972921</v>
      </c>
      <c r="H10" s="145">
        <v>2.0789252767400002</v>
      </c>
      <c r="I10" s="145">
        <v>5.6607944524700002</v>
      </c>
      <c r="J10" s="146">
        <v>1</v>
      </c>
      <c r="K10" s="147">
        <v>0</v>
      </c>
      <c r="L10" s="147">
        <v>5.56</v>
      </c>
      <c r="M10" s="147">
        <v>0</v>
      </c>
      <c r="N10" s="147">
        <v>0</v>
      </c>
      <c r="O10" s="146">
        <v>12</v>
      </c>
      <c r="P10" s="148">
        <v>0</v>
      </c>
      <c r="Q10" s="149">
        <v>0</v>
      </c>
      <c r="R10" s="146">
        <v>2</v>
      </c>
      <c r="S10" s="146">
        <v>1</v>
      </c>
      <c r="T10" s="188">
        <v>0</v>
      </c>
      <c r="U10" s="191">
        <v>0</v>
      </c>
      <c r="V10" s="191">
        <v>0</v>
      </c>
      <c r="W10" s="191">
        <v>0</v>
      </c>
      <c r="X10" s="191">
        <v>0</v>
      </c>
      <c r="Y10" s="191">
        <v>0</v>
      </c>
      <c r="Z10" s="191">
        <v>0</v>
      </c>
      <c r="AA10" s="191">
        <v>0</v>
      </c>
      <c r="AB10" s="191">
        <v>0</v>
      </c>
      <c r="AC10" s="191">
        <v>0</v>
      </c>
      <c r="AD10" s="191">
        <v>0</v>
      </c>
      <c r="AE10" s="191">
        <v>0</v>
      </c>
      <c r="AF10" s="191">
        <v>0</v>
      </c>
      <c r="AG10" s="191">
        <v>0</v>
      </c>
      <c r="AH10" s="191">
        <v>0</v>
      </c>
      <c r="AI10" s="191">
        <v>0</v>
      </c>
      <c r="AJ10" s="191">
        <v>0</v>
      </c>
      <c r="AK10" s="191"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  <c r="AT10" s="191">
        <v>0</v>
      </c>
      <c r="AU10" s="191">
        <v>0</v>
      </c>
      <c r="AV10" s="197">
        <v>0</v>
      </c>
      <c r="AW10" s="197">
        <v>0</v>
      </c>
      <c r="AX10" s="197">
        <v>0</v>
      </c>
      <c r="AY10" s="197">
        <v>0</v>
      </c>
      <c r="AZ10" s="144"/>
    </row>
    <row r="11" spans="1:52" s="55" customFormat="1" ht="18" x14ac:dyDescent="0.35">
      <c r="A11" s="109" t="str">
        <f t="shared" si="6"/>
        <v xml:space="preserve">    </v>
      </c>
      <c r="B11" s="198">
        <v>2</v>
      </c>
      <c r="C11" s="199" t="s">
        <v>123</v>
      </c>
      <c r="D11" s="200" t="s">
        <v>44</v>
      </c>
      <c r="E11" s="201" t="s">
        <v>122</v>
      </c>
      <c r="F11" s="198" t="s">
        <v>119</v>
      </c>
      <c r="G11" s="202">
        <v>85.87765186</v>
      </c>
      <c r="H11" s="203">
        <v>85.87765186</v>
      </c>
      <c r="I11" s="203">
        <v>0</v>
      </c>
      <c r="J11" s="204">
        <v>2</v>
      </c>
      <c r="K11" s="205">
        <v>195.26</v>
      </c>
      <c r="L11" s="205">
        <v>0</v>
      </c>
      <c r="M11" s="205">
        <v>0</v>
      </c>
      <c r="N11" s="205">
        <v>0</v>
      </c>
      <c r="O11" s="204">
        <v>0</v>
      </c>
      <c r="P11" s="206">
        <v>0</v>
      </c>
      <c r="Q11" s="207">
        <v>0</v>
      </c>
      <c r="R11" s="204">
        <v>2</v>
      </c>
      <c r="S11" s="204">
        <v>2</v>
      </c>
      <c r="T11" s="208">
        <v>0</v>
      </c>
      <c r="U11" s="209">
        <v>0</v>
      </c>
      <c r="V11" s="209">
        <v>0</v>
      </c>
      <c r="W11" s="209">
        <v>0</v>
      </c>
      <c r="X11" s="209">
        <v>0</v>
      </c>
      <c r="Y11" s="209">
        <v>0</v>
      </c>
      <c r="Z11" s="209">
        <v>0</v>
      </c>
      <c r="AA11" s="209">
        <v>0</v>
      </c>
      <c r="AB11" s="209">
        <v>0</v>
      </c>
      <c r="AC11" s="209">
        <v>0</v>
      </c>
      <c r="AD11" s="209">
        <v>0</v>
      </c>
      <c r="AE11" s="209">
        <v>0</v>
      </c>
      <c r="AF11" s="209">
        <v>0</v>
      </c>
      <c r="AG11" s="209">
        <v>0</v>
      </c>
      <c r="AH11" s="209">
        <v>0</v>
      </c>
      <c r="AI11" s="209">
        <v>0</v>
      </c>
      <c r="AJ11" s="209">
        <v>0</v>
      </c>
      <c r="AK11" s="209">
        <v>0</v>
      </c>
      <c r="AL11" s="209">
        <v>0</v>
      </c>
      <c r="AM11" s="209">
        <v>0</v>
      </c>
      <c r="AN11" s="209">
        <v>0</v>
      </c>
      <c r="AO11" s="209">
        <v>0</v>
      </c>
      <c r="AP11" s="209">
        <v>0</v>
      </c>
      <c r="AQ11" s="209">
        <v>0</v>
      </c>
      <c r="AR11" s="209">
        <v>0</v>
      </c>
      <c r="AS11" s="209">
        <v>0</v>
      </c>
      <c r="AT11" s="209">
        <v>0</v>
      </c>
      <c r="AU11" s="209">
        <v>0</v>
      </c>
      <c r="AV11" s="210">
        <v>0</v>
      </c>
      <c r="AW11" s="210">
        <v>0</v>
      </c>
      <c r="AX11" s="210">
        <v>0</v>
      </c>
      <c r="AY11" s="210">
        <v>0</v>
      </c>
      <c r="AZ11" s="211" t="s">
        <v>167</v>
      </c>
    </row>
    <row r="12" spans="1:52" s="150" customFormat="1" ht="18" x14ac:dyDescent="0.35">
      <c r="A12" s="109" t="str">
        <f t="shared" si="6"/>
        <v xml:space="preserve">    </v>
      </c>
      <c r="B12" s="198">
        <v>3</v>
      </c>
      <c r="C12" s="199" t="s">
        <v>124</v>
      </c>
      <c r="D12" s="200" t="s">
        <v>44</v>
      </c>
      <c r="E12" s="201" t="s">
        <v>122</v>
      </c>
      <c r="F12" s="198" t="s">
        <v>119</v>
      </c>
      <c r="G12" s="202">
        <v>13.955152862</v>
      </c>
      <c r="H12" s="203">
        <v>13.955152862</v>
      </c>
      <c r="I12" s="203">
        <v>0</v>
      </c>
      <c r="J12" s="204">
        <v>2</v>
      </c>
      <c r="K12" s="205">
        <v>13.82</v>
      </c>
      <c r="L12" s="205">
        <v>0</v>
      </c>
      <c r="M12" s="205">
        <v>0</v>
      </c>
      <c r="N12" s="205">
        <v>0</v>
      </c>
      <c r="O12" s="204">
        <v>0</v>
      </c>
      <c r="P12" s="206">
        <v>0</v>
      </c>
      <c r="Q12" s="207">
        <v>0</v>
      </c>
      <c r="R12" s="204">
        <v>2</v>
      </c>
      <c r="S12" s="204">
        <v>2</v>
      </c>
      <c r="T12" s="208">
        <v>0</v>
      </c>
      <c r="U12" s="209">
        <v>0</v>
      </c>
      <c r="V12" s="209">
        <v>0</v>
      </c>
      <c r="W12" s="209">
        <v>0</v>
      </c>
      <c r="X12" s="209">
        <v>0</v>
      </c>
      <c r="Y12" s="209">
        <v>0</v>
      </c>
      <c r="Z12" s="209">
        <v>0</v>
      </c>
      <c r="AA12" s="209">
        <v>0</v>
      </c>
      <c r="AB12" s="209">
        <v>0</v>
      </c>
      <c r="AC12" s="209">
        <v>0</v>
      </c>
      <c r="AD12" s="209">
        <v>0</v>
      </c>
      <c r="AE12" s="209">
        <v>0</v>
      </c>
      <c r="AF12" s="209">
        <v>0</v>
      </c>
      <c r="AG12" s="209">
        <v>0</v>
      </c>
      <c r="AH12" s="209">
        <v>0</v>
      </c>
      <c r="AI12" s="209">
        <v>0</v>
      </c>
      <c r="AJ12" s="209">
        <v>0</v>
      </c>
      <c r="AK12" s="209">
        <v>0</v>
      </c>
      <c r="AL12" s="209">
        <v>0</v>
      </c>
      <c r="AM12" s="209">
        <v>0</v>
      </c>
      <c r="AN12" s="209">
        <v>0</v>
      </c>
      <c r="AO12" s="209">
        <v>0</v>
      </c>
      <c r="AP12" s="209">
        <v>0</v>
      </c>
      <c r="AQ12" s="209">
        <v>0</v>
      </c>
      <c r="AR12" s="209">
        <v>0</v>
      </c>
      <c r="AS12" s="209">
        <v>0</v>
      </c>
      <c r="AT12" s="209">
        <v>0</v>
      </c>
      <c r="AU12" s="209">
        <v>0</v>
      </c>
      <c r="AV12" s="210">
        <v>0</v>
      </c>
      <c r="AW12" s="210">
        <v>0</v>
      </c>
      <c r="AX12" s="210">
        <v>0</v>
      </c>
      <c r="AY12" s="210">
        <v>0</v>
      </c>
      <c r="AZ12" s="211" t="s">
        <v>167</v>
      </c>
    </row>
    <row r="13" spans="1:52" s="150" customFormat="1" ht="18" x14ac:dyDescent="0.35">
      <c r="A13" s="73" t="str">
        <f t="shared" si="6"/>
        <v xml:space="preserve">    </v>
      </c>
      <c r="B13" s="140">
        <v>4</v>
      </c>
      <c r="C13" s="141" t="s">
        <v>125</v>
      </c>
      <c r="D13" s="142" t="s">
        <v>44</v>
      </c>
      <c r="E13" s="143" t="s">
        <v>122</v>
      </c>
      <c r="F13" s="140" t="s">
        <v>119</v>
      </c>
      <c r="G13" s="144">
        <v>14.5144302959</v>
      </c>
      <c r="H13" s="145">
        <v>14.5144302959</v>
      </c>
      <c r="I13" s="145">
        <v>0</v>
      </c>
      <c r="J13" s="146">
        <v>1</v>
      </c>
      <c r="K13" s="147">
        <v>0</v>
      </c>
      <c r="L13" s="147">
        <v>0</v>
      </c>
      <c r="M13" s="147" t="s">
        <v>144</v>
      </c>
      <c r="N13" s="147">
        <v>14.51</v>
      </c>
      <c r="O13" s="146">
        <v>11</v>
      </c>
      <c r="P13" s="148">
        <v>0</v>
      </c>
      <c r="Q13" s="149">
        <v>0</v>
      </c>
      <c r="R13" s="146">
        <v>2</v>
      </c>
      <c r="S13" s="146">
        <v>1</v>
      </c>
      <c r="T13" s="188">
        <v>0</v>
      </c>
      <c r="U13" s="191">
        <v>0</v>
      </c>
      <c r="V13" s="191">
        <v>0</v>
      </c>
      <c r="W13" s="191">
        <v>0</v>
      </c>
      <c r="X13" s="191">
        <v>0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0</v>
      </c>
      <c r="AF13" s="191">
        <v>0</v>
      </c>
      <c r="AG13" s="191">
        <v>0</v>
      </c>
      <c r="AH13" s="191">
        <v>0</v>
      </c>
      <c r="AI13" s="191">
        <v>0</v>
      </c>
      <c r="AJ13" s="191">
        <v>0</v>
      </c>
      <c r="AK13" s="191"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  <c r="AT13" s="191">
        <v>0</v>
      </c>
      <c r="AU13" s="191">
        <v>0</v>
      </c>
      <c r="AV13" s="197">
        <v>0</v>
      </c>
      <c r="AW13" s="197">
        <v>0</v>
      </c>
      <c r="AX13" s="197">
        <v>0</v>
      </c>
      <c r="AY13" s="197">
        <v>0</v>
      </c>
      <c r="AZ13" s="161" t="s">
        <v>144</v>
      </c>
    </row>
    <row r="14" spans="1:52" s="150" customFormat="1" ht="18" x14ac:dyDescent="0.35">
      <c r="A14" s="73" t="str">
        <f t="shared" si="6"/>
        <v xml:space="preserve">    </v>
      </c>
      <c r="B14" s="140">
        <v>5</v>
      </c>
      <c r="C14" s="141" t="s">
        <v>126</v>
      </c>
      <c r="D14" s="142" t="s">
        <v>44</v>
      </c>
      <c r="E14" s="143" t="s">
        <v>122</v>
      </c>
      <c r="F14" s="140" t="s">
        <v>119</v>
      </c>
      <c r="G14" s="144">
        <v>7.5643132775600002</v>
      </c>
      <c r="H14" s="145">
        <v>7.5643132775600002</v>
      </c>
      <c r="I14" s="145">
        <v>0</v>
      </c>
      <c r="J14" s="146">
        <v>1</v>
      </c>
      <c r="K14" s="147">
        <v>0</v>
      </c>
      <c r="L14" s="147">
        <v>0</v>
      </c>
      <c r="M14" s="147" t="s">
        <v>144</v>
      </c>
      <c r="N14" s="147">
        <v>7.56</v>
      </c>
      <c r="O14" s="146">
        <v>11</v>
      </c>
      <c r="P14" s="148">
        <v>0</v>
      </c>
      <c r="Q14" s="149">
        <v>0</v>
      </c>
      <c r="R14" s="146">
        <v>2</v>
      </c>
      <c r="S14" s="146">
        <v>1</v>
      </c>
      <c r="T14" s="188">
        <v>0</v>
      </c>
      <c r="U14" s="191">
        <v>0</v>
      </c>
      <c r="V14" s="191">
        <v>0</v>
      </c>
      <c r="W14" s="191">
        <v>0</v>
      </c>
      <c r="X14" s="191">
        <v>0</v>
      </c>
      <c r="Y14" s="191">
        <v>0</v>
      </c>
      <c r="Z14" s="191">
        <v>0</v>
      </c>
      <c r="AA14" s="191">
        <v>0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1"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  <c r="AT14" s="191">
        <v>0</v>
      </c>
      <c r="AU14" s="191">
        <v>0</v>
      </c>
      <c r="AV14" s="197">
        <v>0</v>
      </c>
      <c r="AW14" s="197">
        <v>0</v>
      </c>
      <c r="AX14" s="197">
        <v>0</v>
      </c>
      <c r="AY14" s="197">
        <v>0</v>
      </c>
      <c r="AZ14" s="161" t="s">
        <v>144</v>
      </c>
    </row>
    <row r="15" spans="1:52" s="150" customFormat="1" ht="18" x14ac:dyDescent="0.35">
      <c r="A15" s="73" t="str">
        <f t="shared" si="6"/>
        <v xml:space="preserve">    </v>
      </c>
      <c r="B15" s="140">
        <v>6</v>
      </c>
      <c r="C15" s="141" t="s">
        <v>127</v>
      </c>
      <c r="D15" s="142" t="s">
        <v>44</v>
      </c>
      <c r="E15" s="143" t="s">
        <v>122</v>
      </c>
      <c r="F15" s="140" t="s">
        <v>119</v>
      </c>
      <c r="G15" s="144">
        <v>6.8799659808099998</v>
      </c>
      <c r="H15" s="145">
        <v>6.8799659808099998</v>
      </c>
      <c r="I15" s="145">
        <v>0</v>
      </c>
      <c r="J15" s="146">
        <v>1</v>
      </c>
      <c r="K15" s="147">
        <v>0</v>
      </c>
      <c r="L15" s="147">
        <v>0</v>
      </c>
      <c r="M15" s="147" t="s">
        <v>144</v>
      </c>
      <c r="N15" s="147">
        <v>6.88</v>
      </c>
      <c r="O15" s="146">
        <v>11</v>
      </c>
      <c r="P15" s="148">
        <v>0</v>
      </c>
      <c r="Q15" s="149">
        <v>0</v>
      </c>
      <c r="R15" s="146">
        <v>2</v>
      </c>
      <c r="S15" s="146">
        <v>1</v>
      </c>
      <c r="T15" s="188">
        <v>0</v>
      </c>
      <c r="U15" s="191">
        <v>0</v>
      </c>
      <c r="V15" s="191">
        <v>0</v>
      </c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1"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  <c r="AT15" s="191">
        <v>0</v>
      </c>
      <c r="AU15" s="191">
        <v>0</v>
      </c>
      <c r="AV15" s="197">
        <v>0</v>
      </c>
      <c r="AW15" s="197">
        <v>0</v>
      </c>
      <c r="AX15" s="197">
        <v>0</v>
      </c>
      <c r="AY15" s="197">
        <v>0</v>
      </c>
      <c r="AZ15" s="161" t="s">
        <v>144</v>
      </c>
    </row>
    <row r="16" spans="1:52" s="150" customFormat="1" ht="18" x14ac:dyDescent="0.35">
      <c r="A16" s="73" t="str">
        <f t="shared" si="6"/>
        <v xml:space="preserve">    </v>
      </c>
      <c r="B16" s="140">
        <v>7</v>
      </c>
      <c r="C16" s="141" t="s">
        <v>128</v>
      </c>
      <c r="D16" s="142" t="s">
        <v>44</v>
      </c>
      <c r="E16" s="143" t="s">
        <v>122</v>
      </c>
      <c r="F16" s="140" t="s">
        <v>119</v>
      </c>
      <c r="G16" s="144">
        <v>18.134497120637583</v>
      </c>
      <c r="H16" s="145">
        <v>18.102648954500001</v>
      </c>
      <c r="I16" s="145">
        <v>3.1848166137582998E-2</v>
      </c>
      <c r="J16" s="146">
        <v>1</v>
      </c>
      <c r="K16" s="147">
        <v>0</v>
      </c>
      <c r="L16" s="147">
        <v>0</v>
      </c>
      <c r="M16" s="147" t="s">
        <v>144</v>
      </c>
      <c r="N16" s="147">
        <v>18.100000000000001</v>
      </c>
      <c r="O16" s="146">
        <v>11</v>
      </c>
      <c r="P16" s="148">
        <v>0</v>
      </c>
      <c r="Q16" s="149">
        <v>0</v>
      </c>
      <c r="R16" s="146">
        <v>2</v>
      </c>
      <c r="S16" s="146">
        <v>1</v>
      </c>
      <c r="T16" s="188">
        <v>0</v>
      </c>
      <c r="U16" s="191">
        <v>0</v>
      </c>
      <c r="V16" s="191">
        <v>0</v>
      </c>
      <c r="W16" s="191">
        <v>0</v>
      </c>
      <c r="X16" s="191">
        <v>0</v>
      </c>
      <c r="Y16" s="191">
        <v>0</v>
      </c>
      <c r="Z16" s="191">
        <v>0</v>
      </c>
      <c r="AA16" s="191">
        <v>0</v>
      </c>
      <c r="AB16" s="191">
        <v>0</v>
      </c>
      <c r="AC16" s="191">
        <v>0</v>
      </c>
      <c r="AD16" s="191">
        <v>0</v>
      </c>
      <c r="AE16" s="191">
        <v>0</v>
      </c>
      <c r="AF16" s="191">
        <v>0</v>
      </c>
      <c r="AG16" s="191">
        <v>0</v>
      </c>
      <c r="AH16" s="191">
        <v>0</v>
      </c>
      <c r="AI16" s="191">
        <v>0</v>
      </c>
      <c r="AJ16" s="191">
        <v>0</v>
      </c>
      <c r="AK16" s="191"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  <c r="AT16" s="191">
        <v>0</v>
      </c>
      <c r="AU16" s="191">
        <v>0</v>
      </c>
      <c r="AV16" s="197">
        <v>0</v>
      </c>
      <c r="AW16" s="197">
        <v>0</v>
      </c>
      <c r="AX16" s="197">
        <v>0</v>
      </c>
      <c r="AY16" s="197">
        <v>0</v>
      </c>
      <c r="AZ16" s="161" t="s">
        <v>144</v>
      </c>
    </row>
    <row r="17" spans="1:56" s="150" customFormat="1" ht="18" x14ac:dyDescent="0.35">
      <c r="A17" s="73" t="str">
        <f t="shared" si="6"/>
        <v xml:space="preserve">    </v>
      </c>
      <c r="B17" s="140">
        <v>8</v>
      </c>
      <c r="C17" s="141" t="s">
        <v>129</v>
      </c>
      <c r="D17" s="142" t="s">
        <v>44</v>
      </c>
      <c r="E17" s="143" t="s">
        <v>122</v>
      </c>
      <c r="F17" s="140" t="s">
        <v>119</v>
      </c>
      <c r="G17" s="144">
        <v>7.3663597227500004</v>
      </c>
      <c r="H17" s="145">
        <v>7.3663597227500004</v>
      </c>
      <c r="I17" s="145">
        <v>0</v>
      </c>
      <c r="J17" s="146">
        <v>1</v>
      </c>
      <c r="K17" s="147">
        <v>0</v>
      </c>
      <c r="L17" s="147">
        <v>0</v>
      </c>
      <c r="M17" s="147" t="s">
        <v>144</v>
      </c>
      <c r="N17" s="147">
        <v>7.37</v>
      </c>
      <c r="O17" s="146">
        <v>11</v>
      </c>
      <c r="P17" s="148">
        <v>0</v>
      </c>
      <c r="Q17" s="149">
        <v>0</v>
      </c>
      <c r="R17" s="146">
        <v>2</v>
      </c>
      <c r="S17" s="146">
        <v>1</v>
      </c>
      <c r="T17" s="188">
        <v>0</v>
      </c>
      <c r="U17" s="191">
        <v>0</v>
      </c>
      <c r="V17" s="191">
        <v>0</v>
      </c>
      <c r="W17" s="191">
        <v>0</v>
      </c>
      <c r="X17" s="191">
        <v>0</v>
      </c>
      <c r="Y17" s="191">
        <v>0</v>
      </c>
      <c r="Z17" s="191">
        <v>0</v>
      </c>
      <c r="AA17" s="191">
        <v>0</v>
      </c>
      <c r="AB17" s="191">
        <v>0</v>
      </c>
      <c r="AC17" s="191">
        <v>0</v>
      </c>
      <c r="AD17" s="191">
        <v>0</v>
      </c>
      <c r="AE17" s="191">
        <v>0</v>
      </c>
      <c r="AF17" s="191">
        <v>0</v>
      </c>
      <c r="AG17" s="191">
        <v>0</v>
      </c>
      <c r="AH17" s="191">
        <v>0</v>
      </c>
      <c r="AI17" s="191">
        <v>0</v>
      </c>
      <c r="AJ17" s="191">
        <v>0</v>
      </c>
      <c r="AK17" s="191">
        <v>0</v>
      </c>
      <c r="AL17" s="191">
        <v>0</v>
      </c>
      <c r="AM17" s="191">
        <v>0</v>
      </c>
      <c r="AN17" s="191">
        <v>0</v>
      </c>
      <c r="AO17" s="191">
        <v>0</v>
      </c>
      <c r="AP17" s="191">
        <v>0</v>
      </c>
      <c r="AQ17" s="191">
        <v>0</v>
      </c>
      <c r="AR17" s="191">
        <v>0</v>
      </c>
      <c r="AS17" s="191">
        <v>0</v>
      </c>
      <c r="AT17" s="191">
        <v>0</v>
      </c>
      <c r="AU17" s="191">
        <v>0</v>
      </c>
      <c r="AV17" s="197">
        <v>0</v>
      </c>
      <c r="AW17" s="197">
        <v>0</v>
      </c>
      <c r="AX17" s="197">
        <v>0</v>
      </c>
      <c r="AY17" s="197">
        <v>0</v>
      </c>
      <c r="AZ17" s="161" t="s">
        <v>144</v>
      </c>
    </row>
    <row r="18" spans="1:56" s="150" customFormat="1" ht="18" x14ac:dyDescent="0.35">
      <c r="A18" s="73" t="str">
        <f t="shared" ref="A18:A19" si="7">IF(J18=1,IF(K18&gt;0,IF(L18&gt;0,IF(N18&gt;0,11,11),IF(N18&gt;0,11,"")),IF(L18&gt;0,IF(N18&gt;0,11,""),IF(N18=0,22,""))),IF(L18&gt;0,IF(N18&gt;0,IF(P18&gt;0,66,""),IF(P18&gt;0,66,"")),IF(P18&gt;0,66,"")))&amp;" "&amp;IF(J18=1,IF(K18=0,IF(L18&gt;0,IF(N18&gt;0,IF(P18&gt;0,66,""),IF(P18&gt;0,66,"")),IF(P18&gt;0,66,"")),""),IF(P18&gt;0,66,""))&amp;" "&amp;IF(J18=1,IF(K18&gt;0,IF(P18&gt;0,IF(O18&lt;=7,IF(Q18=100,"","33"),IF(O18&lt;=25,IF(Q18&gt;0,IF(Q18&lt;100,"",33),IF(Q18=0,"","33")),IF(Q18=0,"",33))),IF(O18&gt;25,"",33)),""),IF(J18&gt;1,IF(P18&gt;0,"55",""),IF(J18=0,IF(P18&gt;0,"55","00"))))&amp;" "&amp;IF(P18&gt;0,IF(R18&gt;0,IF(S18&gt;0,"",88),77),"")</f>
        <v xml:space="preserve">   </v>
      </c>
      <c r="B18" s="140">
        <v>9</v>
      </c>
      <c r="C18" s="141" t="s">
        <v>130</v>
      </c>
      <c r="D18" s="142" t="s">
        <v>142</v>
      </c>
      <c r="E18" s="143" t="s">
        <v>122</v>
      </c>
      <c r="F18" s="140" t="s">
        <v>119</v>
      </c>
      <c r="G18" s="144">
        <v>9.5981834933800005</v>
      </c>
      <c r="H18" s="145">
        <v>9.5981834933800005</v>
      </c>
      <c r="I18" s="145">
        <v>0</v>
      </c>
      <c r="J18" s="146">
        <v>1</v>
      </c>
      <c r="K18" s="147">
        <v>0</v>
      </c>
      <c r="L18" s="147">
        <v>0</v>
      </c>
      <c r="M18" s="162" t="s">
        <v>144</v>
      </c>
      <c r="N18" s="162">
        <v>8.56</v>
      </c>
      <c r="O18" s="146">
        <v>11</v>
      </c>
      <c r="P18" s="148">
        <v>0</v>
      </c>
      <c r="Q18" s="149">
        <v>0</v>
      </c>
      <c r="R18" s="146">
        <v>2</v>
      </c>
      <c r="S18" s="146">
        <v>1</v>
      </c>
      <c r="T18" s="188">
        <v>0</v>
      </c>
      <c r="U18" s="191">
        <v>0</v>
      </c>
      <c r="V18" s="191">
        <v>0</v>
      </c>
      <c r="W18" s="191">
        <v>0</v>
      </c>
      <c r="X18" s="191">
        <v>0</v>
      </c>
      <c r="Y18" s="191">
        <v>0</v>
      </c>
      <c r="Z18" s="191">
        <v>0</v>
      </c>
      <c r="AA18" s="191">
        <v>0</v>
      </c>
      <c r="AB18" s="191">
        <v>0</v>
      </c>
      <c r="AC18" s="191">
        <v>0</v>
      </c>
      <c r="AD18" s="191">
        <v>0</v>
      </c>
      <c r="AE18" s="191">
        <v>0</v>
      </c>
      <c r="AF18" s="191">
        <v>0</v>
      </c>
      <c r="AG18" s="191">
        <v>0</v>
      </c>
      <c r="AH18" s="191">
        <v>0</v>
      </c>
      <c r="AI18" s="191">
        <v>0</v>
      </c>
      <c r="AJ18" s="191">
        <v>0</v>
      </c>
      <c r="AK18" s="191">
        <v>0</v>
      </c>
      <c r="AL18" s="191">
        <v>0</v>
      </c>
      <c r="AM18" s="191">
        <v>0</v>
      </c>
      <c r="AN18" s="191">
        <v>0</v>
      </c>
      <c r="AO18" s="191">
        <v>0</v>
      </c>
      <c r="AP18" s="191">
        <v>0</v>
      </c>
      <c r="AQ18" s="191">
        <v>0</v>
      </c>
      <c r="AR18" s="191">
        <v>0</v>
      </c>
      <c r="AS18" s="191">
        <v>0</v>
      </c>
      <c r="AT18" s="191">
        <v>0</v>
      </c>
      <c r="AU18" s="191">
        <v>0</v>
      </c>
      <c r="AV18" s="197">
        <v>0</v>
      </c>
      <c r="AW18" s="197">
        <v>0</v>
      </c>
      <c r="AX18" s="197">
        <v>0</v>
      </c>
      <c r="AY18" s="197">
        <v>0</v>
      </c>
      <c r="AZ18" s="163" t="s">
        <v>144</v>
      </c>
    </row>
    <row r="19" spans="1:56" s="150" customFormat="1" ht="18" x14ac:dyDescent="0.35">
      <c r="A19" s="131" t="str">
        <f t="shared" si="7"/>
        <v xml:space="preserve">   </v>
      </c>
      <c r="B19" s="164">
        <v>9</v>
      </c>
      <c r="C19" s="165" t="s">
        <v>130</v>
      </c>
      <c r="D19" s="166" t="s">
        <v>143</v>
      </c>
      <c r="E19" s="167" t="s">
        <v>122</v>
      </c>
      <c r="F19" s="164" t="s">
        <v>119</v>
      </c>
      <c r="G19" s="168">
        <v>1.04</v>
      </c>
      <c r="H19" s="168">
        <v>1.04</v>
      </c>
      <c r="I19" s="169">
        <v>0</v>
      </c>
      <c r="J19" s="170">
        <v>1</v>
      </c>
      <c r="K19" s="168">
        <v>1.04</v>
      </c>
      <c r="L19" s="168">
        <v>0</v>
      </c>
      <c r="M19" s="168">
        <v>0</v>
      </c>
      <c r="N19" s="168">
        <v>0</v>
      </c>
      <c r="O19" s="170">
        <v>2</v>
      </c>
      <c r="P19" s="171">
        <v>1.04</v>
      </c>
      <c r="Q19" s="172">
        <v>100</v>
      </c>
      <c r="R19" s="170">
        <v>2</v>
      </c>
      <c r="S19" s="170">
        <v>1</v>
      </c>
      <c r="T19" s="212">
        <v>0</v>
      </c>
      <c r="U19" s="213">
        <v>0</v>
      </c>
      <c r="V19" s="213">
        <v>0</v>
      </c>
      <c r="W19" s="213">
        <v>0</v>
      </c>
      <c r="X19" s="213">
        <v>0</v>
      </c>
      <c r="Y19" s="213">
        <v>0</v>
      </c>
      <c r="Z19" s="213">
        <v>0</v>
      </c>
      <c r="AA19" s="213">
        <v>0</v>
      </c>
      <c r="AB19" s="213">
        <v>0</v>
      </c>
      <c r="AC19" s="241">
        <v>1.04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>
        <v>0</v>
      </c>
      <c r="AK19" s="213">
        <v>0</v>
      </c>
      <c r="AL19" s="213">
        <v>0</v>
      </c>
      <c r="AM19" s="213">
        <v>0</v>
      </c>
      <c r="AN19" s="213">
        <v>0</v>
      </c>
      <c r="AO19" s="213">
        <v>0</v>
      </c>
      <c r="AP19" s="213">
        <v>0</v>
      </c>
      <c r="AQ19" s="213">
        <v>0</v>
      </c>
      <c r="AR19" s="213">
        <v>0</v>
      </c>
      <c r="AS19" s="213">
        <v>0</v>
      </c>
      <c r="AT19" s="213">
        <v>0</v>
      </c>
      <c r="AU19" s="213">
        <v>0</v>
      </c>
      <c r="AV19" s="214">
        <v>5</v>
      </c>
      <c r="AW19" s="214">
        <v>5</v>
      </c>
      <c r="AX19" s="214">
        <v>5</v>
      </c>
      <c r="AY19" s="214">
        <v>5</v>
      </c>
      <c r="AZ19" s="173" t="s">
        <v>168</v>
      </c>
    </row>
    <row r="20" spans="1:56" s="150" customFormat="1" ht="18" x14ac:dyDescent="0.35">
      <c r="A20" s="109" t="str">
        <f t="shared" ref="A20:A29" si="8">IF(J20=1,IF(K20&gt;0,IF(L20&gt;0,IF(N20&gt;0,11,11),IF(N20&gt;0,11,"")),IF(L20&gt;0,IF(N20&gt;0,11,""),IF(N20=0,22,""))),IF(L20&gt;0,IF(N20&gt;0,IF(P20&gt;0,66,""),IF(P20&gt;0,66,"")),IF(P20&gt;0,66,"")))&amp;" "&amp;IF(J20=1,IF(K20=0,IF(L20&gt;0,IF(N20&gt;0,IF(P20&gt;0,66,""),IF(P20&gt;0,66,"")),IF(P20&gt;0,66,"")),""),IF(P20&gt;0,66,""))&amp;" "&amp;IF(J20=1,IF(K20&gt;0,IF(P20&gt;0,IF(O20&lt;=7,IF(Q20=100,"","33"),IF(O20&lt;=25,IF(Q20&gt;0,IF(Q20&lt;100,"",33),IF(Q20=0,"","33")),IF(Q20=0,"",33))),IF(O20&gt;25,"",33)),""),IF(J20&gt;1,IF(P20&gt;0,"55",""),IF(J20=0,IF(P20&gt;0,"55","00"))))&amp;" "&amp;IF(P20&gt;0,IF(R20&gt;0,IF(S20&gt;0,"",88),77),"")&amp;" "&amp;IF(J20=1,IF(P20&gt;0,IF(AV20+AW20+AX20+AY20=0,99,""),""),"")</f>
        <v xml:space="preserve">    </v>
      </c>
      <c r="B20" s="198">
        <v>10</v>
      </c>
      <c r="C20" s="199" t="s">
        <v>131</v>
      </c>
      <c r="D20" s="200" t="s">
        <v>44</v>
      </c>
      <c r="E20" s="201" t="s">
        <v>122</v>
      </c>
      <c r="F20" s="198" t="s">
        <v>119</v>
      </c>
      <c r="G20" s="202">
        <v>239.87230012099999</v>
      </c>
      <c r="H20" s="203">
        <v>239.87230012099999</v>
      </c>
      <c r="I20" s="203">
        <v>0</v>
      </c>
      <c r="J20" s="204">
        <v>2</v>
      </c>
      <c r="K20" s="205">
        <v>239.27</v>
      </c>
      <c r="L20" s="205">
        <v>0</v>
      </c>
      <c r="M20" s="205">
        <v>0</v>
      </c>
      <c r="N20" s="205">
        <v>0</v>
      </c>
      <c r="O20" s="204">
        <v>0</v>
      </c>
      <c r="P20" s="206">
        <v>0</v>
      </c>
      <c r="Q20" s="207">
        <v>0</v>
      </c>
      <c r="R20" s="204">
        <v>2</v>
      </c>
      <c r="S20" s="204">
        <v>1</v>
      </c>
      <c r="T20" s="208">
        <v>0</v>
      </c>
      <c r="U20" s="209">
        <v>0</v>
      </c>
      <c r="V20" s="209">
        <v>0</v>
      </c>
      <c r="W20" s="209">
        <v>0</v>
      </c>
      <c r="X20" s="209">
        <v>0</v>
      </c>
      <c r="Y20" s="209">
        <v>0</v>
      </c>
      <c r="Z20" s="209">
        <v>0</v>
      </c>
      <c r="AA20" s="209">
        <v>0</v>
      </c>
      <c r="AB20" s="209">
        <v>0</v>
      </c>
      <c r="AC20" s="209">
        <v>0</v>
      </c>
      <c r="AD20" s="209">
        <v>0</v>
      </c>
      <c r="AE20" s="209">
        <v>0</v>
      </c>
      <c r="AF20" s="209">
        <v>0</v>
      </c>
      <c r="AG20" s="209">
        <v>0</v>
      </c>
      <c r="AH20" s="209">
        <v>0</v>
      </c>
      <c r="AI20" s="209">
        <v>0</v>
      </c>
      <c r="AJ20" s="209">
        <v>0</v>
      </c>
      <c r="AK20" s="209">
        <v>0</v>
      </c>
      <c r="AL20" s="209">
        <v>0</v>
      </c>
      <c r="AM20" s="209">
        <v>0</v>
      </c>
      <c r="AN20" s="209">
        <v>0</v>
      </c>
      <c r="AO20" s="209">
        <v>0</v>
      </c>
      <c r="AP20" s="209">
        <v>0</v>
      </c>
      <c r="AQ20" s="209">
        <v>0</v>
      </c>
      <c r="AR20" s="209">
        <v>0</v>
      </c>
      <c r="AS20" s="209">
        <v>0</v>
      </c>
      <c r="AT20" s="209">
        <v>0</v>
      </c>
      <c r="AU20" s="209">
        <v>0</v>
      </c>
      <c r="AV20" s="210">
        <v>0</v>
      </c>
      <c r="AW20" s="210">
        <v>0</v>
      </c>
      <c r="AX20" s="210">
        <v>0</v>
      </c>
      <c r="AY20" s="210">
        <v>0</v>
      </c>
      <c r="AZ20" s="211" t="s">
        <v>169</v>
      </c>
      <c r="BD20" s="150" t="s">
        <v>69</v>
      </c>
    </row>
    <row r="21" spans="1:56" s="150" customFormat="1" ht="18" x14ac:dyDescent="0.35">
      <c r="A21" s="73" t="str">
        <f t="shared" si="8"/>
        <v xml:space="preserve">    </v>
      </c>
      <c r="B21" s="140">
        <v>11</v>
      </c>
      <c r="C21" s="141" t="s">
        <v>132</v>
      </c>
      <c r="D21" s="142" t="s">
        <v>44</v>
      </c>
      <c r="E21" s="143" t="s">
        <v>122</v>
      </c>
      <c r="F21" s="140" t="s">
        <v>119</v>
      </c>
      <c r="G21" s="144">
        <v>10.674813617445489</v>
      </c>
      <c r="H21" s="145">
        <v>0</v>
      </c>
      <c r="I21" s="145">
        <v>10.674813617445489</v>
      </c>
      <c r="J21" s="146">
        <v>1</v>
      </c>
      <c r="K21" s="147">
        <v>0</v>
      </c>
      <c r="L21" s="147">
        <v>10.67</v>
      </c>
      <c r="M21" s="147">
        <v>0</v>
      </c>
      <c r="N21" s="147">
        <v>0</v>
      </c>
      <c r="O21" s="146">
        <v>7</v>
      </c>
      <c r="P21" s="148">
        <v>0</v>
      </c>
      <c r="Q21" s="149">
        <v>0</v>
      </c>
      <c r="R21" s="146">
        <v>2</v>
      </c>
      <c r="S21" s="146">
        <v>1</v>
      </c>
      <c r="T21" s="188">
        <v>0</v>
      </c>
      <c r="U21" s="191">
        <v>0</v>
      </c>
      <c r="V21" s="191">
        <v>0</v>
      </c>
      <c r="W21" s="191">
        <v>0</v>
      </c>
      <c r="X21" s="191">
        <v>0</v>
      </c>
      <c r="Y21" s="191">
        <v>0</v>
      </c>
      <c r="Z21" s="191">
        <v>0</v>
      </c>
      <c r="AA21" s="191">
        <v>0</v>
      </c>
      <c r="AB21" s="191">
        <v>0</v>
      </c>
      <c r="AC21" s="191">
        <v>0</v>
      </c>
      <c r="AD21" s="191">
        <v>0</v>
      </c>
      <c r="AE21" s="191">
        <v>0</v>
      </c>
      <c r="AF21" s="191">
        <v>0</v>
      </c>
      <c r="AG21" s="191">
        <v>0</v>
      </c>
      <c r="AH21" s="191">
        <v>0</v>
      </c>
      <c r="AI21" s="191">
        <v>0</v>
      </c>
      <c r="AJ21" s="191">
        <v>0</v>
      </c>
      <c r="AK21" s="191">
        <v>0</v>
      </c>
      <c r="AL21" s="191">
        <v>0</v>
      </c>
      <c r="AM21" s="191">
        <v>0</v>
      </c>
      <c r="AN21" s="191">
        <v>0</v>
      </c>
      <c r="AO21" s="191">
        <v>0</v>
      </c>
      <c r="AP21" s="191">
        <v>0</v>
      </c>
      <c r="AQ21" s="191">
        <v>0</v>
      </c>
      <c r="AR21" s="191">
        <v>0</v>
      </c>
      <c r="AS21" s="191">
        <v>0</v>
      </c>
      <c r="AT21" s="191">
        <v>0</v>
      </c>
      <c r="AU21" s="191">
        <v>0</v>
      </c>
      <c r="AV21" s="197">
        <v>0</v>
      </c>
      <c r="AW21" s="197">
        <v>0</v>
      </c>
      <c r="AX21" s="197">
        <v>0</v>
      </c>
      <c r="AY21" s="197">
        <v>0</v>
      </c>
      <c r="AZ21" s="174"/>
    </row>
    <row r="22" spans="1:56" s="150" customFormat="1" ht="18" x14ac:dyDescent="0.35">
      <c r="A22" s="73" t="str">
        <f t="shared" si="8"/>
        <v xml:space="preserve">    </v>
      </c>
      <c r="B22" s="140">
        <v>12</v>
      </c>
      <c r="C22" s="141" t="s">
        <v>133</v>
      </c>
      <c r="D22" s="142" t="s">
        <v>142</v>
      </c>
      <c r="E22" s="143" t="s">
        <v>122</v>
      </c>
      <c r="F22" s="140" t="s">
        <v>119</v>
      </c>
      <c r="G22" s="175">
        <v>8.56</v>
      </c>
      <c r="H22" s="176">
        <v>0</v>
      </c>
      <c r="I22" s="175">
        <v>8.56</v>
      </c>
      <c r="J22" s="146">
        <v>1</v>
      </c>
      <c r="K22" s="147">
        <v>0</v>
      </c>
      <c r="L22" s="147">
        <v>8.56</v>
      </c>
      <c r="M22" s="147">
        <v>0</v>
      </c>
      <c r="N22" s="147">
        <v>0</v>
      </c>
      <c r="O22" s="146">
        <v>12</v>
      </c>
      <c r="P22" s="148">
        <v>0</v>
      </c>
      <c r="Q22" s="149">
        <v>0</v>
      </c>
      <c r="R22" s="146">
        <v>2</v>
      </c>
      <c r="S22" s="146">
        <v>1</v>
      </c>
      <c r="T22" s="188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  <c r="AB22" s="191">
        <v>0</v>
      </c>
      <c r="AC22" s="191">
        <v>0</v>
      </c>
      <c r="AD22" s="191">
        <v>0</v>
      </c>
      <c r="AE22" s="191">
        <v>0</v>
      </c>
      <c r="AF22" s="191">
        <v>0</v>
      </c>
      <c r="AG22" s="191">
        <v>0</v>
      </c>
      <c r="AH22" s="191">
        <v>0</v>
      </c>
      <c r="AI22" s="191">
        <v>0</v>
      </c>
      <c r="AJ22" s="191">
        <v>0</v>
      </c>
      <c r="AK22" s="191"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  <c r="AT22" s="191">
        <v>0</v>
      </c>
      <c r="AU22" s="191">
        <v>0</v>
      </c>
      <c r="AV22" s="197">
        <v>0</v>
      </c>
      <c r="AW22" s="197">
        <v>0</v>
      </c>
      <c r="AX22" s="197">
        <v>0</v>
      </c>
      <c r="AY22" s="197">
        <v>0</v>
      </c>
      <c r="AZ22" s="161"/>
    </row>
    <row r="23" spans="1:56" s="215" customFormat="1" ht="18" x14ac:dyDescent="0.35">
      <c r="A23" s="131" t="str">
        <f t="shared" si="8"/>
        <v xml:space="preserve">  33  </v>
      </c>
      <c r="B23" s="164">
        <v>12</v>
      </c>
      <c r="C23" s="165" t="s">
        <v>133</v>
      </c>
      <c r="D23" s="166" t="s">
        <v>143</v>
      </c>
      <c r="E23" s="167" t="s">
        <v>122</v>
      </c>
      <c r="F23" s="164" t="s">
        <v>119</v>
      </c>
      <c r="G23" s="168">
        <v>11.58</v>
      </c>
      <c r="H23" s="168">
        <v>11.58</v>
      </c>
      <c r="I23" s="169">
        <v>0</v>
      </c>
      <c r="J23" s="170">
        <v>1</v>
      </c>
      <c r="K23" s="168">
        <v>11.58</v>
      </c>
      <c r="L23" s="168">
        <v>0</v>
      </c>
      <c r="M23" s="168">
        <v>0</v>
      </c>
      <c r="N23" s="168">
        <v>0</v>
      </c>
      <c r="O23" s="170">
        <v>12</v>
      </c>
      <c r="P23" s="171">
        <v>11.58</v>
      </c>
      <c r="Q23" s="172">
        <v>100</v>
      </c>
      <c r="R23" s="170">
        <v>2</v>
      </c>
      <c r="S23" s="170">
        <v>1</v>
      </c>
      <c r="T23" s="212">
        <v>0</v>
      </c>
      <c r="U23" s="213">
        <v>0</v>
      </c>
      <c r="V23" s="213">
        <v>0</v>
      </c>
      <c r="W23" s="241">
        <v>11.58</v>
      </c>
      <c r="X23" s="213">
        <v>0</v>
      </c>
      <c r="Y23" s="213">
        <v>0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>
        <v>0</v>
      </c>
      <c r="AK23" s="213">
        <v>0</v>
      </c>
      <c r="AL23" s="213">
        <v>0</v>
      </c>
      <c r="AM23" s="213">
        <v>0</v>
      </c>
      <c r="AN23" s="241">
        <v>0</v>
      </c>
      <c r="AO23" s="213">
        <v>0</v>
      </c>
      <c r="AP23" s="213">
        <v>0</v>
      </c>
      <c r="AQ23" s="213">
        <v>0</v>
      </c>
      <c r="AR23" s="213">
        <v>0</v>
      </c>
      <c r="AS23" s="213">
        <v>0</v>
      </c>
      <c r="AT23" s="213">
        <v>0</v>
      </c>
      <c r="AU23" s="213">
        <v>0</v>
      </c>
      <c r="AV23" s="214">
        <v>5</v>
      </c>
      <c r="AW23" s="214">
        <v>5</v>
      </c>
      <c r="AX23" s="214">
        <v>5</v>
      </c>
      <c r="AY23" s="214">
        <v>5</v>
      </c>
      <c r="AZ23" s="265" t="s">
        <v>176</v>
      </c>
    </row>
    <row r="24" spans="1:56" s="150" customFormat="1" ht="18" x14ac:dyDescent="0.35">
      <c r="A24" s="129" t="str">
        <f t="shared" si="8"/>
        <v xml:space="preserve">    </v>
      </c>
      <c r="B24" s="177">
        <v>13</v>
      </c>
      <c r="C24" s="178" t="s">
        <v>134</v>
      </c>
      <c r="D24" s="179" t="s">
        <v>44</v>
      </c>
      <c r="E24" s="180" t="s">
        <v>122</v>
      </c>
      <c r="F24" s="177" t="s">
        <v>119</v>
      </c>
      <c r="G24" s="181">
        <v>22.971550433800001</v>
      </c>
      <c r="H24" s="182">
        <v>22.971550433800001</v>
      </c>
      <c r="I24" s="182">
        <v>0</v>
      </c>
      <c r="J24" s="183">
        <v>1</v>
      </c>
      <c r="K24" s="184">
        <v>23.3</v>
      </c>
      <c r="L24" s="184">
        <v>0</v>
      </c>
      <c r="M24" s="184">
        <v>0</v>
      </c>
      <c r="N24" s="184">
        <v>0</v>
      </c>
      <c r="O24" s="183">
        <v>35</v>
      </c>
      <c r="P24" s="185">
        <v>0</v>
      </c>
      <c r="Q24" s="186">
        <v>0</v>
      </c>
      <c r="R24" s="183">
        <v>2</v>
      </c>
      <c r="S24" s="183">
        <v>3</v>
      </c>
      <c r="T24" s="216">
        <v>0</v>
      </c>
      <c r="U24" s="217">
        <v>0</v>
      </c>
      <c r="V24" s="217">
        <v>0</v>
      </c>
      <c r="W24" s="217">
        <v>0</v>
      </c>
      <c r="X24" s="217">
        <v>0</v>
      </c>
      <c r="Y24" s="217">
        <v>0</v>
      </c>
      <c r="Z24" s="217">
        <v>0</v>
      </c>
      <c r="AA24" s="217">
        <v>0</v>
      </c>
      <c r="AB24" s="217">
        <v>0</v>
      </c>
      <c r="AC24" s="217">
        <v>0</v>
      </c>
      <c r="AD24" s="217">
        <v>0</v>
      </c>
      <c r="AE24" s="217">
        <v>0</v>
      </c>
      <c r="AF24" s="217">
        <v>0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  <c r="AL24" s="217">
        <v>0</v>
      </c>
      <c r="AM24" s="217">
        <v>0</v>
      </c>
      <c r="AN24" s="217">
        <v>0</v>
      </c>
      <c r="AO24" s="217">
        <v>0</v>
      </c>
      <c r="AP24" s="217">
        <v>0</v>
      </c>
      <c r="AQ24" s="217">
        <v>0</v>
      </c>
      <c r="AR24" s="217">
        <v>0</v>
      </c>
      <c r="AS24" s="217">
        <v>0</v>
      </c>
      <c r="AT24" s="217">
        <v>0</v>
      </c>
      <c r="AU24" s="217">
        <v>0</v>
      </c>
      <c r="AV24" s="218">
        <v>0</v>
      </c>
      <c r="AW24" s="218">
        <v>0</v>
      </c>
      <c r="AX24" s="218">
        <v>0</v>
      </c>
      <c r="AY24" s="218">
        <v>0</v>
      </c>
      <c r="AZ24" s="254" t="s">
        <v>173</v>
      </c>
    </row>
    <row r="25" spans="1:56" s="150" customFormat="1" ht="18" x14ac:dyDescent="0.35">
      <c r="A25" s="73" t="str">
        <f t="shared" si="8"/>
        <v xml:space="preserve">    </v>
      </c>
      <c r="B25" s="140">
        <v>14</v>
      </c>
      <c r="C25" s="187" t="s">
        <v>135</v>
      </c>
      <c r="D25" s="142" t="s">
        <v>44</v>
      </c>
      <c r="E25" s="141" t="s">
        <v>122</v>
      </c>
      <c r="F25" s="188" t="s">
        <v>119</v>
      </c>
      <c r="G25" s="189">
        <v>7.1924515293100004</v>
      </c>
      <c r="H25" s="190">
        <v>7.1924515293100004</v>
      </c>
      <c r="I25" s="145">
        <v>0</v>
      </c>
      <c r="J25" s="191">
        <v>1</v>
      </c>
      <c r="K25" s="147">
        <v>0</v>
      </c>
      <c r="L25" s="147">
        <v>0</v>
      </c>
      <c r="M25" s="147" t="s">
        <v>144</v>
      </c>
      <c r="N25" s="147">
        <v>7.19</v>
      </c>
      <c r="O25" s="191">
        <v>6</v>
      </c>
      <c r="P25" s="192">
        <v>0</v>
      </c>
      <c r="Q25" s="193">
        <v>0</v>
      </c>
      <c r="R25" s="191">
        <v>2</v>
      </c>
      <c r="S25" s="146">
        <v>1</v>
      </c>
      <c r="T25" s="188">
        <v>0</v>
      </c>
      <c r="U25" s="191">
        <v>0</v>
      </c>
      <c r="V25" s="191">
        <v>0</v>
      </c>
      <c r="W25" s="191">
        <v>0</v>
      </c>
      <c r="X25" s="191">
        <v>0</v>
      </c>
      <c r="Y25" s="191">
        <v>0</v>
      </c>
      <c r="Z25" s="191">
        <v>0</v>
      </c>
      <c r="AA25" s="191">
        <v>0</v>
      </c>
      <c r="AB25" s="191">
        <v>0</v>
      </c>
      <c r="AC25" s="191">
        <v>0</v>
      </c>
      <c r="AD25" s="191">
        <v>0</v>
      </c>
      <c r="AE25" s="191">
        <v>0</v>
      </c>
      <c r="AF25" s="191">
        <v>0</v>
      </c>
      <c r="AG25" s="191">
        <v>0</v>
      </c>
      <c r="AH25" s="191">
        <v>0</v>
      </c>
      <c r="AI25" s="191">
        <v>0</v>
      </c>
      <c r="AJ25" s="191">
        <v>0</v>
      </c>
      <c r="AK25" s="191">
        <v>0</v>
      </c>
      <c r="AL25" s="191">
        <v>0</v>
      </c>
      <c r="AM25" s="191">
        <v>0</v>
      </c>
      <c r="AN25" s="191">
        <v>0</v>
      </c>
      <c r="AO25" s="191">
        <v>0</v>
      </c>
      <c r="AP25" s="191">
        <v>0</v>
      </c>
      <c r="AQ25" s="191">
        <v>0</v>
      </c>
      <c r="AR25" s="191">
        <v>0</v>
      </c>
      <c r="AS25" s="191">
        <v>0</v>
      </c>
      <c r="AT25" s="191">
        <v>0</v>
      </c>
      <c r="AU25" s="191">
        <v>0</v>
      </c>
      <c r="AV25" s="197">
        <v>0</v>
      </c>
      <c r="AW25" s="197">
        <v>0</v>
      </c>
      <c r="AX25" s="197">
        <v>0</v>
      </c>
      <c r="AY25" s="197">
        <v>0</v>
      </c>
      <c r="AZ25" s="161" t="s">
        <v>144</v>
      </c>
    </row>
    <row r="26" spans="1:56" s="150" customFormat="1" ht="18" x14ac:dyDescent="0.35">
      <c r="A26" s="73" t="str">
        <f t="shared" si="8"/>
        <v xml:space="preserve">    </v>
      </c>
      <c r="B26" s="140">
        <v>15</v>
      </c>
      <c r="C26" s="187" t="s">
        <v>136</v>
      </c>
      <c r="D26" s="142" t="s">
        <v>44</v>
      </c>
      <c r="E26" s="141" t="s">
        <v>122</v>
      </c>
      <c r="F26" s="188" t="s">
        <v>119</v>
      </c>
      <c r="G26" s="189">
        <v>28.367241497799998</v>
      </c>
      <c r="H26" s="190">
        <v>28.367241497799998</v>
      </c>
      <c r="I26" s="145">
        <v>0</v>
      </c>
      <c r="J26" s="191">
        <v>1</v>
      </c>
      <c r="K26" s="147">
        <v>0</v>
      </c>
      <c r="L26" s="147">
        <v>0</v>
      </c>
      <c r="M26" s="147" t="s">
        <v>144</v>
      </c>
      <c r="N26" s="147">
        <v>28.36</v>
      </c>
      <c r="O26" s="191">
        <v>7</v>
      </c>
      <c r="P26" s="192">
        <v>0</v>
      </c>
      <c r="Q26" s="193">
        <v>0</v>
      </c>
      <c r="R26" s="191">
        <v>2</v>
      </c>
      <c r="S26" s="146">
        <v>1</v>
      </c>
      <c r="T26" s="188">
        <v>0</v>
      </c>
      <c r="U26" s="191">
        <v>0</v>
      </c>
      <c r="V26" s="191">
        <v>0</v>
      </c>
      <c r="W26" s="191">
        <v>0</v>
      </c>
      <c r="X26" s="191">
        <v>0</v>
      </c>
      <c r="Y26" s="191">
        <v>0</v>
      </c>
      <c r="Z26" s="191">
        <v>0</v>
      </c>
      <c r="AA26" s="191">
        <v>0</v>
      </c>
      <c r="AB26" s="191">
        <v>0</v>
      </c>
      <c r="AC26" s="191">
        <v>0</v>
      </c>
      <c r="AD26" s="191">
        <v>0</v>
      </c>
      <c r="AE26" s="191">
        <v>0</v>
      </c>
      <c r="AF26" s="191">
        <v>0</v>
      </c>
      <c r="AG26" s="191">
        <v>0</v>
      </c>
      <c r="AH26" s="191">
        <v>0</v>
      </c>
      <c r="AI26" s="191">
        <v>0</v>
      </c>
      <c r="AJ26" s="191">
        <v>0</v>
      </c>
      <c r="AK26" s="191">
        <v>0</v>
      </c>
      <c r="AL26" s="191">
        <v>0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  <c r="AT26" s="191">
        <v>0</v>
      </c>
      <c r="AU26" s="191">
        <v>0</v>
      </c>
      <c r="AV26" s="197">
        <v>0</v>
      </c>
      <c r="AW26" s="197">
        <v>0</v>
      </c>
      <c r="AX26" s="197">
        <v>0</v>
      </c>
      <c r="AY26" s="197">
        <v>0</v>
      </c>
      <c r="AZ26" s="161" t="s">
        <v>144</v>
      </c>
    </row>
    <row r="27" spans="1:56" s="150" customFormat="1" ht="18" x14ac:dyDescent="0.35">
      <c r="A27" s="73" t="str">
        <f t="shared" si="8"/>
        <v xml:space="preserve">    </v>
      </c>
      <c r="B27" s="140">
        <v>16</v>
      </c>
      <c r="C27" s="187" t="s">
        <v>137</v>
      </c>
      <c r="D27" s="142" t="s">
        <v>44</v>
      </c>
      <c r="E27" s="141" t="s">
        <v>122</v>
      </c>
      <c r="F27" s="188" t="s">
        <v>119</v>
      </c>
      <c r="G27" s="189">
        <v>11.198026866199999</v>
      </c>
      <c r="H27" s="190">
        <v>11.198026866199999</v>
      </c>
      <c r="I27" s="145">
        <v>0</v>
      </c>
      <c r="J27" s="191">
        <v>1</v>
      </c>
      <c r="K27" s="147">
        <v>0</v>
      </c>
      <c r="L27" s="147">
        <v>0</v>
      </c>
      <c r="M27" s="147" t="s">
        <v>144</v>
      </c>
      <c r="N27" s="147">
        <v>11.14</v>
      </c>
      <c r="O27" s="191">
        <v>7</v>
      </c>
      <c r="P27" s="192">
        <v>0</v>
      </c>
      <c r="Q27" s="193">
        <v>0</v>
      </c>
      <c r="R27" s="191">
        <v>2</v>
      </c>
      <c r="S27" s="146">
        <v>1</v>
      </c>
      <c r="T27" s="188">
        <v>0</v>
      </c>
      <c r="U27" s="191">
        <v>0</v>
      </c>
      <c r="V27" s="191">
        <v>0</v>
      </c>
      <c r="W27" s="191">
        <v>0</v>
      </c>
      <c r="X27" s="191">
        <v>0</v>
      </c>
      <c r="Y27" s="191">
        <v>0</v>
      </c>
      <c r="Z27" s="191">
        <v>0</v>
      </c>
      <c r="AA27" s="191">
        <v>0</v>
      </c>
      <c r="AB27" s="191">
        <v>0</v>
      </c>
      <c r="AC27" s="191">
        <v>0</v>
      </c>
      <c r="AD27" s="191">
        <v>0</v>
      </c>
      <c r="AE27" s="191">
        <v>0</v>
      </c>
      <c r="AF27" s="191">
        <v>0</v>
      </c>
      <c r="AG27" s="191">
        <v>0</v>
      </c>
      <c r="AH27" s="191">
        <v>0</v>
      </c>
      <c r="AI27" s="191">
        <v>0</v>
      </c>
      <c r="AJ27" s="191">
        <v>0</v>
      </c>
      <c r="AK27" s="191">
        <v>0</v>
      </c>
      <c r="AL27" s="191">
        <v>0</v>
      </c>
      <c r="AM27" s="191">
        <v>0</v>
      </c>
      <c r="AN27" s="191">
        <v>0</v>
      </c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  <c r="AT27" s="191">
        <v>0</v>
      </c>
      <c r="AU27" s="191">
        <v>0</v>
      </c>
      <c r="AV27" s="197">
        <v>0</v>
      </c>
      <c r="AW27" s="197">
        <v>0</v>
      </c>
      <c r="AX27" s="197">
        <v>0</v>
      </c>
      <c r="AY27" s="197">
        <v>0</v>
      </c>
      <c r="AZ27" s="161" t="s">
        <v>144</v>
      </c>
    </row>
    <row r="28" spans="1:56" s="150" customFormat="1" ht="18" x14ac:dyDescent="0.35">
      <c r="A28" s="73" t="str">
        <f t="shared" si="8"/>
        <v xml:space="preserve">    </v>
      </c>
      <c r="B28" s="140">
        <v>17</v>
      </c>
      <c r="C28" s="187" t="s">
        <v>138</v>
      </c>
      <c r="D28" s="142" t="s">
        <v>44</v>
      </c>
      <c r="E28" s="141" t="s">
        <v>122</v>
      </c>
      <c r="F28" s="188" t="s">
        <v>119</v>
      </c>
      <c r="G28" s="189">
        <v>10.4510227274</v>
      </c>
      <c r="H28" s="190">
        <v>10.4510227274</v>
      </c>
      <c r="I28" s="145">
        <v>0</v>
      </c>
      <c r="J28" s="191">
        <v>1</v>
      </c>
      <c r="K28" s="147">
        <v>0</v>
      </c>
      <c r="L28" s="147">
        <v>0</v>
      </c>
      <c r="M28" s="147" t="s">
        <v>144</v>
      </c>
      <c r="N28" s="147">
        <v>10.45</v>
      </c>
      <c r="O28" s="191">
        <v>10</v>
      </c>
      <c r="P28" s="192">
        <v>0</v>
      </c>
      <c r="Q28" s="193">
        <v>0</v>
      </c>
      <c r="R28" s="191">
        <v>2</v>
      </c>
      <c r="S28" s="146">
        <v>1</v>
      </c>
      <c r="T28" s="188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  <c r="AB28" s="191">
        <v>0</v>
      </c>
      <c r="AC28" s="191">
        <v>0</v>
      </c>
      <c r="AD28" s="191">
        <v>0</v>
      </c>
      <c r="AE28" s="191">
        <v>0</v>
      </c>
      <c r="AF28" s="191">
        <v>0</v>
      </c>
      <c r="AG28" s="191">
        <v>0</v>
      </c>
      <c r="AH28" s="191">
        <v>0</v>
      </c>
      <c r="AI28" s="191">
        <v>0</v>
      </c>
      <c r="AJ28" s="191">
        <v>0</v>
      </c>
      <c r="AK28" s="191"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  <c r="AT28" s="191">
        <v>0</v>
      </c>
      <c r="AU28" s="191">
        <v>0</v>
      </c>
      <c r="AV28" s="197">
        <v>0</v>
      </c>
      <c r="AW28" s="197">
        <v>0</v>
      </c>
      <c r="AX28" s="197">
        <v>0</v>
      </c>
      <c r="AY28" s="197">
        <v>0</v>
      </c>
      <c r="AZ28" s="161" t="s">
        <v>144</v>
      </c>
    </row>
    <row r="29" spans="1:56" s="55" customFormat="1" ht="18" x14ac:dyDescent="0.35">
      <c r="A29" s="73" t="str">
        <f t="shared" si="8"/>
        <v xml:space="preserve">    </v>
      </c>
      <c r="B29" s="140">
        <v>18</v>
      </c>
      <c r="C29" s="187" t="s">
        <v>139</v>
      </c>
      <c r="D29" s="142" t="s">
        <v>44</v>
      </c>
      <c r="E29" s="141" t="s">
        <v>122</v>
      </c>
      <c r="F29" s="188" t="s">
        <v>119</v>
      </c>
      <c r="G29" s="189">
        <v>5.1074816860399999</v>
      </c>
      <c r="H29" s="190">
        <v>5.1074816860399999</v>
      </c>
      <c r="I29" s="145">
        <v>0</v>
      </c>
      <c r="J29" s="191">
        <v>1</v>
      </c>
      <c r="K29" s="147">
        <v>0</v>
      </c>
      <c r="L29" s="147">
        <v>0</v>
      </c>
      <c r="M29" s="147" t="s">
        <v>144</v>
      </c>
      <c r="N29" s="147">
        <v>5.1100000000000003</v>
      </c>
      <c r="O29" s="191">
        <v>3</v>
      </c>
      <c r="P29" s="192">
        <v>0</v>
      </c>
      <c r="Q29" s="193">
        <v>0</v>
      </c>
      <c r="R29" s="191">
        <v>2</v>
      </c>
      <c r="S29" s="146">
        <v>1</v>
      </c>
      <c r="T29" s="188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  <c r="AB29" s="191">
        <v>0</v>
      </c>
      <c r="AC29" s="191">
        <v>0</v>
      </c>
      <c r="AD29" s="191">
        <v>0</v>
      </c>
      <c r="AE29" s="191">
        <v>0</v>
      </c>
      <c r="AF29" s="191">
        <v>0</v>
      </c>
      <c r="AG29" s="191">
        <v>0</v>
      </c>
      <c r="AH29" s="191">
        <v>0</v>
      </c>
      <c r="AI29" s="191">
        <v>0</v>
      </c>
      <c r="AJ29" s="191">
        <v>0</v>
      </c>
      <c r="AK29" s="191"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  <c r="AT29" s="191">
        <v>0</v>
      </c>
      <c r="AU29" s="191">
        <v>0</v>
      </c>
      <c r="AV29" s="197">
        <v>0</v>
      </c>
      <c r="AW29" s="197">
        <v>0</v>
      </c>
      <c r="AX29" s="197">
        <v>0</v>
      </c>
      <c r="AY29" s="197">
        <v>0</v>
      </c>
      <c r="AZ29" s="161" t="s">
        <v>144</v>
      </c>
    </row>
    <row r="30" spans="1:56" s="55" customFormat="1" ht="18" x14ac:dyDescent="0.35">
      <c r="A30" s="120"/>
      <c r="B30" s="69"/>
      <c r="C30" s="219"/>
      <c r="D30" s="71"/>
      <c r="E30" s="220"/>
      <c r="F30" s="221"/>
      <c r="G30" s="227">
        <f>SUM(G10:G29)</f>
        <v>528.64516282124305</v>
      </c>
      <c r="H30" s="227">
        <f t="shared" ref="H30:P30" si="9">SUM(H10:H29)</f>
        <v>503.71770658519</v>
      </c>
      <c r="I30" s="227">
        <f t="shared" si="9"/>
        <v>24.927456236053075</v>
      </c>
      <c r="J30" s="227"/>
      <c r="K30" s="227">
        <f t="shared" si="9"/>
        <v>484.27</v>
      </c>
      <c r="L30" s="227">
        <f t="shared" si="9"/>
        <v>24.79</v>
      </c>
      <c r="M30" s="227"/>
      <c r="N30" s="227">
        <f t="shared" si="9"/>
        <v>125.23</v>
      </c>
      <c r="O30" s="227"/>
      <c r="P30" s="227">
        <f t="shared" si="9"/>
        <v>12.620000000000001</v>
      </c>
      <c r="Q30" s="223"/>
      <c r="R30" s="222"/>
      <c r="S30" s="224"/>
      <c r="T30" s="221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5"/>
      <c r="AW30" s="225"/>
      <c r="AX30" s="225"/>
      <c r="AY30" s="225"/>
      <c r="AZ30" s="226"/>
    </row>
    <row r="32" spans="1:56" ht="21" x14ac:dyDescent="0.4">
      <c r="B32" s="110" t="s">
        <v>170</v>
      </c>
      <c r="C32" s="118"/>
      <c r="D32" s="112"/>
      <c r="E32" s="111"/>
      <c r="F32" s="243" t="s">
        <v>174</v>
      </c>
      <c r="G32" s="1"/>
    </row>
    <row r="33" spans="2:7" ht="21" x14ac:dyDescent="0.4">
      <c r="B33" s="113"/>
      <c r="D33" s="115"/>
      <c r="E33" s="114"/>
      <c r="F33" s="111" t="s">
        <v>171</v>
      </c>
      <c r="G33" s="116"/>
    </row>
    <row r="34" spans="2:7" ht="21" x14ac:dyDescent="0.4">
      <c r="B34" s="113"/>
      <c r="D34" s="130"/>
      <c r="F34" s="243" t="s">
        <v>175</v>
      </c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T18 T20:T30 U10:AU30">
    <cfRule type="cellIs" dxfId="21" priority="17" operator="greaterThan">
      <formula>0</formula>
    </cfRule>
  </conditionalFormatting>
  <conditionalFormatting sqref="T10:T18 T20:T30 U10:AU30">
    <cfRule type="cellIs" dxfId="20" priority="15" operator="greaterThan">
      <formula>0</formula>
    </cfRule>
  </conditionalFormatting>
  <conditionalFormatting sqref="U18:AU19 T18">
    <cfRule type="cellIs" dxfId="19" priority="13" operator="greaterThan">
      <formula>0</formula>
    </cfRule>
    <cfRule type="cellIs" dxfId="18" priority="14" operator="greaterThan">
      <formula>0</formula>
    </cfRule>
  </conditionalFormatting>
  <conditionalFormatting sqref="W23">
    <cfRule type="cellIs" dxfId="17" priority="9" operator="greaterThan">
      <formula>0</formula>
    </cfRule>
    <cfRule type="cellIs" dxfId="16" priority="10" operator="greaterThan">
      <formula>0</formula>
    </cfRule>
  </conditionalFormatting>
  <conditionalFormatting sqref="W9">
    <cfRule type="cellIs" dxfId="15" priority="8" operator="greaterThan">
      <formula>0</formula>
    </cfRule>
  </conditionalFormatting>
  <conditionalFormatting sqref="W9">
    <cfRule type="cellIs" dxfId="14" priority="7" operator="greaterThan">
      <formula>0</formula>
    </cfRule>
  </conditionalFormatting>
  <conditionalFormatting sqref="W9">
    <cfRule type="cellIs" dxfId="13" priority="5" operator="greaterThan">
      <formula>0</formula>
    </cfRule>
    <cfRule type="cellIs" dxfId="12" priority="6" operator="greaterThan">
      <formula>0</formula>
    </cfRule>
  </conditionalFormatting>
  <conditionalFormatting sqref="AC9">
    <cfRule type="cellIs" dxfId="11" priority="4" operator="greaterThan">
      <formula>0</formula>
    </cfRule>
  </conditionalFormatting>
  <conditionalFormatting sqref="AC9">
    <cfRule type="cellIs" dxfId="10" priority="3" operator="greaterThan">
      <formula>0</formula>
    </cfRule>
  </conditionalFormatting>
  <conditionalFormatting sqref="AC9">
    <cfRule type="cellIs" dxfId="9" priority="1" operator="greaterThan">
      <formula>0</formula>
    </cfRule>
    <cfRule type="cellIs" dxfId="8" priority="2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31:O1048576">
      <formula1>0</formula1>
      <formula2>100</formula2>
    </dataValidation>
    <dataValidation type="whole" allowBlank="1" showInputMessage="1" showErrorMessage="1" error="กรอกเฉพาะ 0 1 2 3 9" sqref="J31:J1048576">
      <formula1>0</formula1>
      <formula2>9</formula2>
    </dataValidation>
    <dataValidation type="textLength" operator="equal" allowBlank="1" showInputMessage="1" showErrorMessage="1" error="กรอกรหัสผิดพลาด" sqref="C31 C35:C1048576">
      <formula1>9</formula1>
    </dataValidation>
    <dataValidation type="whole" allowBlank="1" showInputMessage="1" showErrorMessage="1" error="กรอกเฉพาะ 0 1 2" sqref="S2:S4 R31:R1048576">
      <formula1>0</formula1>
      <formula2>2</formula2>
    </dataValidation>
    <dataValidation type="whole" allowBlank="1" showInputMessage="1" showErrorMessage="1" error="กรอกเฉพาะ 0 1 2 3" sqref="S31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5" scale="5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  <colBreaks count="1" manualBreakCount="1"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opLeftCell="H10" zoomScaleNormal="100" workbookViewId="0">
      <selection activeCell="AV23" sqref="AV23"/>
    </sheetView>
  </sheetViews>
  <sheetFormatPr defaultColWidth="8.8984375" defaultRowHeight="14.4" x14ac:dyDescent="0.3"/>
  <cols>
    <col min="1" max="1" width="8.69921875" style="30" customWidth="1"/>
    <col min="2" max="2" width="5.8984375" style="13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09765625" style="11" customWidth="1"/>
    <col min="8" max="8" width="7.3984375" style="11" customWidth="1"/>
    <col min="9" max="9" width="9.09765625" style="11" customWidth="1"/>
    <col min="10" max="10" width="4.8984375" style="11" customWidth="1"/>
    <col min="11" max="11" width="7.59765625" style="8" customWidth="1"/>
    <col min="12" max="12" width="7.09765625" style="8" customWidth="1"/>
    <col min="13" max="13" width="7.8984375" style="8" customWidth="1"/>
    <col min="14" max="14" width="7" style="8" customWidth="1"/>
    <col min="15" max="15" width="6" style="13" customWidth="1"/>
    <col min="16" max="16" width="8.3984375" style="11" customWidth="1"/>
    <col min="17" max="17" width="7.19921875" style="11" customWidth="1"/>
    <col min="18" max="18" width="8" style="11" customWidth="1"/>
    <col min="19" max="19" width="10.09765625" style="11" customWidth="1"/>
    <col min="20" max="20" width="3.3984375" style="11" customWidth="1"/>
    <col min="21" max="23" width="3" style="11" customWidth="1"/>
    <col min="24" max="24" width="4.09765625" style="11" customWidth="1"/>
    <col min="25" max="34" width="3" style="11" customWidth="1"/>
    <col min="35" max="35" width="3.5" style="11" customWidth="1"/>
    <col min="36" max="45" width="3" style="11" customWidth="1"/>
    <col min="46" max="46" width="3.59765625" style="11" customWidth="1"/>
    <col min="47" max="47" width="3.09765625" style="11" customWidth="1"/>
    <col min="48" max="48" width="59.19921875" style="11" customWidth="1"/>
    <col min="49" max="16384" width="8.8984375" style="11"/>
  </cols>
  <sheetData>
    <row r="1" spans="1:48" s="1" customFormat="1" ht="28.8" x14ac:dyDescent="0.55000000000000004">
      <c r="B1" s="270" t="s">
        <v>30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</row>
    <row r="2" spans="1:48" customFormat="1" ht="23.4" x14ac:dyDescent="0.45">
      <c r="B2" s="274" t="s">
        <v>1</v>
      </c>
      <c r="C2" s="274"/>
      <c r="D2" s="274"/>
      <c r="E2" s="274"/>
      <c r="F2" s="275" t="s">
        <v>120</v>
      </c>
      <c r="G2" s="275"/>
      <c r="H2" s="275"/>
      <c r="I2" s="275"/>
      <c r="J2" s="275"/>
      <c r="K2" s="32"/>
      <c r="L2" s="33"/>
      <c r="M2" s="33"/>
      <c r="N2" s="34"/>
      <c r="O2" s="34"/>
      <c r="P2" s="35"/>
      <c r="Q2" s="34"/>
      <c r="R2" s="34"/>
      <c r="S2" s="3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72" t="s">
        <v>2</v>
      </c>
      <c r="AM2" s="272"/>
      <c r="AN2" s="272"/>
      <c r="AO2" s="272"/>
      <c r="AP2" s="272"/>
      <c r="AQ2" s="272"/>
      <c r="AR2" s="276">
        <v>1082</v>
      </c>
      <c r="AS2" s="276"/>
      <c r="AT2" s="276"/>
      <c r="AU2" s="3"/>
      <c r="AV2" s="3"/>
    </row>
    <row r="3" spans="1:48" customFormat="1" ht="23.4" x14ac:dyDescent="0.45">
      <c r="B3" s="274"/>
      <c r="C3" s="274"/>
      <c r="D3" s="274"/>
      <c r="E3" s="274"/>
      <c r="F3" s="275"/>
      <c r="G3" s="275"/>
      <c r="H3" s="275"/>
      <c r="I3" s="275"/>
      <c r="J3" s="275"/>
      <c r="K3" s="32"/>
      <c r="L3" s="33"/>
      <c r="M3" s="33"/>
      <c r="N3" s="37"/>
      <c r="O3" s="37"/>
      <c r="P3" s="38"/>
      <c r="Q3" s="43"/>
      <c r="R3" s="43"/>
      <c r="S3" s="3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72" t="s">
        <v>117</v>
      </c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7"/>
      <c r="AS3" s="277"/>
      <c r="AT3" s="277"/>
      <c r="AU3" s="271" t="s">
        <v>4</v>
      </c>
      <c r="AV3" s="271"/>
    </row>
    <row r="4" spans="1:48" customFormat="1" ht="23.4" x14ac:dyDescent="0.45">
      <c r="B4" s="274"/>
      <c r="C4" s="274"/>
      <c r="D4" s="274"/>
      <c r="E4" s="274"/>
      <c r="F4" s="275"/>
      <c r="G4" s="275"/>
      <c r="H4" s="275"/>
      <c r="I4" s="275"/>
      <c r="J4" s="275"/>
      <c r="K4" s="32"/>
      <c r="L4" s="33"/>
      <c r="M4" s="33"/>
      <c r="N4" s="40"/>
      <c r="O4" s="40"/>
      <c r="P4" s="38"/>
      <c r="Q4" s="43"/>
      <c r="R4" s="43"/>
      <c r="S4" s="41"/>
      <c r="T4" s="42"/>
      <c r="U4" s="42"/>
      <c r="V4" s="5"/>
      <c r="W4" s="5"/>
      <c r="X4" s="5"/>
      <c r="Y4" s="5"/>
      <c r="Z4" s="5"/>
      <c r="AE4" s="272" t="s">
        <v>118</v>
      </c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3"/>
      <c r="AS4" s="273"/>
      <c r="AT4" s="273"/>
      <c r="AU4" s="271" t="s">
        <v>4</v>
      </c>
      <c r="AV4" s="271"/>
    </row>
    <row r="5" spans="1:48" customFormat="1" ht="18.75" customHeight="1" x14ac:dyDescent="0.4">
      <c r="A5" s="29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306" t="s">
        <v>6</v>
      </c>
      <c r="AS5" s="306"/>
      <c r="AT5" s="306"/>
      <c r="AU5" s="306"/>
      <c r="AV5" s="306"/>
    </row>
    <row r="6" spans="1:48" ht="21" customHeight="1" x14ac:dyDescent="0.3">
      <c r="A6" s="282" t="s">
        <v>45</v>
      </c>
      <c r="B6" s="307" t="s">
        <v>7</v>
      </c>
      <c r="C6" s="307" t="s">
        <v>8</v>
      </c>
      <c r="D6" s="307" t="s">
        <v>9</v>
      </c>
      <c r="E6" s="307" t="s">
        <v>10</v>
      </c>
      <c r="F6" s="307" t="s">
        <v>11</v>
      </c>
      <c r="G6" s="285" t="s">
        <v>47</v>
      </c>
      <c r="H6" s="286"/>
      <c r="I6" s="287"/>
      <c r="J6" s="294" t="s">
        <v>12</v>
      </c>
      <c r="K6" s="289" t="s">
        <v>37</v>
      </c>
      <c r="L6" s="289"/>
      <c r="M6" s="289"/>
      <c r="N6" s="289"/>
      <c r="O6" s="294" t="s">
        <v>13</v>
      </c>
      <c r="P6" s="291" t="s">
        <v>5</v>
      </c>
      <c r="Q6" s="294" t="s">
        <v>31</v>
      </c>
      <c r="R6" s="297" t="s">
        <v>38</v>
      </c>
      <c r="S6" s="300" t="s">
        <v>39</v>
      </c>
      <c r="T6" s="303" t="s">
        <v>14</v>
      </c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5"/>
      <c r="AV6" s="315" t="s">
        <v>48</v>
      </c>
    </row>
    <row r="7" spans="1:48" ht="18.75" customHeight="1" x14ac:dyDescent="0.3">
      <c r="A7" s="282"/>
      <c r="B7" s="307"/>
      <c r="C7" s="307"/>
      <c r="D7" s="307"/>
      <c r="E7" s="307"/>
      <c r="F7" s="307"/>
      <c r="G7" s="288" t="s">
        <v>3</v>
      </c>
      <c r="H7" s="284" t="s">
        <v>46</v>
      </c>
      <c r="I7" s="284"/>
      <c r="J7" s="295"/>
      <c r="K7" s="290" t="s">
        <v>40</v>
      </c>
      <c r="L7" s="278" t="s">
        <v>41</v>
      </c>
      <c r="M7" s="321" t="s">
        <v>42</v>
      </c>
      <c r="N7" s="281" t="s">
        <v>43</v>
      </c>
      <c r="O7" s="295"/>
      <c r="P7" s="292"/>
      <c r="Q7" s="295"/>
      <c r="R7" s="298"/>
      <c r="S7" s="301"/>
      <c r="T7" s="311" t="s">
        <v>15</v>
      </c>
      <c r="U7" s="311"/>
      <c r="V7" s="311"/>
      <c r="W7" s="311"/>
      <c r="X7" s="312" t="s">
        <v>16</v>
      </c>
      <c r="Y7" s="312"/>
      <c r="Z7" s="312"/>
      <c r="AA7" s="312"/>
      <c r="AB7" s="313" t="s">
        <v>17</v>
      </c>
      <c r="AC7" s="313"/>
      <c r="AD7" s="313"/>
      <c r="AE7" s="313"/>
      <c r="AF7" s="314" t="s">
        <v>18</v>
      </c>
      <c r="AG7" s="314"/>
      <c r="AH7" s="314"/>
      <c r="AI7" s="314"/>
      <c r="AJ7" s="308" t="s">
        <v>19</v>
      </c>
      <c r="AK7" s="308"/>
      <c r="AL7" s="308"/>
      <c r="AM7" s="308"/>
      <c r="AN7" s="309" t="s">
        <v>20</v>
      </c>
      <c r="AO7" s="309"/>
      <c r="AP7" s="309"/>
      <c r="AQ7" s="309"/>
      <c r="AR7" s="310" t="s">
        <v>21</v>
      </c>
      <c r="AS7" s="310"/>
      <c r="AT7" s="310"/>
      <c r="AU7" s="310"/>
      <c r="AV7" s="315"/>
    </row>
    <row r="8" spans="1:48" ht="31.5" customHeight="1" x14ac:dyDescent="0.3">
      <c r="A8" s="282"/>
      <c r="B8" s="307"/>
      <c r="C8" s="307"/>
      <c r="D8" s="307"/>
      <c r="E8" s="307"/>
      <c r="F8" s="307"/>
      <c r="G8" s="288"/>
      <c r="H8" s="14" t="s">
        <v>22</v>
      </c>
      <c r="I8" s="15" t="s">
        <v>23</v>
      </c>
      <c r="J8" s="296"/>
      <c r="K8" s="290"/>
      <c r="L8" s="279"/>
      <c r="M8" s="321"/>
      <c r="N8" s="281"/>
      <c r="O8" s="296"/>
      <c r="P8" s="293"/>
      <c r="Q8" s="296"/>
      <c r="R8" s="299"/>
      <c r="S8" s="302"/>
      <c r="T8" s="50" t="s">
        <v>24</v>
      </c>
      <c r="U8" s="50" t="s">
        <v>25</v>
      </c>
      <c r="V8" s="50" t="s">
        <v>26</v>
      </c>
      <c r="W8" s="50" t="s">
        <v>27</v>
      </c>
      <c r="X8" s="44" t="s">
        <v>24</v>
      </c>
      <c r="Y8" s="44" t="s">
        <v>25</v>
      </c>
      <c r="Z8" s="44" t="s">
        <v>26</v>
      </c>
      <c r="AA8" s="44" t="s">
        <v>27</v>
      </c>
      <c r="AB8" s="45" t="s">
        <v>24</v>
      </c>
      <c r="AC8" s="45" t="s">
        <v>25</v>
      </c>
      <c r="AD8" s="45" t="s">
        <v>26</v>
      </c>
      <c r="AE8" s="45" t="s">
        <v>27</v>
      </c>
      <c r="AF8" s="46" t="s">
        <v>24</v>
      </c>
      <c r="AG8" s="46" t="s">
        <v>25</v>
      </c>
      <c r="AH8" s="46" t="s">
        <v>26</v>
      </c>
      <c r="AI8" s="46" t="s">
        <v>27</v>
      </c>
      <c r="AJ8" s="47" t="s">
        <v>24</v>
      </c>
      <c r="AK8" s="47" t="s">
        <v>25</v>
      </c>
      <c r="AL8" s="47" t="s">
        <v>26</v>
      </c>
      <c r="AM8" s="47" t="s">
        <v>27</v>
      </c>
      <c r="AN8" s="48" t="s">
        <v>24</v>
      </c>
      <c r="AO8" s="48" t="s">
        <v>25</v>
      </c>
      <c r="AP8" s="48" t="s">
        <v>26</v>
      </c>
      <c r="AQ8" s="48" t="s">
        <v>27</v>
      </c>
      <c r="AR8" s="49" t="s">
        <v>24</v>
      </c>
      <c r="AS8" s="49" t="s">
        <v>25</v>
      </c>
      <c r="AT8" s="49" t="s">
        <v>26</v>
      </c>
      <c r="AU8" s="49" t="s">
        <v>27</v>
      </c>
      <c r="AV8" s="315"/>
    </row>
    <row r="9" spans="1:48" s="55" customFormat="1" ht="23.25" customHeight="1" x14ac:dyDescent="0.35">
      <c r="A9" s="283" t="s">
        <v>28</v>
      </c>
      <c r="B9" s="283"/>
      <c r="C9" s="283"/>
      <c r="D9" s="283"/>
      <c r="E9" s="283"/>
      <c r="F9" s="283"/>
      <c r="G9" s="135">
        <f>I9+H9</f>
        <v>528.64516282124305</v>
      </c>
      <c r="H9" s="136">
        <f>SUM(H10:H29)</f>
        <v>503.71770658519</v>
      </c>
      <c r="I9" s="136">
        <f t="shared" ref="I9:P9" si="0">SUM(I10:I29)</f>
        <v>24.927456236053075</v>
      </c>
      <c r="J9" s="137" t="s">
        <v>172</v>
      </c>
      <c r="K9" s="136">
        <f t="shared" si="0"/>
        <v>484.27</v>
      </c>
      <c r="L9" s="136">
        <f t="shared" si="0"/>
        <v>24.79</v>
      </c>
      <c r="M9" s="136">
        <f t="shared" si="0"/>
        <v>0</v>
      </c>
      <c r="N9" s="136">
        <f t="shared" si="0"/>
        <v>125.23</v>
      </c>
      <c r="O9" s="137" t="s">
        <v>172</v>
      </c>
      <c r="P9" s="137">
        <f t="shared" si="0"/>
        <v>12.620000000000001</v>
      </c>
      <c r="Q9" s="136"/>
      <c r="R9" s="136"/>
      <c r="S9" s="136"/>
      <c r="T9" s="136"/>
      <c r="U9" s="136"/>
      <c r="V9" s="136"/>
      <c r="W9" s="136"/>
      <c r="X9" s="259">
        <f>SUM(X10:X29)</f>
        <v>11.58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259">
        <f>SUM(AI10:AI29)</f>
        <v>1.04</v>
      </c>
      <c r="AJ9" s="136"/>
      <c r="AK9" s="136"/>
      <c r="AL9" s="136"/>
      <c r="AM9" s="136"/>
      <c r="AN9" s="136"/>
      <c r="AO9" s="136"/>
      <c r="AP9" s="136"/>
      <c r="AQ9" s="136"/>
      <c r="AR9" s="138"/>
      <c r="AS9" s="138"/>
      <c r="AT9" s="138"/>
      <c r="AU9" s="138"/>
      <c r="AV9" s="139"/>
    </row>
    <row r="10" spans="1:48" s="150" customFormat="1" ht="18" x14ac:dyDescent="0.35">
      <c r="A10" s="7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40">
        <v>1</v>
      </c>
      <c r="C10" s="141" t="s">
        <v>121</v>
      </c>
      <c r="D10" s="142" t="s">
        <v>44</v>
      </c>
      <c r="E10" s="143" t="s">
        <v>122</v>
      </c>
      <c r="F10" s="140" t="s">
        <v>119</v>
      </c>
      <c r="G10" s="144">
        <v>7.73971972921</v>
      </c>
      <c r="H10" s="145">
        <v>2.0789252767400002</v>
      </c>
      <c r="I10" s="145">
        <v>5.6607944524700002</v>
      </c>
      <c r="J10" s="146">
        <v>1</v>
      </c>
      <c r="K10" s="147">
        <v>0</v>
      </c>
      <c r="L10" s="147">
        <v>5.56</v>
      </c>
      <c r="M10" s="147">
        <v>0</v>
      </c>
      <c r="N10" s="147">
        <v>0</v>
      </c>
      <c r="O10" s="146">
        <v>12</v>
      </c>
      <c r="P10" s="148">
        <v>0</v>
      </c>
      <c r="Q10" s="149">
        <v>0</v>
      </c>
      <c r="R10" s="146">
        <v>2</v>
      </c>
      <c r="S10" s="146">
        <v>1</v>
      </c>
      <c r="T10" s="260">
        <v>0</v>
      </c>
      <c r="U10" s="260">
        <v>0</v>
      </c>
      <c r="V10" s="260">
        <v>0</v>
      </c>
      <c r="W10" s="260">
        <v>0</v>
      </c>
      <c r="X10" s="260">
        <v>0</v>
      </c>
      <c r="Y10" s="260">
        <v>0</v>
      </c>
      <c r="Z10" s="260">
        <v>0</v>
      </c>
      <c r="AA10" s="260">
        <v>0</v>
      </c>
      <c r="AB10" s="260">
        <v>0</v>
      </c>
      <c r="AC10" s="260">
        <v>0</v>
      </c>
      <c r="AD10" s="260">
        <v>0</v>
      </c>
      <c r="AE10" s="260">
        <v>0</v>
      </c>
      <c r="AF10" s="260">
        <v>0</v>
      </c>
      <c r="AG10" s="260">
        <v>0</v>
      </c>
      <c r="AH10" s="260">
        <v>0</v>
      </c>
      <c r="AI10" s="260">
        <v>0</v>
      </c>
      <c r="AJ10" s="260">
        <v>0</v>
      </c>
      <c r="AK10" s="260">
        <v>0</v>
      </c>
      <c r="AL10" s="260">
        <v>0</v>
      </c>
      <c r="AM10" s="260">
        <v>0</v>
      </c>
      <c r="AN10" s="260">
        <v>0</v>
      </c>
      <c r="AO10" s="260">
        <v>0</v>
      </c>
      <c r="AP10" s="260">
        <v>0</v>
      </c>
      <c r="AQ10" s="260">
        <v>0</v>
      </c>
      <c r="AR10" s="260">
        <v>0</v>
      </c>
      <c r="AS10" s="260">
        <v>0</v>
      </c>
      <c r="AT10" s="260">
        <v>0</v>
      </c>
      <c r="AU10" s="260">
        <v>0</v>
      </c>
      <c r="AV10" s="144"/>
    </row>
    <row r="11" spans="1:48" s="150" customFormat="1" ht="18" x14ac:dyDescent="0.35">
      <c r="A11" s="133" t="str">
        <f t="shared" ref="A11:A29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51">
        <v>2</v>
      </c>
      <c r="C11" s="152" t="s">
        <v>123</v>
      </c>
      <c r="D11" s="153" t="s">
        <v>44</v>
      </c>
      <c r="E11" s="154" t="s">
        <v>122</v>
      </c>
      <c r="F11" s="151" t="s">
        <v>119</v>
      </c>
      <c r="G11" s="155">
        <v>85.87765186</v>
      </c>
      <c r="H11" s="156">
        <v>85.87765186</v>
      </c>
      <c r="I11" s="156">
        <v>0</v>
      </c>
      <c r="J11" s="157">
        <v>2</v>
      </c>
      <c r="K11" s="158">
        <v>195.26</v>
      </c>
      <c r="L11" s="158">
        <v>0</v>
      </c>
      <c r="M11" s="158">
        <v>0</v>
      </c>
      <c r="N11" s="158">
        <v>0</v>
      </c>
      <c r="O11" s="157">
        <v>0</v>
      </c>
      <c r="P11" s="159">
        <v>0</v>
      </c>
      <c r="Q11" s="160">
        <v>0</v>
      </c>
      <c r="R11" s="157">
        <v>2</v>
      </c>
      <c r="S11" s="157">
        <v>2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0</v>
      </c>
      <c r="AC11" s="261">
        <v>0</v>
      </c>
      <c r="AD11" s="261">
        <v>0</v>
      </c>
      <c r="AE11" s="261">
        <v>0</v>
      </c>
      <c r="AF11" s="261">
        <v>0</v>
      </c>
      <c r="AG11" s="261">
        <v>0</v>
      </c>
      <c r="AH11" s="261">
        <v>0</v>
      </c>
      <c r="AI11" s="261">
        <v>0</v>
      </c>
      <c r="AJ11" s="261">
        <v>0</v>
      </c>
      <c r="AK11" s="261">
        <v>0</v>
      </c>
      <c r="AL11" s="261">
        <v>0</v>
      </c>
      <c r="AM11" s="261">
        <v>0</v>
      </c>
      <c r="AN11" s="261">
        <v>0</v>
      </c>
      <c r="AO11" s="261">
        <v>0</v>
      </c>
      <c r="AP11" s="261">
        <v>0</v>
      </c>
      <c r="AQ11" s="261">
        <v>0</v>
      </c>
      <c r="AR11" s="261">
        <v>0</v>
      </c>
      <c r="AS11" s="261">
        <v>0</v>
      </c>
      <c r="AT11" s="261">
        <v>0</v>
      </c>
      <c r="AU11" s="261">
        <v>0</v>
      </c>
      <c r="AV11" s="132" t="s">
        <v>167</v>
      </c>
    </row>
    <row r="12" spans="1:48" s="150" customFormat="1" ht="18" x14ac:dyDescent="0.35">
      <c r="A12" s="133" t="str">
        <f t="shared" si="1"/>
        <v xml:space="preserve">   </v>
      </c>
      <c r="B12" s="151">
        <v>3</v>
      </c>
      <c r="C12" s="152" t="s">
        <v>124</v>
      </c>
      <c r="D12" s="153" t="s">
        <v>44</v>
      </c>
      <c r="E12" s="154" t="s">
        <v>122</v>
      </c>
      <c r="F12" s="151" t="s">
        <v>119</v>
      </c>
      <c r="G12" s="155">
        <v>13.955152862</v>
      </c>
      <c r="H12" s="156">
        <v>13.955152862</v>
      </c>
      <c r="I12" s="156">
        <v>0</v>
      </c>
      <c r="J12" s="157">
        <v>2</v>
      </c>
      <c r="K12" s="158">
        <v>13.82</v>
      </c>
      <c r="L12" s="158">
        <v>0</v>
      </c>
      <c r="M12" s="158">
        <v>0</v>
      </c>
      <c r="N12" s="158">
        <v>0</v>
      </c>
      <c r="O12" s="157">
        <v>0</v>
      </c>
      <c r="P12" s="159">
        <v>0</v>
      </c>
      <c r="Q12" s="160">
        <v>0</v>
      </c>
      <c r="R12" s="157">
        <v>2</v>
      </c>
      <c r="S12" s="157">
        <v>2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0</v>
      </c>
      <c r="AE12" s="261">
        <v>0</v>
      </c>
      <c r="AF12" s="261">
        <v>0</v>
      </c>
      <c r="AG12" s="261">
        <v>0</v>
      </c>
      <c r="AH12" s="261">
        <v>0</v>
      </c>
      <c r="AI12" s="261">
        <v>0</v>
      </c>
      <c r="AJ12" s="261">
        <v>0</v>
      </c>
      <c r="AK12" s="261">
        <v>0</v>
      </c>
      <c r="AL12" s="261">
        <v>0</v>
      </c>
      <c r="AM12" s="261">
        <v>0</v>
      </c>
      <c r="AN12" s="261">
        <v>0</v>
      </c>
      <c r="AO12" s="261">
        <v>0</v>
      </c>
      <c r="AP12" s="261">
        <v>0</v>
      </c>
      <c r="AQ12" s="261">
        <v>0</v>
      </c>
      <c r="AR12" s="261">
        <v>0</v>
      </c>
      <c r="AS12" s="261">
        <v>0</v>
      </c>
      <c r="AT12" s="261">
        <v>0</v>
      </c>
      <c r="AU12" s="261">
        <v>0</v>
      </c>
      <c r="AV12" s="132" t="s">
        <v>167</v>
      </c>
    </row>
    <row r="13" spans="1:48" s="150" customFormat="1" ht="18" x14ac:dyDescent="0.35">
      <c r="A13" s="73" t="str">
        <f t="shared" si="1"/>
        <v xml:space="preserve">   </v>
      </c>
      <c r="B13" s="140">
        <v>4</v>
      </c>
      <c r="C13" s="141" t="s">
        <v>125</v>
      </c>
      <c r="D13" s="142" t="s">
        <v>44</v>
      </c>
      <c r="E13" s="143" t="s">
        <v>122</v>
      </c>
      <c r="F13" s="140" t="s">
        <v>119</v>
      </c>
      <c r="G13" s="144">
        <v>14.5144302959</v>
      </c>
      <c r="H13" s="145">
        <v>14.5144302959</v>
      </c>
      <c r="I13" s="145">
        <v>0</v>
      </c>
      <c r="J13" s="146">
        <v>1</v>
      </c>
      <c r="K13" s="147">
        <v>0</v>
      </c>
      <c r="L13" s="147">
        <v>0</v>
      </c>
      <c r="M13" s="147" t="s">
        <v>144</v>
      </c>
      <c r="N13" s="147">
        <v>14.51</v>
      </c>
      <c r="O13" s="146">
        <v>11</v>
      </c>
      <c r="P13" s="148">
        <v>0</v>
      </c>
      <c r="Q13" s="149">
        <v>0</v>
      </c>
      <c r="R13" s="146">
        <v>2</v>
      </c>
      <c r="S13" s="146">
        <v>1</v>
      </c>
      <c r="T13" s="260">
        <v>0</v>
      </c>
      <c r="U13" s="260">
        <v>0</v>
      </c>
      <c r="V13" s="260">
        <v>0</v>
      </c>
      <c r="W13" s="260">
        <v>0</v>
      </c>
      <c r="X13" s="260">
        <v>0</v>
      </c>
      <c r="Y13" s="260">
        <v>0</v>
      </c>
      <c r="Z13" s="260">
        <v>0</v>
      </c>
      <c r="AA13" s="260">
        <v>0</v>
      </c>
      <c r="AB13" s="260">
        <v>0</v>
      </c>
      <c r="AC13" s="260">
        <v>0</v>
      </c>
      <c r="AD13" s="260">
        <v>0</v>
      </c>
      <c r="AE13" s="260">
        <v>0</v>
      </c>
      <c r="AF13" s="260">
        <v>0</v>
      </c>
      <c r="AG13" s="260">
        <v>0</v>
      </c>
      <c r="AH13" s="260">
        <v>0</v>
      </c>
      <c r="AI13" s="260">
        <v>0</v>
      </c>
      <c r="AJ13" s="260">
        <v>0</v>
      </c>
      <c r="AK13" s="260">
        <v>0</v>
      </c>
      <c r="AL13" s="260">
        <v>0</v>
      </c>
      <c r="AM13" s="260">
        <v>0</v>
      </c>
      <c r="AN13" s="260">
        <v>0</v>
      </c>
      <c r="AO13" s="260">
        <v>0</v>
      </c>
      <c r="AP13" s="260">
        <v>0</v>
      </c>
      <c r="AQ13" s="260">
        <v>0</v>
      </c>
      <c r="AR13" s="260">
        <v>0</v>
      </c>
      <c r="AS13" s="260">
        <v>0</v>
      </c>
      <c r="AT13" s="260">
        <v>0</v>
      </c>
      <c r="AU13" s="260">
        <v>0</v>
      </c>
      <c r="AV13" s="76" t="s">
        <v>144</v>
      </c>
    </row>
    <row r="14" spans="1:48" s="150" customFormat="1" ht="18" x14ac:dyDescent="0.35">
      <c r="A14" s="73" t="str">
        <f t="shared" si="1"/>
        <v xml:space="preserve">   </v>
      </c>
      <c r="B14" s="140">
        <v>5</v>
      </c>
      <c r="C14" s="141" t="s">
        <v>126</v>
      </c>
      <c r="D14" s="142" t="s">
        <v>44</v>
      </c>
      <c r="E14" s="143" t="s">
        <v>122</v>
      </c>
      <c r="F14" s="140" t="s">
        <v>119</v>
      </c>
      <c r="G14" s="144">
        <v>7.5643132775600002</v>
      </c>
      <c r="H14" s="145">
        <v>7.5643132775600002</v>
      </c>
      <c r="I14" s="145">
        <v>0</v>
      </c>
      <c r="J14" s="146">
        <v>1</v>
      </c>
      <c r="K14" s="147">
        <v>0</v>
      </c>
      <c r="L14" s="147">
        <v>0</v>
      </c>
      <c r="M14" s="147" t="s">
        <v>144</v>
      </c>
      <c r="N14" s="147">
        <v>7.56</v>
      </c>
      <c r="O14" s="146">
        <v>11</v>
      </c>
      <c r="P14" s="148">
        <v>0</v>
      </c>
      <c r="Q14" s="149">
        <v>0</v>
      </c>
      <c r="R14" s="146">
        <v>2</v>
      </c>
      <c r="S14" s="146">
        <v>1</v>
      </c>
      <c r="T14" s="260">
        <v>0</v>
      </c>
      <c r="U14" s="260">
        <v>0</v>
      </c>
      <c r="V14" s="260">
        <v>0</v>
      </c>
      <c r="W14" s="260">
        <v>0</v>
      </c>
      <c r="X14" s="260">
        <v>0</v>
      </c>
      <c r="Y14" s="260">
        <v>0</v>
      </c>
      <c r="Z14" s="260">
        <v>0</v>
      </c>
      <c r="AA14" s="260">
        <v>0</v>
      </c>
      <c r="AB14" s="260">
        <v>0</v>
      </c>
      <c r="AC14" s="260">
        <v>0</v>
      </c>
      <c r="AD14" s="260">
        <v>0</v>
      </c>
      <c r="AE14" s="260">
        <v>0</v>
      </c>
      <c r="AF14" s="260">
        <v>0</v>
      </c>
      <c r="AG14" s="260">
        <v>0</v>
      </c>
      <c r="AH14" s="260">
        <v>0</v>
      </c>
      <c r="AI14" s="260">
        <v>0</v>
      </c>
      <c r="AJ14" s="260">
        <v>0</v>
      </c>
      <c r="AK14" s="260">
        <v>0</v>
      </c>
      <c r="AL14" s="260">
        <v>0</v>
      </c>
      <c r="AM14" s="260">
        <v>0</v>
      </c>
      <c r="AN14" s="260">
        <v>0</v>
      </c>
      <c r="AO14" s="260">
        <v>0</v>
      </c>
      <c r="AP14" s="260">
        <v>0</v>
      </c>
      <c r="AQ14" s="260">
        <v>0</v>
      </c>
      <c r="AR14" s="260">
        <v>0</v>
      </c>
      <c r="AS14" s="260">
        <v>0</v>
      </c>
      <c r="AT14" s="260">
        <v>0</v>
      </c>
      <c r="AU14" s="260">
        <v>0</v>
      </c>
      <c r="AV14" s="76" t="s">
        <v>144</v>
      </c>
    </row>
    <row r="15" spans="1:48" s="150" customFormat="1" ht="18" x14ac:dyDescent="0.35">
      <c r="A15" s="73" t="str">
        <f t="shared" si="1"/>
        <v xml:space="preserve">   </v>
      </c>
      <c r="B15" s="140">
        <v>6</v>
      </c>
      <c r="C15" s="141" t="s">
        <v>127</v>
      </c>
      <c r="D15" s="142" t="s">
        <v>44</v>
      </c>
      <c r="E15" s="143" t="s">
        <v>122</v>
      </c>
      <c r="F15" s="140" t="s">
        <v>119</v>
      </c>
      <c r="G15" s="144">
        <v>6.8799659808099998</v>
      </c>
      <c r="H15" s="145">
        <v>6.8799659808099998</v>
      </c>
      <c r="I15" s="145">
        <v>0</v>
      </c>
      <c r="J15" s="146">
        <v>1</v>
      </c>
      <c r="K15" s="147">
        <v>0</v>
      </c>
      <c r="L15" s="147">
        <v>0</v>
      </c>
      <c r="M15" s="147" t="s">
        <v>144</v>
      </c>
      <c r="N15" s="147">
        <v>6.88</v>
      </c>
      <c r="O15" s="146">
        <v>11</v>
      </c>
      <c r="P15" s="148">
        <v>0</v>
      </c>
      <c r="Q15" s="149">
        <v>0</v>
      </c>
      <c r="R15" s="146">
        <v>2</v>
      </c>
      <c r="S15" s="146">
        <v>1</v>
      </c>
      <c r="T15" s="260">
        <v>0</v>
      </c>
      <c r="U15" s="260">
        <v>0</v>
      </c>
      <c r="V15" s="260">
        <v>0</v>
      </c>
      <c r="W15" s="260">
        <v>0</v>
      </c>
      <c r="X15" s="260">
        <v>0</v>
      </c>
      <c r="Y15" s="260">
        <v>0</v>
      </c>
      <c r="Z15" s="260">
        <v>0</v>
      </c>
      <c r="AA15" s="260">
        <v>0</v>
      </c>
      <c r="AB15" s="260">
        <v>0</v>
      </c>
      <c r="AC15" s="260">
        <v>0</v>
      </c>
      <c r="AD15" s="260">
        <v>0</v>
      </c>
      <c r="AE15" s="260">
        <v>0</v>
      </c>
      <c r="AF15" s="260">
        <v>0</v>
      </c>
      <c r="AG15" s="260">
        <v>0</v>
      </c>
      <c r="AH15" s="260">
        <v>0</v>
      </c>
      <c r="AI15" s="260">
        <v>0</v>
      </c>
      <c r="AJ15" s="260">
        <v>0</v>
      </c>
      <c r="AK15" s="260">
        <v>0</v>
      </c>
      <c r="AL15" s="260">
        <v>0</v>
      </c>
      <c r="AM15" s="260">
        <v>0</v>
      </c>
      <c r="AN15" s="260">
        <v>0</v>
      </c>
      <c r="AO15" s="260">
        <v>0</v>
      </c>
      <c r="AP15" s="260">
        <v>0</v>
      </c>
      <c r="AQ15" s="260">
        <v>0</v>
      </c>
      <c r="AR15" s="260">
        <v>0</v>
      </c>
      <c r="AS15" s="260">
        <v>0</v>
      </c>
      <c r="AT15" s="260">
        <v>0</v>
      </c>
      <c r="AU15" s="260">
        <v>0</v>
      </c>
      <c r="AV15" s="76" t="s">
        <v>144</v>
      </c>
    </row>
    <row r="16" spans="1:48" s="150" customFormat="1" ht="18" x14ac:dyDescent="0.35">
      <c r="A16" s="73" t="str">
        <f t="shared" si="1"/>
        <v xml:space="preserve">   </v>
      </c>
      <c r="B16" s="140">
        <v>7</v>
      </c>
      <c r="C16" s="141" t="s">
        <v>128</v>
      </c>
      <c r="D16" s="142" t="s">
        <v>44</v>
      </c>
      <c r="E16" s="143" t="s">
        <v>122</v>
      </c>
      <c r="F16" s="140" t="s">
        <v>119</v>
      </c>
      <c r="G16" s="144">
        <v>18.134497120637583</v>
      </c>
      <c r="H16" s="145">
        <v>18.102648954500001</v>
      </c>
      <c r="I16" s="145">
        <v>3.1848166137582998E-2</v>
      </c>
      <c r="J16" s="146">
        <v>1</v>
      </c>
      <c r="K16" s="147">
        <v>0</v>
      </c>
      <c r="L16" s="147">
        <v>0</v>
      </c>
      <c r="M16" s="147" t="s">
        <v>144</v>
      </c>
      <c r="N16" s="147">
        <v>18.100000000000001</v>
      </c>
      <c r="O16" s="146">
        <v>11</v>
      </c>
      <c r="P16" s="148">
        <v>0</v>
      </c>
      <c r="Q16" s="149">
        <v>0</v>
      </c>
      <c r="R16" s="146">
        <v>2</v>
      </c>
      <c r="S16" s="146">
        <v>1</v>
      </c>
      <c r="T16" s="260">
        <v>0</v>
      </c>
      <c r="U16" s="260">
        <v>0</v>
      </c>
      <c r="V16" s="260">
        <v>0</v>
      </c>
      <c r="W16" s="260">
        <v>0</v>
      </c>
      <c r="X16" s="260">
        <v>0</v>
      </c>
      <c r="Y16" s="260">
        <v>0</v>
      </c>
      <c r="Z16" s="260">
        <v>0</v>
      </c>
      <c r="AA16" s="260">
        <v>0</v>
      </c>
      <c r="AB16" s="260">
        <v>0</v>
      </c>
      <c r="AC16" s="260">
        <v>0</v>
      </c>
      <c r="AD16" s="260">
        <v>0</v>
      </c>
      <c r="AE16" s="260">
        <v>0</v>
      </c>
      <c r="AF16" s="260">
        <v>0</v>
      </c>
      <c r="AG16" s="260">
        <v>0</v>
      </c>
      <c r="AH16" s="260">
        <v>0</v>
      </c>
      <c r="AI16" s="260">
        <v>0</v>
      </c>
      <c r="AJ16" s="260">
        <v>0</v>
      </c>
      <c r="AK16" s="260">
        <v>0</v>
      </c>
      <c r="AL16" s="260">
        <v>0</v>
      </c>
      <c r="AM16" s="260">
        <v>0</v>
      </c>
      <c r="AN16" s="260">
        <v>0</v>
      </c>
      <c r="AO16" s="260">
        <v>0</v>
      </c>
      <c r="AP16" s="260">
        <v>0</v>
      </c>
      <c r="AQ16" s="260">
        <v>0</v>
      </c>
      <c r="AR16" s="260">
        <v>0</v>
      </c>
      <c r="AS16" s="260">
        <v>0</v>
      </c>
      <c r="AT16" s="260">
        <v>0</v>
      </c>
      <c r="AU16" s="260">
        <v>0</v>
      </c>
      <c r="AV16" s="76" t="s">
        <v>144</v>
      </c>
    </row>
    <row r="17" spans="1:48" s="150" customFormat="1" ht="18" x14ac:dyDescent="0.35">
      <c r="A17" s="73" t="str">
        <f t="shared" si="1"/>
        <v xml:space="preserve">   </v>
      </c>
      <c r="B17" s="140">
        <v>8</v>
      </c>
      <c r="C17" s="141" t="s">
        <v>129</v>
      </c>
      <c r="D17" s="142" t="s">
        <v>44</v>
      </c>
      <c r="E17" s="143" t="s">
        <v>122</v>
      </c>
      <c r="F17" s="140" t="s">
        <v>119</v>
      </c>
      <c r="G17" s="144">
        <v>7.3663597227500004</v>
      </c>
      <c r="H17" s="145">
        <v>7.3663597227500004</v>
      </c>
      <c r="I17" s="145">
        <v>0</v>
      </c>
      <c r="J17" s="146">
        <v>1</v>
      </c>
      <c r="K17" s="147">
        <v>0</v>
      </c>
      <c r="L17" s="147">
        <v>0</v>
      </c>
      <c r="M17" s="147" t="s">
        <v>144</v>
      </c>
      <c r="N17" s="147">
        <v>7.37</v>
      </c>
      <c r="O17" s="146">
        <v>11</v>
      </c>
      <c r="P17" s="148">
        <v>0</v>
      </c>
      <c r="Q17" s="149">
        <v>0</v>
      </c>
      <c r="R17" s="146">
        <v>2</v>
      </c>
      <c r="S17" s="146">
        <v>1</v>
      </c>
      <c r="T17" s="260">
        <v>0</v>
      </c>
      <c r="U17" s="260">
        <v>0</v>
      </c>
      <c r="V17" s="260">
        <v>0</v>
      </c>
      <c r="W17" s="260">
        <v>0</v>
      </c>
      <c r="X17" s="260">
        <v>0</v>
      </c>
      <c r="Y17" s="260">
        <v>0</v>
      </c>
      <c r="Z17" s="260">
        <v>0</v>
      </c>
      <c r="AA17" s="260">
        <v>0</v>
      </c>
      <c r="AB17" s="260">
        <v>0</v>
      </c>
      <c r="AC17" s="260">
        <v>0</v>
      </c>
      <c r="AD17" s="260">
        <v>0</v>
      </c>
      <c r="AE17" s="260">
        <v>0</v>
      </c>
      <c r="AF17" s="260">
        <v>0</v>
      </c>
      <c r="AG17" s="260">
        <v>0</v>
      </c>
      <c r="AH17" s="260">
        <v>0</v>
      </c>
      <c r="AI17" s="260">
        <v>0</v>
      </c>
      <c r="AJ17" s="260">
        <v>0</v>
      </c>
      <c r="AK17" s="260">
        <v>0</v>
      </c>
      <c r="AL17" s="260">
        <v>0</v>
      </c>
      <c r="AM17" s="260">
        <v>0</v>
      </c>
      <c r="AN17" s="260">
        <v>0</v>
      </c>
      <c r="AO17" s="260">
        <v>0</v>
      </c>
      <c r="AP17" s="260">
        <v>0</v>
      </c>
      <c r="AQ17" s="260">
        <v>0</v>
      </c>
      <c r="AR17" s="260">
        <v>0</v>
      </c>
      <c r="AS17" s="260">
        <v>0</v>
      </c>
      <c r="AT17" s="260">
        <v>0</v>
      </c>
      <c r="AU17" s="260">
        <v>0</v>
      </c>
      <c r="AV17" s="76" t="s">
        <v>144</v>
      </c>
    </row>
    <row r="18" spans="1:48" s="150" customFormat="1" ht="18" x14ac:dyDescent="0.35">
      <c r="A18" s="73" t="str">
        <f t="shared" si="1"/>
        <v xml:space="preserve">   </v>
      </c>
      <c r="B18" s="140">
        <v>9</v>
      </c>
      <c r="C18" s="141" t="s">
        <v>130</v>
      </c>
      <c r="D18" s="142" t="s">
        <v>142</v>
      </c>
      <c r="E18" s="143" t="s">
        <v>122</v>
      </c>
      <c r="F18" s="140" t="s">
        <v>119</v>
      </c>
      <c r="G18" s="144">
        <v>9.5981834933800005</v>
      </c>
      <c r="H18" s="145">
        <v>9.5981834933800005</v>
      </c>
      <c r="I18" s="145">
        <v>0</v>
      </c>
      <c r="J18" s="146">
        <v>1</v>
      </c>
      <c r="K18" s="147">
        <v>0</v>
      </c>
      <c r="L18" s="147">
        <v>0</v>
      </c>
      <c r="M18" s="162" t="s">
        <v>144</v>
      </c>
      <c r="N18" s="162">
        <v>8.56</v>
      </c>
      <c r="O18" s="146">
        <v>11</v>
      </c>
      <c r="P18" s="148">
        <v>0</v>
      </c>
      <c r="Q18" s="149">
        <v>0</v>
      </c>
      <c r="R18" s="146">
        <v>2</v>
      </c>
      <c r="S18" s="146">
        <v>1</v>
      </c>
      <c r="T18" s="260">
        <v>0</v>
      </c>
      <c r="U18" s="260">
        <v>0</v>
      </c>
      <c r="V18" s="260">
        <v>0</v>
      </c>
      <c r="W18" s="260">
        <v>0</v>
      </c>
      <c r="X18" s="260">
        <v>0</v>
      </c>
      <c r="Y18" s="260">
        <v>0</v>
      </c>
      <c r="Z18" s="260">
        <v>0</v>
      </c>
      <c r="AA18" s="260">
        <v>0</v>
      </c>
      <c r="AB18" s="260">
        <v>0</v>
      </c>
      <c r="AC18" s="260">
        <v>0</v>
      </c>
      <c r="AD18" s="260">
        <v>0</v>
      </c>
      <c r="AE18" s="260">
        <v>0</v>
      </c>
      <c r="AF18" s="260">
        <v>0</v>
      </c>
      <c r="AG18" s="260">
        <v>0</v>
      </c>
      <c r="AH18" s="260">
        <v>0</v>
      </c>
      <c r="AI18" s="260">
        <v>0</v>
      </c>
      <c r="AJ18" s="260">
        <v>0</v>
      </c>
      <c r="AK18" s="260">
        <v>0</v>
      </c>
      <c r="AL18" s="260">
        <v>0</v>
      </c>
      <c r="AM18" s="260">
        <v>0</v>
      </c>
      <c r="AN18" s="260">
        <v>0</v>
      </c>
      <c r="AO18" s="260">
        <v>0</v>
      </c>
      <c r="AP18" s="260">
        <v>0</v>
      </c>
      <c r="AQ18" s="260">
        <v>0</v>
      </c>
      <c r="AR18" s="260">
        <v>0</v>
      </c>
      <c r="AS18" s="260">
        <v>0</v>
      </c>
      <c r="AT18" s="260">
        <v>0</v>
      </c>
      <c r="AU18" s="260">
        <v>0</v>
      </c>
      <c r="AV18" s="77" t="s">
        <v>144</v>
      </c>
    </row>
    <row r="19" spans="1:48" s="150" customFormat="1" ht="18" x14ac:dyDescent="0.35">
      <c r="A19" s="131" t="str">
        <f t="shared" si="1"/>
        <v xml:space="preserve">   </v>
      </c>
      <c r="B19" s="164">
        <v>9</v>
      </c>
      <c r="C19" s="165" t="s">
        <v>130</v>
      </c>
      <c r="D19" s="166" t="s">
        <v>143</v>
      </c>
      <c r="E19" s="167" t="s">
        <v>122</v>
      </c>
      <c r="F19" s="164" t="s">
        <v>119</v>
      </c>
      <c r="G19" s="168">
        <v>1.04</v>
      </c>
      <c r="H19" s="168">
        <v>1.04</v>
      </c>
      <c r="I19" s="169">
        <v>0</v>
      </c>
      <c r="J19" s="170">
        <v>1</v>
      </c>
      <c r="K19" s="168">
        <v>1.04</v>
      </c>
      <c r="L19" s="168">
        <v>0</v>
      </c>
      <c r="M19" s="168">
        <v>0</v>
      </c>
      <c r="N19" s="168">
        <v>0</v>
      </c>
      <c r="O19" s="170">
        <v>2</v>
      </c>
      <c r="P19" s="171">
        <v>1.04</v>
      </c>
      <c r="Q19" s="172">
        <v>100</v>
      </c>
      <c r="R19" s="170">
        <v>2</v>
      </c>
      <c r="S19" s="170">
        <v>1</v>
      </c>
      <c r="T19" s="262">
        <v>0</v>
      </c>
      <c r="U19" s="262">
        <v>0</v>
      </c>
      <c r="V19" s="262">
        <v>0</v>
      </c>
      <c r="W19" s="262">
        <v>0</v>
      </c>
      <c r="X19" s="262">
        <v>0</v>
      </c>
      <c r="Y19" s="262">
        <v>0</v>
      </c>
      <c r="Z19" s="262">
        <v>0</v>
      </c>
      <c r="AA19" s="262">
        <v>0</v>
      </c>
      <c r="AB19" s="262">
        <v>0</v>
      </c>
      <c r="AC19" s="262">
        <v>0</v>
      </c>
      <c r="AD19" s="262">
        <v>0</v>
      </c>
      <c r="AE19" s="262">
        <v>0</v>
      </c>
      <c r="AF19" s="262">
        <v>0</v>
      </c>
      <c r="AG19" s="262">
        <v>0</v>
      </c>
      <c r="AH19" s="262">
        <v>0</v>
      </c>
      <c r="AI19" s="242">
        <v>1.04</v>
      </c>
      <c r="AJ19" s="262">
        <v>0</v>
      </c>
      <c r="AK19" s="262">
        <v>0</v>
      </c>
      <c r="AL19" s="262">
        <v>0</v>
      </c>
      <c r="AM19" s="262">
        <v>0</v>
      </c>
      <c r="AN19" s="262">
        <v>0</v>
      </c>
      <c r="AO19" s="262">
        <v>0</v>
      </c>
      <c r="AP19" s="262">
        <v>0</v>
      </c>
      <c r="AQ19" s="262">
        <v>0</v>
      </c>
      <c r="AR19" s="262">
        <v>0</v>
      </c>
      <c r="AS19" s="262">
        <v>0</v>
      </c>
      <c r="AT19" s="262">
        <v>0</v>
      </c>
      <c r="AU19" s="262">
        <v>0</v>
      </c>
      <c r="AV19" s="195" t="s">
        <v>168</v>
      </c>
    </row>
    <row r="20" spans="1:48" s="150" customFormat="1" ht="18" x14ac:dyDescent="0.35">
      <c r="A20" s="133" t="str">
        <f t="shared" si="1"/>
        <v xml:space="preserve">   </v>
      </c>
      <c r="B20" s="151">
        <v>10</v>
      </c>
      <c r="C20" s="152" t="s">
        <v>131</v>
      </c>
      <c r="D20" s="153" t="s">
        <v>44</v>
      </c>
      <c r="E20" s="154" t="s">
        <v>122</v>
      </c>
      <c r="F20" s="151" t="s">
        <v>119</v>
      </c>
      <c r="G20" s="155">
        <v>239.87230012099999</v>
      </c>
      <c r="H20" s="156">
        <v>239.87230012099999</v>
      </c>
      <c r="I20" s="156">
        <v>0</v>
      </c>
      <c r="J20" s="157">
        <v>2</v>
      </c>
      <c r="K20" s="158">
        <v>239.27</v>
      </c>
      <c r="L20" s="158">
        <v>0</v>
      </c>
      <c r="M20" s="158">
        <v>0</v>
      </c>
      <c r="N20" s="158">
        <v>0</v>
      </c>
      <c r="O20" s="157">
        <v>0</v>
      </c>
      <c r="P20" s="159">
        <v>0</v>
      </c>
      <c r="Q20" s="160">
        <v>0</v>
      </c>
      <c r="R20" s="157">
        <v>2</v>
      </c>
      <c r="S20" s="157">
        <v>1</v>
      </c>
      <c r="T20" s="261">
        <v>0</v>
      </c>
      <c r="U20" s="261">
        <v>0</v>
      </c>
      <c r="V20" s="261">
        <v>0</v>
      </c>
      <c r="W20" s="261">
        <v>0</v>
      </c>
      <c r="X20" s="261">
        <v>0</v>
      </c>
      <c r="Y20" s="261">
        <v>0</v>
      </c>
      <c r="Z20" s="261">
        <v>0</v>
      </c>
      <c r="AA20" s="261">
        <v>0</v>
      </c>
      <c r="AB20" s="261">
        <v>0</v>
      </c>
      <c r="AC20" s="261">
        <v>0</v>
      </c>
      <c r="AD20" s="261">
        <v>0</v>
      </c>
      <c r="AE20" s="261">
        <v>0</v>
      </c>
      <c r="AF20" s="261">
        <v>0</v>
      </c>
      <c r="AG20" s="261">
        <v>0</v>
      </c>
      <c r="AH20" s="261">
        <v>0</v>
      </c>
      <c r="AI20" s="261">
        <v>0</v>
      </c>
      <c r="AJ20" s="261">
        <v>0</v>
      </c>
      <c r="AK20" s="261">
        <v>0</v>
      </c>
      <c r="AL20" s="261">
        <v>0</v>
      </c>
      <c r="AM20" s="261">
        <v>0</v>
      </c>
      <c r="AN20" s="261">
        <v>0</v>
      </c>
      <c r="AO20" s="261">
        <v>0</v>
      </c>
      <c r="AP20" s="261">
        <v>0</v>
      </c>
      <c r="AQ20" s="261">
        <v>0</v>
      </c>
      <c r="AR20" s="261">
        <v>0</v>
      </c>
      <c r="AS20" s="261">
        <v>0</v>
      </c>
      <c r="AT20" s="261">
        <v>0</v>
      </c>
      <c r="AU20" s="261">
        <v>0</v>
      </c>
      <c r="AV20" s="132" t="s">
        <v>169</v>
      </c>
    </row>
    <row r="21" spans="1:48" s="150" customFormat="1" ht="18" x14ac:dyDescent="0.35">
      <c r="A21" s="73" t="str">
        <f t="shared" si="1"/>
        <v xml:space="preserve">   </v>
      </c>
      <c r="B21" s="140">
        <v>11</v>
      </c>
      <c r="C21" s="141" t="s">
        <v>132</v>
      </c>
      <c r="D21" s="142" t="s">
        <v>44</v>
      </c>
      <c r="E21" s="143" t="s">
        <v>122</v>
      </c>
      <c r="F21" s="140" t="s">
        <v>119</v>
      </c>
      <c r="G21" s="144">
        <v>10.674813617445489</v>
      </c>
      <c r="H21" s="145">
        <v>0</v>
      </c>
      <c r="I21" s="145">
        <v>10.674813617445489</v>
      </c>
      <c r="J21" s="146">
        <v>1</v>
      </c>
      <c r="K21" s="147">
        <v>0</v>
      </c>
      <c r="L21" s="147">
        <v>10.67</v>
      </c>
      <c r="M21" s="147">
        <v>0</v>
      </c>
      <c r="N21" s="147">
        <v>0</v>
      </c>
      <c r="O21" s="146">
        <v>7</v>
      </c>
      <c r="P21" s="148">
        <v>0</v>
      </c>
      <c r="Q21" s="149">
        <v>0</v>
      </c>
      <c r="R21" s="146">
        <v>2</v>
      </c>
      <c r="S21" s="146">
        <v>1</v>
      </c>
      <c r="T21" s="260">
        <v>0</v>
      </c>
      <c r="U21" s="260">
        <v>0</v>
      </c>
      <c r="V21" s="260">
        <v>0</v>
      </c>
      <c r="W21" s="260">
        <v>0</v>
      </c>
      <c r="X21" s="260">
        <v>0</v>
      </c>
      <c r="Y21" s="260">
        <v>0</v>
      </c>
      <c r="Z21" s="260">
        <v>0</v>
      </c>
      <c r="AA21" s="260">
        <v>0</v>
      </c>
      <c r="AB21" s="260">
        <v>0</v>
      </c>
      <c r="AC21" s="260">
        <v>0</v>
      </c>
      <c r="AD21" s="260">
        <v>0</v>
      </c>
      <c r="AE21" s="260">
        <v>0</v>
      </c>
      <c r="AF21" s="260">
        <v>0</v>
      </c>
      <c r="AG21" s="260">
        <v>0</v>
      </c>
      <c r="AH21" s="260">
        <v>0</v>
      </c>
      <c r="AI21" s="260">
        <v>0</v>
      </c>
      <c r="AJ21" s="260">
        <v>0</v>
      </c>
      <c r="AK21" s="260">
        <v>0</v>
      </c>
      <c r="AL21" s="260">
        <v>0</v>
      </c>
      <c r="AM21" s="260">
        <v>0</v>
      </c>
      <c r="AN21" s="260">
        <v>0</v>
      </c>
      <c r="AO21" s="260">
        <v>0</v>
      </c>
      <c r="AP21" s="260">
        <v>0</v>
      </c>
      <c r="AQ21" s="260">
        <v>0</v>
      </c>
      <c r="AR21" s="260">
        <v>0</v>
      </c>
      <c r="AS21" s="260">
        <v>0</v>
      </c>
      <c r="AT21" s="260">
        <v>0</v>
      </c>
      <c r="AU21" s="260">
        <v>0</v>
      </c>
      <c r="AV21" s="51"/>
    </row>
    <row r="22" spans="1:48" s="150" customFormat="1" ht="18" x14ac:dyDescent="0.35">
      <c r="A22" s="73" t="str">
        <f t="shared" si="1"/>
        <v xml:space="preserve">   </v>
      </c>
      <c r="B22" s="140">
        <v>12</v>
      </c>
      <c r="C22" s="141" t="s">
        <v>133</v>
      </c>
      <c r="D22" s="142" t="s">
        <v>142</v>
      </c>
      <c r="E22" s="143" t="s">
        <v>122</v>
      </c>
      <c r="F22" s="140" t="s">
        <v>119</v>
      </c>
      <c r="G22" s="175">
        <v>8.56</v>
      </c>
      <c r="H22" s="176">
        <v>0</v>
      </c>
      <c r="I22" s="175">
        <v>8.56</v>
      </c>
      <c r="J22" s="146">
        <v>1</v>
      </c>
      <c r="K22" s="147">
        <v>0</v>
      </c>
      <c r="L22" s="147">
        <v>8.56</v>
      </c>
      <c r="M22" s="147">
        <v>0</v>
      </c>
      <c r="N22" s="147">
        <v>0</v>
      </c>
      <c r="O22" s="146">
        <v>12</v>
      </c>
      <c r="P22" s="148">
        <v>0</v>
      </c>
      <c r="Q22" s="149">
        <v>0</v>
      </c>
      <c r="R22" s="146">
        <v>2</v>
      </c>
      <c r="S22" s="146">
        <v>1</v>
      </c>
      <c r="T22" s="260">
        <v>0</v>
      </c>
      <c r="U22" s="260">
        <v>0</v>
      </c>
      <c r="V22" s="260">
        <v>0</v>
      </c>
      <c r="W22" s="260">
        <v>0</v>
      </c>
      <c r="X22" s="260">
        <v>0</v>
      </c>
      <c r="Y22" s="260">
        <v>0</v>
      </c>
      <c r="Z22" s="260">
        <v>0</v>
      </c>
      <c r="AA22" s="260">
        <v>0</v>
      </c>
      <c r="AB22" s="260">
        <v>0</v>
      </c>
      <c r="AC22" s="260">
        <v>0</v>
      </c>
      <c r="AD22" s="260">
        <v>0</v>
      </c>
      <c r="AE22" s="260">
        <v>0</v>
      </c>
      <c r="AF22" s="260">
        <v>0</v>
      </c>
      <c r="AG22" s="260">
        <v>0</v>
      </c>
      <c r="AH22" s="260">
        <v>0</v>
      </c>
      <c r="AI22" s="260">
        <v>0</v>
      </c>
      <c r="AJ22" s="260">
        <v>0</v>
      </c>
      <c r="AK22" s="260">
        <v>0</v>
      </c>
      <c r="AL22" s="260">
        <v>0</v>
      </c>
      <c r="AM22" s="260">
        <v>0</v>
      </c>
      <c r="AN22" s="260">
        <v>0</v>
      </c>
      <c r="AO22" s="260">
        <v>0</v>
      </c>
      <c r="AP22" s="260">
        <v>0</v>
      </c>
      <c r="AQ22" s="260">
        <v>0</v>
      </c>
      <c r="AR22" s="260">
        <v>0</v>
      </c>
      <c r="AS22" s="260">
        <v>0</v>
      </c>
      <c r="AT22" s="260">
        <v>0</v>
      </c>
      <c r="AU22" s="260">
        <v>0</v>
      </c>
      <c r="AV22" s="76"/>
    </row>
    <row r="23" spans="1:48" s="150" customFormat="1" ht="18" x14ac:dyDescent="0.35">
      <c r="A23" s="131" t="str">
        <f t="shared" si="1"/>
        <v xml:space="preserve">  33 </v>
      </c>
      <c r="B23" s="164">
        <v>12</v>
      </c>
      <c r="C23" s="165" t="s">
        <v>133</v>
      </c>
      <c r="D23" s="166" t="s">
        <v>143</v>
      </c>
      <c r="E23" s="167" t="s">
        <v>122</v>
      </c>
      <c r="F23" s="164" t="s">
        <v>119</v>
      </c>
      <c r="G23" s="168">
        <v>11.58</v>
      </c>
      <c r="H23" s="168">
        <v>11.58</v>
      </c>
      <c r="I23" s="169">
        <v>0</v>
      </c>
      <c r="J23" s="170">
        <v>1</v>
      </c>
      <c r="K23" s="168">
        <v>11.58</v>
      </c>
      <c r="L23" s="168">
        <v>0</v>
      </c>
      <c r="M23" s="168">
        <v>0</v>
      </c>
      <c r="N23" s="168">
        <v>0</v>
      </c>
      <c r="O23" s="170">
        <v>12</v>
      </c>
      <c r="P23" s="171">
        <v>11.58</v>
      </c>
      <c r="Q23" s="172">
        <v>100</v>
      </c>
      <c r="R23" s="170">
        <v>2</v>
      </c>
      <c r="S23" s="170">
        <v>1</v>
      </c>
      <c r="T23" s="262">
        <v>0</v>
      </c>
      <c r="U23" s="262">
        <v>0</v>
      </c>
      <c r="V23" s="262">
        <v>0</v>
      </c>
      <c r="W23" s="262">
        <v>0</v>
      </c>
      <c r="X23" s="242">
        <v>11.58</v>
      </c>
      <c r="Y23" s="262">
        <v>0</v>
      </c>
      <c r="Z23" s="262">
        <v>0</v>
      </c>
      <c r="AA23" s="262">
        <v>0</v>
      </c>
      <c r="AB23" s="262">
        <v>0</v>
      </c>
      <c r="AC23" s="262">
        <v>0</v>
      </c>
      <c r="AD23" s="262">
        <v>0</v>
      </c>
      <c r="AE23" s="262">
        <v>0</v>
      </c>
      <c r="AF23" s="262">
        <v>0</v>
      </c>
      <c r="AG23" s="262">
        <v>0</v>
      </c>
      <c r="AH23" s="262">
        <v>0</v>
      </c>
      <c r="AI23" s="262">
        <v>0</v>
      </c>
      <c r="AJ23" s="262">
        <v>0</v>
      </c>
      <c r="AK23" s="262">
        <v>0</v>
      </c>
      <c r="AL23" s="262">
        <v>0</v>
      </c>
      <c r="AM23" s="262">
        <v>0</v>
      </c>
      <c r="AN23" s="262">
        <v>0</v>
      </c>
      <c r="AO23" s="262">
        <v>0</v>
      </c>
      <c r="AP23" s="262">
        <v>0</v>
      </c>
      <c r="AQ23" s="262">
        <v>0</v>
      </c>
      <c r="AR23" s="262">
        <v>0</v>
      </c>
      <c r="AS23" s="262">
        <v>0</v>
      </c>
      <c r="AT23" s="262">
        <v>0</v>
      </c>
      <c r="AU23" s="262">
        <v>0</v>
      </c>
      <c r="AV23" s="265" t="s">
        <v>176</v>
      </c>
    </row>
    <row r="24" spans="1:48" s="150" customFormat="1" ht="18" x14ac:dyDescent="0.35">
      <c r="A24" s="253" t="str">
        <f t="shared" si="1"/>
        <v xml:space="preserve">   </v>
      </c>
      <c r="B24" s="247">
        <v>13</v>
      </c>
      <c r="C24" s="244" t="s">
        <v>134</v>
      </c>
      <c r="D24" s="245" t="s">
        <v>44</v>
      </c>
      <c r="E24" s="246" t="s">
        <v>122</v>
      </c>
      <c r="F24" s="247" t="s">
        <v>119</v>
      </c>
      <c r="G24" s="248">
        <v>22.971550433800001</v>
      </c>
      <c r="H24" s="249">
        <v>22.971550433800001</v>
      </c>
      <c r="I24" s="249">
        <v>0</v>
      </c>
      <c r="J24" s="250">
        <v>1</v>
      </c>
      <c r="K24" s="251">
        <v>23.3</v>
      </c>
      <c r="L24" s="251">
        <v>0</v>
      </c>
      <c r="M24" s="251">
        <v>0</v>
      </c>
      <c r="N24" s="251">
        <v>0</v>
      </c>
      <c r="O24" s="250">
        <v>35</v>
      </c>
      <c r="P24" s="255">
        <v>0</v>
      </c>
      <c r="Q24" s="252">
        <v>0</v>
      </c>
      <c r="R24" s="250">
        <v>2</v>
      </c>
      <c r="S24" s="250">
        <v>3</v>
      </c>
      <c r="T24" s="263">
        <v>0</v>
      </c>
      <c r="U24" s="263">
        <v>0</v>
      </c>
      <c r="V24" s="263">
        <v>0</v>
      </c>
      <c r="W24" s="263">
        <v>0</v>
      </c>
      <c r="X24" s="263">
        <v>0</v>
      </c>
      <c r="Y24" s="263">
        <v>0</v>
      </c>
      <c r="Z24" s="263">
        <v>0</v>
      </c>
      <c r="AA24" s="263">
        <v>0</v>
      </c>
      <c r="AB24" s="263">
        <v>0</v>
      </c>
      <c r="AC24" s="263">
        <v>0</v>
      </c>
      <c r="AD24" s="263">
        <v>0</v>
      </c>
      <c r="AE24" s="263">
        <v>0</v>
      </c>
      <c r="AF24" s="263">
        <v>0</v>
      </c>
      <c r="AG24" s="263">
        <v>0</v>
      </c>
      <c r="AH24" s="263">
        <v>0</v>
      </c>
      <c r="AI24" s="263">
        <v>0</v>
      </c>
      <c r="AJ24" s="263">
        <v>0</v>
      </c>
      <c r="AK24" s="263">
        <v>0</v>
      </c>
      <c r="AL24" s="263">
        <v>0</v>
      </c>
      <c r="AM24" s="263">
        <v>0</v>
      </c>
      <c r="AN24" s="263">
        <v>0</v>
      </c>
      <c r="AO24" s="263">
        <v>0</v>
      </c>
      <c r="AP24" s="263">
        <v>0</v>
      </c>
      <c r="AQ24" s="263">
        <v>0</v>
      </c>
      <c r="AR24" s="263">
        <v>0</v>
      </c>
      <c r="AS24" s="263">
        <v>0</v>
      </c>
      <c r="AT24" s="263">
        <v>0</v>
      </c>
      <c r="AU24" s="263">
        <v>0</v>
      </c>
      <c r="AV24" s="254" t="s">
        <v>173</v>
      </c>
    </row>
    <row r="25" spans="1:48" s="150" customFormat="1" ht="18" x14ac:dyDescent="0.35">
      <c r="A25" s="73" t="str">
        <f t="shared" si="1"/>
        <v xml:space="preserve">   </v>
      </c>
      <c r="B25" s="140">
        <v>14</v>
      </c>
      <c r="C25" s="187" t="s">
        <v>135</v>
      </c>
      <c r="D25" s="142" t="s">
        <v>44</v>
      </c>
      <c r="E25" s="141" t="s">
        <v>122</v>
      </c>
      <c r="F25" s="188" t="s">
        <v>119</v>
      </c>
      <c r="G25" s="189">
        <v>7.1924515293100004</v>
      </c>
      <c r="H25" s="190">
        <v>7.1924515293100004</v>
      </c>
      <c r="I25" s="145">
        <v>0</v>
      </c>
      <c r="J25" s="191">
        <v>1</v>
      </c>
      <c r="K25" s="147">
        <v>0</v>
      </c>
      <c r="L25" s="147">
        <v>0</v>
      </c>
      <c r="M25" s="147" t="s">
        <v>144</v>
      </c>
      <c r="N25" s="147">
        <v>7.19</v>
      </c>
      <c r="O25" s="191">
        <v>6</v>
      </c>
      <c r="P25" s="192">
        <v>0</v>
      </c>
      <c r="Q25" s="193">
        <v>0</v>
      </c>
      <c r="R25" s="191">
        <v>2</v>
      </c>
      <c r="S25" s="146">
        <v>1</v>
      </c>
      <c r="T25" s="260">
        <v>0</v>
      </c>
      <c r="U25" s="260">
        <v>0</v>
      </c>
      <c r="V25" s="260">
        <v>0</v>
      </c>
      <c r="W25" s="260">
        <v>0</v>
      </c>
      <c r="X25" s="260">
        <v>0</v>
      </c>
      <c r="Y25" s="260">
        <v>0</v>
      </c>
      <c r="Z25" s="260">
        <v>0</v>
      </c>
      <c r="AA25" s="260">
        <v>0</v>
      </c>
      <c r="AB25" s="260">
        <v>0</v>
      </c>
      <c r="AC25" s="260">
        <v>0</v>
      </c>
      <c r="AD25" s="260">
        <v>0</v>
      </c>
      <c r="AE25" s="260">
        <v>0</v>
      </c>
      <c r="AF25" s="260">
        <v>0</v>
      </c>
      <c r="AG25" s="260">
        <v>0</v>
      </c>
      <c r="AH25" s="260">
        <v>0</v>
      </c>
      <c r="AI25" s="260">
        <v>0</v>
      </c>
      <c r="AJ25" s="260">
        <v>0</v>
      </c>
      <c r="AK25" s="260">
        <v>0</v>
      </c>
      <c r="AL25" s="260">
        <v>0</v>
      </c>
      <c r="AM25" s="260">
        <v>0</v>
      </c>
      <c r="AN25" s="260">
        <v>0</v>
      </c>
      <c r="AO25" s="260">
        <v>0</v>
      </c>
      <c r="AP25" s="260">
        <v>0</v>
      </c>
      <c r="AQ25" s="260">
        <v>0</v>
      </c>
      <c r="AR25" s="260">
        <v>0</v>
      </c>
      <c r="AS25" s="260">
        <v>0</v>
      </c>
      <c r="AT25" s="260">
        <v>0</v>
      </c>
      <c r="AU25" s="260">
        <v>0</v>
      </c>
      <c r="AV25" s="161" t="s">
        <v>144</v>
      </c>
    </row>
    <row r="26" spans="1:48" s="150" customFormat="1" ht="18" x14ac:dyDescent="0.35">
      <c r="A26" s="73" t="str">
        <f t="shared" si="1"/>
        <v xml:space="preserve">   </v>
      </c>
      <c r="B26" s="140">
        <v>15</v>
      </c>
      <c r="C26" s="187" t="s">
        <v>136</v>
      </c>
      <c r="D26" s="142" t="s">
        <v>44</v>
      </c>
      <c r="E26" s="141" t="s">
        <v>122</v>
      </c>
      <c r="F26" s="188" t="s">
        <v>119</v>
      </c>
      <c r="G26" s="189">
        <v>28.367241497799998</v>
      </c>
      <c r="H26" s="190">
        <v>28.367241497799998</v>
      </c>
      <c r="I26" s="145">
        <v>0</v>
      </c>
      <c r="J26" s="191">
        <v>1</v>
      </c>
      <c r="K26" s="147">
        <v>0</v>
      </c>
      <c r="L26" s="147">
        <v>0</v>
      </c>
      <c r="M26" s="147" t="s">
        <v>144</v>
      </c>
      <c r="N26" s="147">
        <v>28.36</v>
      </c>
      <c r="O26" s="191">
        <v>7</v>
      </c>
      <c r="P26" s="192">
        <v>0</v>
      </c>
      <c r="Q26" s="193">
        <v>0</v>
      </c>
      <c r="R26" s="191">
        <v>2</v>
      </c>
      <c r="S26" s="146">
        <v>1</v>
      </c>
      <c r="T26" s="260">
        <v>0</v>
      </c>
      <c r="U26" s="260">
        <v>0</v>
      </c>
      <c r="V26" s="260">
        <v>0</v>
      </c>
      <c r="W26" s="260">
        <v>0</v>
      </c>
      <c r="X26" s="260">
        <v>0</v>
      </c>
      <c r="Y26" s="260">
        <v>0</v>
      </c>
      <c r="Z26" s="260">
        <v>0</v>
      </c>
      <c r="AA26" s="260">
        <v>0</v>
      </c>
      <c r="AB26" s="260">
        <v>0</v>
      </c>
      <c r="AC26" s="260">
        <v>0</v>
      </c>
      <c r="AD26" s="260">
        <v>0</v>
      </c>
      <c r="AE26" s="260">
        <v>0</v>
      </c>
      <c r="AF26" s="260">
        <v>0</v>
      </c>
      <c r="AG26" s="260">
        <v>0</v>
      </c>
      <c r="AH26" s="260">
        <v>0</v>
      </c>
      <c r="AI26" s="260">
        <v>0</v>
      </c>
      <c r="AJ26" s="260">
        <v>0</v>
      </c>
      <c r="AK26" s="260">
        <v>0</v>
      </c>
      <c r="AL26" s="260">
        <v>0</v>
      </c>
      <c r="AM26" s="260">
        <v>0</v>
      </c>
      <c r="AN26" s="260">
        <v>0</v>
      </c>
      <c r="AO26" s="260">
        <v>0</v>
      </c>
      <c r="AP26" s="260">
        <v>0</v>
      </c>
      <c r="AQ26" s="260">
        <v>0</v>
      </c>
      <c r="AR26" s="260">
        <v>0</v>
      </c>
      <c r="AS26" s="260">
        <v>0</v>
      </c>
      <c r="AT26" s="260">
        <v>0</v>
      </c>
      <c r="AU26" s="260">
        <v>0</v>
      </c>
      <c r="AV26" s="161" t="s">
        <v>144</v>
      </c>
    </row>
    <row r="27" spans="1:48" s="150" customFormat="1" ht="18" x14ac:dyDescent="0.35">
      <c r="A27" s="73" t="str">
        <f t="shared" si="1"/>
        <v xml:space="preserve">   </v>
      </c>
      <c r="B27" s="140">
        <v>16</v>
      </c>
      <c r="C27" s="187" t="s">
        <v>137</v>
      </c>
      <c r="D27" s="142" t="s">
        <v>44</v>
      </c>
      <c r="E27" s="141" t="s">
        <v>122</v>
      </c>
      <c r="F27" s="188" t="s">
        <v>119</v>
      </c>
      <c r="G27" s="189">
        <v>11.198026866199999</v>
      </c>
      <c r="H27" s="190">
        <v>11.198026866199999</v>
      </c>
      <c r="I27" s="145">
        <v>0</v>
      </c>
      <c r="J27" s="191">
        <v>1</v>
      </c>
      <c r="K27" s="147">
        <v>0</v>
      </c>
      <c r="L27" s="147">
        <v>0</v>
      </c>
      <c r="M27" s="147" t="s">
        <v>144</v>
      </c>
      <c r="N27" s="147">
        <v>11.14</v>
      </c>
      <c r="O27" s="191">
        <v>7</v>
      </c>
      <c r="P27" s="192">
        <v>0</v>
      </c>
      <c r="Q27" s="193">
        <v>0</v>
      </c>
      <c r="R27" s="191">
        <v>2</v>
      </c>
      <c r="S27" s="146">
        <v>1</v>
      </c>
      <c r="T27" s="260">
        <v>0</v>
      </c>
      <c r="U27" s="260">
        <v>0</v>
      </c>
      <c r="V27" s="260">
        <v>0</v>
      </c>
      <c r="W27" s="260">
        <v>0</v>
      </c>
      <c r="X27" s="260">
        <v>0</v>
      </c>
      <c r="Y27" s="260">
        <v>0</v>
      </c>
      <c r="Z27" s="260">
        <v>0</v>
      </c>
      <c r="AA27" s="260">
        <v>0</v>
      </c>
      <c r="AB27" s="260">
        <v>0</v>
      </c>
      <c r="AC27" s="260">
        <v>0</v>
      </c>
      <c r="AD27" s="260">
        <v>0</v>
      </c>
      <c r="AE27" s="260">
        <v>0</v>
      </c>
      <c r="AF27" s="260">
        <v>0</v>
      </c>
      <c r="AG27" s="260">
        <v>0</v>
      </c>
      <c r="AH27" s="260">
        <v>0</v>
      </c>
      <c r="AI27" s="260">
        <v>0</v>
      </c>
      <c r="AJ27" s="260">
        <v>0</v>
      </c>
      <c r="AK27" s="260">
        <v>0</v>
      </c>
      <c r="AL27" s="260">
        <v>0</v>
      </c>
      <c r="AM27" s="260">
        <v>0</v>
      </c>
      <c r="AN27" s="260">
        <v>0</v>
      </c>
      <c r="AO27" s="260">
        <v>0</v>
      </c>
      <c r="AP27" s="260">
        <v>0</v>
      </c>
      <c r="AQ27" s="260">
        <v>0</v>
      </c>
      <c r="AR27" s="260">
        <v>0</v>
      </c>
      <c r="AS27" s="260">
        <v>0</v>
      </c>
      <c r="AT27" s="260">
        <v>0</v>
      </c>
      <c r="AU27" s="260">
        <v>0</v>
      </c>
      <c r="AV27" s="161" t="s">
        <v>144</v>
      </c>
    </row>
    <row r="28" spans="1:48" s="150" customFormat="1" ht="18" x14ac:dyDescent="0.35">
      <c r="A28" s="73" t="str">
        <f t="shared" si="1"/>
        <v xml:space="preserve">   </v>
      </c>
      <c r="B28" s="140">
        <v>17</v>
      </c>
      <c r="C28" s="187" t="s">
        <v>138</v>
      </c>
      <c r="D28" s="142" t="s">
        <v>44</v>
      </c>
      <c r="E28" s="141" t="s">
        <v>122</v>
      </c>
      <c r="F28" s="188" t="s">
        <v>119</v>
      </c>
      <c r="G28" s="189">
        <v>10.4510227274</v>
      </c>
      <c r="H28" s="190">
        <v>10.4510227274</v>
      </c>
      <c r="I28" s="145">
        <v>0</v>
      </c>
      <c r="J28" s="191">
        <v>1</v>
      </c>
      <c r="K28" s="147">
        <v>0</v>
      </c>
      <c r="L28" s="147">
        <v>0</v>
      </c>
      <c r="M28" s="147" t="s">
        <v>144</v>
      </c>
      <c r="N28" s="147">
        <v>10.45</v>
      </c>
      <c r="O28" s="191">
        <v>10</v>
      </c>
      <c r="P28" s="192">
        <v>0</v>
      </c>
      <c r="Q28" s="193">
        <v>0</v>
      </c>
      <c r="R28" s="191">
        <v>2</v>
      </c>
      <c r="S28" s="146">
        <v>1</v>
      </c>
      <c r="T28" s="260">
        <v>0</v>
      </c>
      <c r="U28" s="260">
        <v>0</v>
      </c>
      <c r="V28" s="260">
        <v>0</v>
      </c>
      <c r="W28" s="260">
        <v>0</v>
      </c>
      <c r="X28" s="260">
        <v>0</v>
      </c>
      <c r="Y28" s="260">
        <v>0</v>
      </c>
      <c r="Z28" s="260">
        <v>0</v>
      </c>
      <c r="AA28" s="260">
        <v>0</v>
      </c>
      <c r="AB28" s="260">
        <v>0</v>
      </c>
      <c r="AC28" s="260">
        <v>0</v>
      </c>
      <c r="AD28" s="260">
        <v>0</v>
      </c>
      <c r="AE28" s="260">
        <v>0</v>
      </c>
      <c r="AF28" s="260">
        <v>0</v>
      </c>
      <c r="AG28" s="260">
        <v>0</v>
      </c>
      <c r="AH28" s="260">
        <v>0</v>
      </c>
      <c r="AI28" s="260">
        <v>0</v>
      </c>
      <c r="AJ28" s="260">
        <v>0</v>
      </c>
      <c r="AK28" s="260">
        <v>0</v>
      </c>
      <c r="AL28" s="260">
        <v>0</v>
      </c>
      <c r="AM28" s="260">
        <v>0</v>
      </c>
      <c r="AN28" s="260">
        <v>0</v>
      </c>
      <c r="AO28" s="260">
        <v>0</v>
      </c>
      <c r="AP28" s="260">
        <v>0</v>
      </c>
      <c r="AQ28" s="260">
        <v>0</v>
      </c>
      <c r="AR28" s="260">
        <v>0</v>
      </c>
      <c r="AS28" s="260">
        <v>0</v>
      </c>
      <c r="AT28" s="260">
        <v>0</v>
      </c>
      <c r="AU28" s="260">
        <v>0</v>
      </c>
      <c r="AV28" s="161" t="s">
        <v>144</v>
      </c>
    </row>
    <row r="29" spans="1:48" s="55" customFormat="1" ht="18" x14ac:dyDescent="0.35">
      <c r="A29" s="73" t="str">
        <f t="shared" si="1"/>
        <v xml:space="preserve">   </v>
      </c>
      <c r="B29" s="140">
        <v>18</v>
      </c>
      <c r="C29" s="187" t="s">
        <v>139</v>
      </c>
      <c r="D29" s="142" t="s">
        <v>44</v>
      </c>
      <c r="E29" s="141" t="s">
        <v>122</v>
      </c>
      <c r="F29" s="188" t="s">
        <v>119</v>
      </c>
      <c r="G29" s="189">
        <v>5.1074816860399999</v>
      </c>
      <c r="H29" s="190">
        <v>5.1074816860399999</v>
      </c>
      <c r="I29" s="145">
        <v>0</v>
      </c>
      <c r="J29" s="191">
        <v>1</v>
      </c>
      <c r="K29" s="147">
        <v>0</v>
      </c>
      <c r="L29" s="147">
        <v>0</v>
      </c>
      <c r="M29" s="147" t="s">
        <v>144</v>
      </c>
      <c r="N29" s="147">
        <v>5.1100000000000003</v>
      </c>
      <c r="O29" s="191">
        <v>3</v>
      </c>
      <c r="P29" s="192">
        <v>0</v>
      </c>
      <c r="Q29" s="193">
        <v>0</v>
      </c>
      <c r="R29" s="191">
        <v>2</v>
      </c>
      <c r="S29" s="146">
        <v>1</v>
      </c>
      <c r="T29" s="260">
        <v>0</v>
      </c>
      <c r="U29" s="260">
        <v>0</v>
      </c>
      <c r="V29" s="260">
        <v>0</v>
      </c>
      <c r="W29" s="260">
        <v>0</v>
      </c>
      <c r="X29" s="260">
        <v>0</v>
      </c>
      <c r="Y29" s="260">
        <v>0</v>
      </c>
      <c r="Z29" s="260">
        <v>0</v>
      </c>
      <c r="AA29" s="260">
        <v>0</v>
      </c>
      <c r="AB29" s="260">
        <v>0</v>
      </c>
      <c r="AC29" s="260">
        <v>0</v>
      </c>
      <c r="AD29" s="260">
        <v>0</v>
      </c>
      <c r="AE29" s="260">
        <v>0</v>
      </c>
      <c r="AF29" s="260">
        <v>0</v>
      </c>
      <c r="AG29" s="260">
        <v>0</v>
      </c>
      <c r="AH29" s="260">
        <v>0</v>
      </c>
      <c r="AI29" s="260">
        <v>0</v>
      </c>
      <c r="AJ29" s="260">
        <v>0</v>
      </c>
      <c r="AK29" s="260">
        <v>0</v>
      </c>
      <c r="AL29" s="260">
        <v>0</v>
      </c>
      <c r="AM29" s="260">
        <v>0</v>
      </c>
      <c r="AN29" s="260">
        <v>0</v>
      </c>
      <c r="AO29" s="260">
        <v>0</v>
      </c>
      <c r="AP29" s="260">
        <v>0</v>
      </c>
      <c r="AQ29" s="260">
        <v>0</v>
      </c>
      <c r="AR29" s="260">
        <v>0</v>
      </c>
      <c r="AS29" s="260">
        <v>0</v>
      </c>
      <c r="AT29" s="260">
        <v>0</v>
      </c>
      <c r="AU29" s="260">
        <v>0</v>
      </c>
      <c r="AV29" s="161" t="s">
        <v>144</v>
      </c>
    </row>
    <row r="30" spans="1:48" s="55" customFormat="1" ht="18" x14ac:dyDescent="0.35">
      <c r="A30" s="194"/>
      <c r="B30" s="53"/>
      <c r="C30" s="53"/>
      <c r="G30" s="134">
        <f>SUM(G10:G29)</f>
        <v>528.64516282124305</v>
      </c>
      <c r="H30" s="134">
        <f t="shared" ref="H30:P30" si="2">SUM(H10:H29)</f>
        <v>503.71770658519</v>
      </c>
      <c r="I30" s="134">
        <f t="shared" si="2"/>
        <v>24.927456236053075</v>
      </c>
      <c r="J30" s="134"/>
      <c r="K30" s="134">
        <f t="shared" si="2"/>
        <v>484.27</v>
      </c>
      <c r="L30" s="134">
        <f t="shared" si="2"/>
        <v>24.79</v>
      </c>
      <c r="M30" s="134"/>
      <c r="N30" s="134">
        <f t="shared" si="2"/>
        <v>125.23</v>
      </c>
      <c r="O30" s="134"/>
      <c r="P30" s="134">
        <f t="shared" si="2"/>
        <v>12.620000000000001</v>
      </c>
    </row>
    <row r="31" spans="1:48" ht="21" x14ac:dyDescent="0.4">
      <c r="Q31" s="1"/>
    </row>
    <row r="32" spans="1:48" ht="21" x14ac:dyDescent="0.4">
      <c r="B32" s="110" t="s">
        <v>170</v>
      </c>
      <c r="C32" s="118"/>
      <c r="D32" s="112"/>
      <c r="E32" s="111"/>
      <c r="F32" s="243" t="s">
        <v>174</v>
      </c>
      <c r="Q32" s="116"/>
    </row>
    <row r="33" spans="2:6" ht="21" x14ac:dyDescent="0.4">
      <c r="B33" s="113"/>
      <c r="D33" s="115"/>
      <c r="E33" s="114"/>
      <c r="F33" s="111" t="s">
        <v>171</v>
      </c>
    </row>
    <row r="34" spans="2:6" ht="21" x14ac:dyDescent="0.4">
      <c r="B34" s="113"/>
      <c r="D34" s="119"/>
      <c r="F34" s="243" t="s">
        <v>175</v>
      </c>
    </row>
  </sheetData>
  <sheetProtection selectLockedCells="1"/>
  <mergeCells count="42">
    <mergeCell ref="T6:AU6"/>
    <mergeCell ref="X7:AA7"/>
    <mergeCell ref="AB7:AE7"/>
    <mergeCell ref="AF7:AI7"/>
    <mergeCell ref="AJ7:AM7"/>
    <mergeCell ref="T7:W7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conditionalFormatting sqref="AI19">
    <cfRule type="cellIs" dxfId="7" priority="16" operator="greaterThan">
      <formula>0</formula>
    </cfRule>
  </conditionalFormatting>
  <conditionalFormatting sqref="AI19">
    <cfRule type="cellIs" dxfId="6" priority="15" operator="greaterThan">
      <formula>0</formula>
    </cfRule>
  </conditionalFormatting>
  <conditionalFormatting sqref="AI19">
    <cfRule type="cellIs" dxfId="5" priority="13" operator="greaterThan">
      <formula>0</formula>
    </cfRule>
    <cfRule type="cellIs" dxfId="4" priority="14" operator="greaterThan">
      <formula>0</formula>
    </cfRule>
  </conditionalFormatting>
  <conditionalFormatting sqref="X23">
    <cfRule type="cellIs" dxfId="3" priority="12" operator="greaterThan">
      <formula>0</formula>
    </cfRule>
  </conditionalFormatting>
  <conditionalFormatting sqref="X23">
    <cfRule type="cellIs" dxfId="2" priority="11" operator="greaterThan">
      <formula>0</formula>
    </cfRule>
  </conditionalFormatting>
  <conditionalFormatting sqref="X23">
    <cfRule type="cellIs" dxfId="1" priority="9" operator="greaterThan">
      <formula>0</formula>
    </cfRule>
    <cfRule type="cellIs" dxfId="0" priority="10" operator="greaterThan">
      <formula>0</formula>
    </cfRule>
  </conditionalFormatting>
  <dataValidations count="6">
    <dataValidation type="whole" allowBlank="1" showInputMessage="1" showErrorMessage="1" error="กรอกเฉพาะจำนวนเต็ม" sqref="O5:O8 O1 O34:O1048576">
      <formula1>0</formula1>
      <formula2>100</formula2>
    </dataValidation>
    <dataValidation type="whole" allowBlank="1" showInputMessage="1" showErrorMessage="1" error="กรอกเฉพาะ 0 1 2 3 9" sqref="J5:J8 J1 J31:J1048576">
      <formula1>0</formula1>
      <formula2>9</formula2>
    </dataValidation>
    <dataValidation type="whole" allowBlank="1" showInputMessage="1" showErrorMessage="1" error="กรอกเฉพาะ 0 1 2 3" sqref="S1 S5:S8 S30:S1048576">
      <formula1>0</formula1>
      <formula2>3</formula2>
    </dataValidation>
    <dataValidation type="whole" allowBlank="1" showInputMessage="1" showErrorMessage="1" error="กรอกเฉพาะ 0 1 2" sqref="R1 S2:S4 R5:R8 R30:R1048576">
      <formula1>0</formula1>
      <formula2>2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5" scale="5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opLeftCell="C16" zoomScaleNormal="100" workbookViewId="0">
      <selection activeCell="O24" sqref="O24"/>
    </sheetView>
  </sheetViews>
  <sheetFormatPr defaultColWidth="9.09765625" defaultRowHeight="14.4" x14ac:dyDescent="0.3"/>
  <cols>
    <col min="1" max="1" width="7.8984375" style="13" bestFit="1" customWidth="1"/>
    <col min="2" max="2" width="9.8984375" style="13" customWidth="1"/>
    <col min="3" max="3" width="7.09765625" style="11" customWidth="1"/>
    <col min="4" max="4" width="7.69921875" style="1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7.69921875" style="8" customWidth="1"/>
    <col min="11" max="11" width="9.59765625" style="8" customWidth="1"/>
    <col min="12" max="12" width="10.3984375" style="8" customWidth="1"/>
    <col min="13" max="13" width="8.59765625" style="8" customWidth="1"/>
    <col min="14" max="14" width="6.59765625" style="13" customWidth="1"/>
    <col min="15" max="15" width="9.8984375" style="11" customWidth="1"/>
    <col min="16" max="16" width="8.19921875" style="11" customWidth="1"/>
    <col min="17" max="17" width="9" style="11" customWidth="1"/>
    <col min="18" max="18" width="11.09765625" style="11" customWidth="1"/>
    <col min="19" max="19" width="10" style="11" customWidth="1"/>
    <col min="20" max="20" width="8.19921875" style="11" customWidth="1"/>
    <col min="21" max="21" width="9.69921875" style="11" customWidth="1"/>
    <col min="22" max="22" width="8.69921875" style="11" customWidth="1"/>
    <col min="23" max="23" width="49.59765625" style="11" customWidth="1"/>
    <col min="24" max="28" width="9.09765625" style="28"/>
    <col min="29" max="16384" width="9.09765625" style="11"/>
  </cols>
  <sheetData>
    <row r="1" spans="1:28" ht="23.4" x14ac:dyDescent="0.45">
      <c r="A1" s="328" t="s">
        <v>163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</row>
    <row r="2" spans="1:28" ht="23.4" x14ac:dyDescent="0.45">
      <c r="A2" s="329" t="s">
        <v>1</v>
      </c>
      <c r="B2" s="329"/>
      <c r="C2" s="329"/>
      <c r="D2" s="329"/>
      <c r="E2" s="329" t="s">
        <v>120</v>
      </c>
      <c r="F2" s="329"/>
      <c r="G2" s="329"/>
      <c r="H2" s="329"/>
      <c r="I2" s="329"/>
      <c r="J2" s="52"/>
      <c r="K2" s="3"/>
      <c r="L2" s="3"/>
      <c r="M2" s="3"/>
      <c r="N2" s="3"/>
      <c r="O2" s="3"/>
      <c r="T2" s="3"/>
      <c r="Y2" s="94"/>
      <c r="Z2" s="94"/>
      <c r="AA2" s="95"/>
      <c r="AB2" s="95"/>
    </row>
    <row r="3" spans="1:28" ht="23.4" x14ac:dyDescent="0.45">
      <c r="A3" s="329"/>
      <c r="B3" s="329"/>
      <c r="C3" s="329"/>
      <c r="D3" s="329"/>
      <c r="E3" s="329"/>
      <c r="F3" s="329"/>
      <c r="G3" s="329"/>
      <c r="H3" s="329"/>
      <c r="I3" s="329"/>
      <c r="J3" s="52"/>
      <c r="K3" s="11"/>
      <c r="L3" s="3"/>
      <c r="N3" s="3"/>
      <c r="O3" s="3"/>
      <c r="P3" s="3"/>
      <c r="Q3" s="3"/>
      <c r="R3" s="3"/>
      <c r="S3" s="3"/>
      <c r="T3" s="3"/>
      <c r="U3" s="96"/>
      <c r="V3" s="96" t="s">
        <v>2</v>
      </c>
      <c r="W3" s="97">
        <v>1082</v>
      </c>
      <c r="Y3" s="98"/>
      <c r="Z3" s="98"/>
      <c r="AB3" s="99"/>
    </row>
    <row r="4" spans="1:28" ht="23.4" x14ac:dyDescent="0.45">
      <c r="A4" s="329"/>
      <c r="B4" s="329"/>
      <c r="C4" s="329"/>
      <c r="D4" s="329"/>
      <c r="E4" s="329"/>
      <c r="F4" s="329"/>
      <c r="G4" s="329"/>
      <c r="H4" s="329"/>
      <c r="I4" s="329"/>
      <c r="J4" s="52"/>
      <c r="L4" s="3"/>
      <c r="M4" s="3"/>
      <c r="N4" s="3"/>
      <c r="O4" s="3"/>
      <c r="P4" s="3"/>
      <c r="Q4" s="3"/>
      <c r="R4" s="3"/>
      <c r="S4" s="3"/>
      <c r="T4" s="3"/>
      <c r="U4" s="96"/>
      <c r="V4" s="100"/>
      <c r="W4" s="101"/>
      <c r="Y4" s="102"/>
      <c r="Z4" s="102"/>
      <c r="AB4" s="99"/>
    </row>
    <row r="5" spans="1:28" ht="15.6" x14ac:dyDescent="0.3">
      <c r="F5" s="103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4" t="s">
        <v>6</v>
      </c>
      <c r="Y5" s="105"/>
      <c r="Z5" s="105"/>
      <c r="AA5" s="105"/>
      <c r="AB5" s="105"/>
    </row>
    <row r="6" spans="1:28" x14ac:dyDescent="0.3">
      <c r="A6" s="307" t="s">
        <v>7</v>
      </c>
      <c r="B6" s="307" t="s">
        <v>8</v>
      </c>
      <c r="C6" s="307" t="s">
        <v>9</v>
      </c>
      <c r="D6" s="307" t="s">
        <v>10</v>
      </c>
      <c r="E6" s="307" t="s">
        <v>11</v>
      </c>
      <c r="F6" s="285" t="s">
        <v>47</v>
      </c>
      <c r="G6" s="286"/>
      <c r="H6" s="287"/>
      <c r="I6" s="294" t="s">
        <v>12</v>
      </c>
      <c r="J6" s="289" t="s">
        <v>37</v>
      </c>
      <c r="K6" s="289"/>
      <c r="L6" s="289"/>
      <c r="M6" s="289"/>
      <c r="N6" s="294" t="s">
        <v>13</v>
      </c>
      <c r="O6" s="291" t="s">
        <v>5</v>
      </c>
      <c r="P6" s="294" t="s">
        <v>31</v>
      </c>
      <c r="Q6" s="297" t="s">
        <v>38</v>
      </c>
      <c r="R6" s="300" t="s">
        <v>39</v>
      </c>
      <c r="S6" s="332" t="s">
        <v>146</v>
      </c>
      <c r="T6" s="332"/>
      <c r="U6" s="332"/>
      <c r="V6" s="333" t="s">
        <v>157</v>
      </c>
      <c r="W6" s="334" t="s">
        <v>161</v>
      </c>
    </row>
    <row r="7" spans="1:28" ht="15" customHeight="1" x14ac:dyDescent="0.3">
      <c r="A7" s="307"/>
      <c r="B7" s="307"/>
      <c r="C7" s="307"/>
      <c r="D7" s="307"/>
      <c r="E7" s="307"/>
      <c r="F7" s="288" t="s">
        <v>3</v>
      </c>
      <c r="G7" s="284" t="s">
        <v>46</v>
      </c>
      <c r="H7" s="284"/>
      <c r="I7" s="295"/>
      <c r="J7" s="290" t="s">
        <v>40</v>
      </c>
      <c r="K7" s="278" t="s">
        <v>41</v>
      </c>
      <c r="L7" s="321" t="s">
        <v>42</v>
      </c>
      <c r="M7" s="281" t="s">
        <v>43</v>
      </c>
      <c r="N7" s="295"/>
      <c r="O7" s="292"/>
      <c r="P7" s="295"/>
      <c r="Q7" s="298"/>
      <c r="R7" s="301"/>
      <c r="S7" s="330" t="s">
        <v>147</v>
      </c>
      <c r="T7" s="330" t="s">
        <v>152</v>
      </c>
      <c r="U7" s="330"/>
      <c r="V7" s="333"/>
      <c r="W7" s="334"/>
    </row>
    <row r="8" spans="1:28" x14ac:dyDescent="0.3">
      <c r="A8" s="307"/>
      <c r="B8" s="307"/>
      <c r="C8" s="307"/>
      <c r="D8" s="307"/>
      <c r="E8" s="307"/>
      <c r="F8" s="288"/>
      <c r="G8" s="14" t="s">
        <v>22</v>
      </c>
      <c r="H8" s="15" t="s">
        <v>23</v>
      </c>
      <c r="I8" s="296"/>
      <c r="J8" s="290"/>
      <c r="K8" s="279"/>
      <c r="L8" s="321"/>
      <c r="M8" s="281"/>
      <c r="N8" s="296"/>
      <c r="O8" s="293"/>
      <c r="P8" s="296"/>
      <c r="Q8" s="299"/>
      <c r="R8" s="302"/>
      <c r="S8" s="330"/>
      <c r="T8" s="106" t="s">
        <v>153</v>
      </c>
      <c r="U8" s="107" t="s">
        <v>155</v>
      </c>
      <c r="V8" s="333"/>
      <c r="W8" s="334"/>
    </row>
    <row r="9" spans="1:28" s="55" customFormat="1" ht="18" x14ac:dyDescent="0.35">
      <c r="A9" s="331" t="s">
        <v>28</v>
      </c>
      <c r="B9" s="331"/>
      <c r="C9" s="331"/>
      <c r="D9" s="331"/>
      <c r="E9" s="331"/>
      <c r="F9" s="138">
        <f>G9+H9</f>
        <v>528.64516282124305</v>
      </c>
      <c r="G9" s="138">
        <f>SUM(G10:G29)</f>
        <v>503.71770658519</v>
      </c>
      <c r="H9" s="138">
        <f t="shared" ref="H9:O9" si="0">SUM(H10:H29)</f>
        <v>24.927456236053075</v>
      </c>
      <c r="I9" s="234" t="s">
        <v>172</v>
      </c>
      <c r="J9" s="138">
        <f t="shared" si="0"/>
        <v>484.27</v>
      </c>
      <c r="K9" s="138">
        <f t="shared" si="0"/>
        <v>24.79</v>
      </c>
      <c r="L9" s="138">
        <f t="shared" si="0"/>
        <v>0</v>
      </c>
      <c r="M9" s="138">
        <f t="shared" si="0"/>
        <v>125.23</v>
      </c>
      <c r="N9" s="234" t="s">
        <v>172</v>
      </c>
      <c r="O9" s="138">
        <f t="shared" si="0"/>
        <v>12.620000000000001</v>
      </c>
      <c r="P9" s="138"/>
      <c r="Q9" s="138"/>
      <c r="R9" s="138"/>
      <c r="S9" s="138"/>
      <c r="T9" s="138"/>
      <c r="U9" s="138"/>
      <c r="V9" s="138"/>
      <c r="W9" s="138"/>
      <c r="X9" s="150"/>
      <c r="Y9" s="150"/>
      <c r="Z9" s="150"/>
      <c r="AA9" s="150"/>
      <c r="AB9" s="150"/>
    </row>
    <row r="10" spans="1:28" s="55" customFormat="1" ht="18" x14ac:dyDescent="0.35">
      <c r="A10" s="140">
        <v>1</v>
      </c>
      <c r="B10" s="141" t="s">
        <v>121</v>
      </c>
      <c r="C10" s="142" t="s">
        <v>44</v>
      </c>
      <c r="D10" s="143" t="s">
        <v>122</v>
      </c>
      <c r="E10" s="140" t="s">
        <v>119</v>
      </c>
      <c r="F10" s="144">
        <v>7.73971972921</v>
      </c>
      <c r="G10" s="145">
        <v>2.0789252767400002</v>
      </c>
      <c r="H10" s="145">
        <v>5.6607944524700002</v>
      </c>
      <c r="I10" s="146">
        <v>1</v>
      </c>
      <c r="J10" s="147">
        <v>0</v>
      </c>
      <c r="K10" s="147">
        <v>5.56</v>
      </c>
      <c r="L10" s="147">
        <v>0</v>
      </c>
      <c r="M10" s="147">
        <v>0</v>
      </c>
      <c r="N10" s="146">
        <v>12</v>
      </c>
      <c r="O10" s="148">
        <v>0</v>
      </c>
      <c r="P10" s="149">
        <v>0</v>
      </c>
      <c r="Q10" s="146">
        <v>2</v>
      </c>
      <c r="R10" s="146">
        <v>1</v>
      </c>
      <c r="S10" s="235"/>
      <c r="T10" s="235"/>
      <c r="U10" s="235"/>
      <c r="V10" s="235"/>
      <c r="W10" s="235"/>
      <c r="X10" s="150"/>
      <c r="Y10" s="150"/>
      <c r="Z10" s="150"/>
      <c r="AA10" s="150"/>
      <c r="AB10" s="150"/>
    </row>
    <row r="11" spans="1:28" s="55" customFormat="1" ht="18" x14ac:dyDescent="0.35">
      <c r="A11" s="151">
        <v>2</v>
      </c>
      <c r="B11" s="152" t="s">
        <v>123</v>
      </c>
      <c r="C11" s="153" t="s">
        <v>44</v>
      </c>
      <c r="D11" s="154" t="s">
        <v>122</v>
      </c>
      <c r="E11" s="151" t="s">
        <v>119</v>
      </c>
      <c r="F11" s="155">
        <v>85.87765186</v>
      </c>
      <c r="G11" s="156">
        <v>85.87765186</v>
      </c>
      <c r="H11" s="156">
        <v>0</v>
      </c>
      <c r="I11" s="157">
        <v>2</v>
      </c>
      <c r="J11" s="158">
        <v>195.26</v>
      </c>
      <c r="K11" s="158">
        <v>0</v>
      </c>
      <c r="L11" s="158">
        <v>0</v>
      </c>
      <c r="M11" s="158">
        <v>0</v>
      </c>
      <c r="N11" s="157">
        <v>0</v>
      </c>
      <c r="O11" s="159">
        <v>0</v>
      </c>
      <c r="P11" s="160">
        <v>0</v>
      </c>
      <c r="Q11" s="157">
        <v>2</v>
      </c>
      <c r="R11" s="157">
        <v>2</v>
      </c>
      <c r="S11" s="236"/>
      <c r="T11" s="236"/>
      <c r="U11" s="236"/>
      <c r="V11" s="236"/>
      <c r="W11" s="236"/>
      <c r="X11" s="150"/>
      <c r="Y11" s="150"/>
      <c r="Z11" s="150"/>
      <c r="AA11" s="150"/>
      <c r="AB11" s="150"/>
    </row>
    <row r="12" spans="1:28" s="55" customFormat="1" ht="18" x14ac:dyDescent="0.35">
      <c r="A12" s="151">
        <v>3</v>
      </c>
      <c r="B12" s="152" t="s">
        <v>124</v>
      </c>
      <c r="C12" s="153" t="s">
        <v>44</v>
      </c>
      <c r="D12" s="154" t="s">
        <v>122</v>
      </c>
      <c r="E12" s="151" t="s">
        <v>119</v>
      </c>
      <c r="F12" s="155">
        <v>13.955152862</v>
      </c>
      <c r="G12" s="156">
        <v>13.955152862</v>
      </c>
      <c r="H12" s="156">
        <v>0</v>
      </c>
      <c r="I12" s="157">
        <v>2</v>
      </c>
      <c r="J12" s="158">
        <v>13.82</v>
      </c>
      <c r="K12" s="158">
        <v>0</v>
      </c>
      <c r="L12" s="158">
        <v>0</v>
      </c>
      <c r="M12" s="158">
        <v>0</v>
      </c>
      <c r="N12" s="157">
        <v>0</v>
      </c>
      <c r="O12" s="159">
        <v>0</v>
      </c>
      <c r="P12" s="160">
        <v>0</v>
      </c>
      <c r="Q12" s="157">
        <v>2</v>
      </c>
      <c r="R12" s="157">
        <v>2</v>
      </c>
      <c r="S12" s="236"/>
      <c r="T12" s="236"/>
      <c r="U12" s="236"/>
      <c r="V12" s="236"/>
      <c r="W12" s="236"/>
      <c r="X12" s="150"/>
      <c r="Y12" s="150"/>
      <c r="Z12" s="150"/>
      <c r="AA12" s="150"/>
      <c r="AB12" s="150"/>
    </row>
    <row r="13" spans="1:28" s="55" customFormat="1" ht="18" x14ac:dyDescent="0.35">
      <c r="A13" s="140">
        <v>4</v>
      </c>
      <c r="B13" s="141" t="s">
        <v>125</v>
      </c>
      <c r="C13" s="142" t="s">
        <v>44</v>
      </c>
      <c r="D13" s="143" t="s">
        <v>122</v>
      </c>
      <c r="E13" s="140" t="s">
        <v>119</v>
      </c>
      <c r="F13" s="144">
        <v>14.5144302959</v>
      </c>
      <c r="G13" s="145">
        <v>14.5144302959</v>
      </c>
      <c r="H13" s="145">
        <v>0</v>
      </c>
      <c r="I13" s="146">
        <v>1</v>
      </c>
      <c r="J13" s="147">
        <v>0</v>
      </c>
      <c r="K13" s="147">
        <v>0</v>
      </c>
      <c r="L13" s="147" t="s">
        <v>144</v>
      </c>
      <c r="M13" s="147">
        <v>14.51</v>
      </c>
      <c r="N13" s="146">
        <v>11</v>
      </c>
      <c r="O13" s="148">
        <v>0</v>
      </c>
      <c r="P13" s="149">
        <v>0</v>
      </c>
      <c r="Q13" s="146">
        <v>2</v>
      </c>
      <c r="R13" s="146">
        <v>1</v>
      </c>
      <c r="S13" s="235"/>
      <c r="T13" s="235"/>
      <c r="U13" s="235"/>
      <c r="V13" s="235"/>
      <c r="W13" s="235"/>
      <c r="X13" s="150"/>
      <c r="Y13" s="150"/>
      <c r="Z13" s="150"/>
      <c r="AA13" s="150"/>
      <c r="AB13" s="150"/>
    </row>
    <row r="14" spans="1:28" s="55" customFormat="1" ht="18" x14ac:dyDescent="0.35">
      <c r="A14" s="140">
        <v>5</v>
      </c>
      <c r="B14" s="141" t="s">
        <v>126</v>
      </c>
      <c r="C14" s="142" t="s">
        <v>44</v>
      </c>
      <c r="D14" s="143" t="s">
        <v>122</v>
      </c>
      <c r="E14" s="140" t="s">
        <v>119</v>
      </c>
      <c r="F14" s="144">
        <v>7.5643132775600002</v>
      </c>
      <c r="G14" s="145">
        <v>7.5643132775600002</v>
      </c>
      <c r="H14" s="145">
        <v>0</v>
      </c>
      <c r="I14" s="146">
        <v>1</v>
      </c>
      <c r="J14" s="147">
        <v>0</v>
      </c>
      <c r="K14" s="147">
        <v>0</v>
      </c>
      <c r="L14" s="147" t="s">
        <v>144</v>
      </c>
      <c r="M14" s="147">
        <v>7.56</v>
      </c>
      <c r="N14" s="146">
        <v>11</v>
      </c>
      <c r="O14" s="148">
        <v>0</v>
      </c>
      <c r="P14" s="149">
        <v>0</v>
      </c>
      <c r="Q14" s="146">
        <v>2</v>
      </c>
      <c r="R14" s="146">
        <v>1</v>
      </c>
      <c r="S14" s="235"/>
      <c r="T14" s="235"/>
      <c r="U14" s="235"/>
      <c r="V14" s="235"/>
      <c r="W14" s="235"/>
      <c r="X14" s="150"/>
      <c r="Y14" s="150"/>
      <c r="Z14" s="150"/>
      <c r="AA14" s="150"/>
      <c r="AB14" s="150"/>
    </row>
    <row r="15" spans="1:28" s="55" customFormat="1" ht="18" x14ac:dyDescent="0.35">
      <c r="A15" s="140">
        <v>6</v>
      </c>
      <c r="B15" s="141" t="s">
        <v>127</v>
      </c>
      <c r="C15" s="142" t="s">
        <v>44</v>
      </c>
      <c r="D15" s="143" t="s">
        <v>122</v>
      </c>
      <c r="E15" s="140" t="s">
        <v>119</v>
      </c>
      <c r="F15" s="144">
        <v>6.8799659808099998</v>
      </c>
      <c r="G15" s="145">
        <v>6.8799659808099998</v>
      </c>
      <c r="H15" s="145">
        <v>0</v>
      </c>
      <c r="I15" s="146">
        <v>1</v>
      </c>
      <c r="J15" s="147">
        <v>0</v>
      </c>
      <c r="K15" s="147">
        <v>0</v>
      </c>
      <c r="L15" s="147" t="s">
        <v>144</v>
      </c>
      <c r="M15" s="147">
        <v>6.88</v>
      </c>
      <c r="N15" s="146">
        <v>11</v>
      </c>
      <c r="O15" s="148">
        <v>0</v>
      </c>
      <c r="P15" s="149">
        <v>0</v>
      </c>
      <c r="Q15" s="146">
        <v>2</v>
      </c>
      <c r="R15" s="146">
        <v>1</v>
      </c>
      <c r="S15" s="235"/>
      <c r="T15" s="235"/>
      <c r="U15" s="235"/>
      <c r="V15" s="235"/>
      <c r="W15" s="235"/>
      <c r="X15" s="150"/>
      <c r="Y15" s="150"/>
      <c r="Z15" s="150"/>
      <c r="AA15" s="150"/>
      <c r="AB15" s="150"/>
    </row>
    <row r="16" spans="1:28" s="55" customFormat="1" ht="18" x14ac:dyDescent="0.35">
      <c r="A16" s="140">
        <v>7</v>
      </c>
      <c r="B16" s="141" t="s">
        <v>128</v>
      </c>
      <c r="C16" s="142" t="s">
        <v>44</v>
      </c>
      <c r="D16" s="143" t="s">
        <v>122</v>
      </c>
      <c r="E16" s="140" t="s">
        <v>119</v>
      </c>
      <c r="F16" s="144">
        <v>18.134497120637583</v>
      </c>
      <c r="G16" s="145">
        <v>18.102648954500001</v>
      </c>
      <c r="H16" s="145">
        <v>3.1848166137582998E-2</v>
      </c>
      <c r="I16" s="146">
        <v>1</v>
      </c>
      <c r="J16" s="147">
        <v>0</v>
      </c>
      <c r="K16" s="147">
        <v>0</v>
      </c>
      <c r="L16" s="147" t="s">
        <v>144</v>
      </c>
      <c r="M16" s="147">
        <v>18.100000000000001</v>
      </c>
      <c r="N16" s="146">
        <v>11</v>
      </c>
      <c r="O16" s="148">
        <v>0</v>
      </c>
      <c r="P16" s="149">
        <v>0</v>
      </c>
      <c r="Q16" s="146">
        <v>2</v>
      </c>
      <c r="R16" s="146">
        <v>1</v>
      </c>
      <c r="S16" s="235"/>
      <c r="T16" s="235"/>
      <c r="U16" s="235"/>
      <c r="V16" s="235"/>
      <c r="W16" s="235"/>
      <c r="X16" s="150"/>
      <c r="Y16" s="150"/>
      <c r="Z16" s="150"/>
      <c r="AA16" s="150"/>
      <c r="AB16" s="150"/>
    </row>
    <row r="17" spans="1:28" s="55" customFormat="1" ht="18" x14ac:dyDescent="0.35">
      <c r="A17" s="140">
        <v>8</v>
      </c>
      <c r="B17" s="141" t="s">
        <v>129</v>
      </c>
      <c r="C17" s="142" t="s">
        <v>44</v>
      </c>
      <c r="D17" s="143" t="s">
        <v>122</v>
      </c>
      <c r="E17" s="140" t="s">
        <v>119</v>
      </c>
      <c r="F17" s="144">
        <v>7.3663597227500004</v>
      </c>
      <c r="G17" s="145">
        <v>7.3663597227500004</v>
      </c>
      <c r="H17" s="145">
        <v>0</v>
      </c>
      <c r="I17" s="146">
        <v>1</v>
      </c>
      <c r="J17" s="147">
        <v>0</v>
      </c>
      <c r="K17" s="147">
        <v>0</v>
      </c>
      <c r="L17" s="147" t="s">
        <v>144</v>
      </c>
      <c r="M17" s="147">
        <v>7.37</v>
      </c>
      <c r="N17" s="146">
        <v>11</v>
      </c>
      <c r="O17" s="148">
        <v>0</v>
      </c>
      <c r="P17" s="149">
        <v>0</v>
      </c>
      <c r="Q17" s="146">
        <v>2</v>
      </c>
      <c r="R17" s="146">
        <v>1</v>
      </c>
      <c r="S17" s="235"/>
      <c r="T17" s="235"/>
      <c r="U17" s="235"/>
      <c r="V17" s="235"/>
      <c r="W17" s="235"/>
    </row>
    <row r="18" spans="1:28" s="55" customFormat="1" ht="18" x14ac:dyDescent="0.35">
      <c r="A18" s="140">
        <v>9</v>
      </c>
      <c r="B18" s="141" t="s">
        <v>130</v>
      </c>
      <c r="C18" s="142" t="s">
        <v>142</v>
      </c>
      <c r="D18" s="143" t="s">
        <v>122</v>
      </c>
      <c r="E18" s="140" t="s">
        <v>119</v>
      </c>
      <c r="F18" s="144">
        <v>9.5981834933800005</v>
      </c>
      <c r="G18" s="145">
        <v>9.5981834933800005</v>
      </c>
      <c r="H18" s="145">
        <v>0</v>
      </c>
      <c r="I18" s="146">
        <v>1</v>
      </c>
      <c r="J18" s="147">
        <v>0</v>
      </c>
      <c r="K18" s="147">
        <v>0</v>
      </c>
      <c r="L18" s="162" t="s">
        <v>144</v>
      </c>
      <c r="M18" s="162">
        <v>8.56</v>
      </c>
      <c r="N18" s="146">
        <v>11</v>
      </c>
      <c r="O18" s="148">
        <v>0</v>
      </c>
      <c r="P18" s="149">
        <v>0</v>
      </c>
      <c r="Q18" s="146">
        <v>2</v>
      </c>
      <c r="R18" s="146">
        <v>1</v>
      </c>
      <c r="S18" s="235"/>
      <c r="T18" s="235"/>
      <c r="U18" s="235"/>
      <c r="V18" s="235"/>
      <c r="W18" s="235"/>
    </row>
    <row r="19" spans="1:28" s="55" customFormat="1" ht="18" x14ac:dyDescent="0.35">
      <c r="A19" s="164">
        <v>9</v>
      </c>
      <c r="B19" s="165" t="s">
        <v>130</v>
      </c>
      <c r="C19" s="166" t="s">
        <v>143</v>
      </c>
      <c r="D19" s="167" t="s">
        <v>122</v>
      </c>
      <c r="E19" s="164" t="s">
        <v>119</v>
      </c>
      <c r="F19" s="168">
        <v>1.04</v>
      </c>
      <c r="G19" s="168">
        <v>1.04</v>
      </c>
      <c r="H19" s="169">
        <v>0</v>
      </c>
      <c r="I19" s="170">
        <v>1</v>
      </c>
      <c r="J19" s="168">
        <v>1.04</v>
      </c>
      <c r="K19" s="168">
        <v>0</v>
      </c>
      <c r="L19" s="168">
        <v>0</v>
      </c>
      <c r="M19" s="168">
        <v>0</v>
      </c>
      <c r="N19" s="170">
        <v>2</v>
      </c>
      <c r="O19" s="171">
        <v>1.04</v>
      </c>
      <c r="P19" s="172">
        <v>100</v>
      </c>
      <c r="Q19" s="170">
        <v>2</v>
      </c>
      <c r="R19" s="170">
        <v>1</v>
      </c>
      <c r="S19" s="237"/>
      <c r="T19" s="237"/>
      <c r="U19" s="237"/>
      <c r="V19" s="237">
        <v>1</v>
      </c>
      <c r="W19" s="195" t="s">
        <v>166</v>
      </c>
    </row>
    <row r="20" spans="1:28" s="55" customFormat="1" ht="18" x14ac:dyDescent="0.35">
      <c r="A20" s="151">
        <v>10</v>
      </c>
      <c r="B20" s="152" t="s">
        <v>131</v>
      </c>
      <c r="C20" s="153" t="s">
        <v>44</v>
      </c>
      <c r="D20" s="154" t="s">
        <v>122</v>
      </c>
      <c r="E20" s="151" t="s">
        <v>119</v>
      </c>
      <c r="F20" s="155">
        <v>239.87230012099999</v>
      </c>
      <c r="G20" s="156">
        <v>239.87230012099999</v>
      </c>
      <c r="H20" s="156">
        <v>0</v>
      </c>
      <c r="I20" s="157">
        <v>2</v>
      </c>
      <c r="J20" s="158">
        <v>239.27</v>
      </c>
      <c r="K20" s="158">
        <v>0</v>
      </c>
      <c r="L20" s="158">
        <v>0</v>
      </c>
      <c r="M20" s="158">
        <v>0</v>
      </c>
      <c r="N20" s="157">
        <v>0</v>
      </c>
      <c r="O20" s="159">
        <v>0</v>
      </c>
      <c r="P20" s="160">
        <v>0</v>
      </c>
      <c r="Q20" s="157">
        <v>2</v>
      </c>
      <c r="R20" s="157">
        <v>1</v>
      </c>
      <c r="S20" s="236"/>
      <c r="T20" s="236"/>
      <c r="U20" s="236"/>
      <c r="V20" s="236"/>
      <c r="W20" s="238"/>
    </row>
    <row r="21" spans="1:28" s="55" customFormat="1" ht="18" x14ac:dyDescent="0.35">
      <c r="A21" s="140">
        <v>11</v>
      </c>
      <c r="B21" s="141" t="s">
        <v>132</v>
      </c>
      <c r="C21" s="142" t="s">
        <v>44</v>
      </c>
      <c r="D21" s="143" t="s">
        <v>122</v>
      </c>
      <c r="E21" s="140" t="s">
        <v>119</v>
      </c>
      <c r="F21" s="144">
        <v>10.674813617445489</v>
      </c>
      <c r="G21" s="145">
        <v>0</v>
      </c>
      <c r="H21" s="145">
        <v>10.674813617445489</v>
      </c>
      <c r="I21" s="146">
        <v>1</v>
      </c>
      <c r="J21" s="147">
        <v>0</v>
      </c>
      <c r="K21" s="147">
        <v>10.67</v>
      </c>
      <c r="L21" s="147">
        <v>0</v>
      </c>
      <c r="M21" s="147">
        <v>0</v>
      </c>
      <c r="N21" s="146">
        <v>7</v>
      </c>
      <c r="O21" s="148">
        <v>0</v>
      </c>
      <c r="P21" s="149">
        <v>0</v>
      </c>
      <c r="Q21" s="146">
        <v>2</v>
      </c>
      <c r="R21" s="146">
        <v>1</v>
      </c>
      <c r="S21" s="235"/>
      <c r="T21" s="235"/>
      <c r="U21" s="235"/>
      <c r="V21" s="235"/>
      <c r="W21" s="239"/>
    </row>
    <row r="22" spans="1:28" s="55" customFormat="1" ht="18" x14ac:dyDescent="0.35">
      <c r="A22" s="140">
        <v>12</v>
      </c>
      <c r="B22" s="141" t="s">
        <v>133</v>
      </c>
      <c r="C22" s="142" t="s">
        <v>142</v>
      </c>
      <c r="D22" s="143" t="s">
        <v>122</v>
      </c>
      <c r="E22" s="140" t="s">
        <v>119</v>
      </c>
      <c r="F22" s="175">
        <v>8.56</v>
      </c>
      <c r="G22" s="176">
        <v>0</v>
      </c>
      <c r="H22" s="175">
        <v>8.56</v>
      </c>
      <c r="I22" s="146">
        <v>1</v>
      </c>
      <c r="J22" s="147">
        <v>0</v>
      </c>
      <c r="K22" s="147">
        <v>8.56</v>
      </c>
      <c r="L22" s="147">
        <v>0</v>
      </c>
      <c r="M22" s="147">
        <v>0</v>
      </c>
      <c r="N22" s="146">
        <v>12</v>
      </c>
      <c r="O22" s="148">
        <v>0</v>
      </c>
      <c r="P22" s="149">
        <v>0</v>
      </c>
      <c r="Q22" s="146">
        <v>2</v>
      </c>
      <c r="R22" s="146">
        <v>1</v>
      </c>
      <c r="S22" s="235"/>
      <c r="T22" s="235"/>
      <c r="U22" s="235"/>
      <c r="V22" s="235"/>
      <c r="W22" s="239"/>
    </row>
    <row r="23" spans="1:28" s="55" customFormat="1" ht="18" x14ac:dyDescent="0.35">
      <c r="A23" s="164">
        <v>12</v>
      </c>
      <c r="B23" s="165" t="s">
        <v>133</v>
      </c>
      <c r="C23" s="166" t="s">
        <v>143</v>
      </c>
      <c r="D23" s="167" t="s">
        <v>122</v>
      </c>
      <c r="E23" s="164" t="s">
        <v>119</v>
      </c>
      <c r="F23" s="168">
        <v>11.58</v>
      </c>
      <c r="G23" s="168">
        <v>11.58</v>
      </c>
      <c r="H23" s="169">
        <v>0</v>
      </c>
      <c r="I23" s="170">
        <v>1</v>
      </c>
      <c r="J23" s="168">
        <v>11.58</v>
      </c>
      <c r="K23" s="168">
        <v>0</v>
      </c>
      <c r="L23" s="168">
        <v>0</v>
      </c>
      <c r="M23" s="168">
        <v>0</v>
      </c>
      <c r="N23" s="170">
        <v>12</v>
      </c>
      <c r="O23" s="171">
        <v>11.58</v>
      </c>
      <c r="P23" s="172">
        <v>100</v>
      </c>
      <c r="Q23" s="170">
        <v>2</v>
      </c>
      <c r="R23" s="170">
        <v>1</v>
      </c>
      <c r="S23" s="237">
        <v>2</v>
      </c>
      <c r="T23" s="237">
        <v>9</v>
      </c>
      <c r="U23" s="237"/>
      <c r="V23" s="237">
        <v>1</v>
      </c>
      <c r="W23" s="240" t="s">
        <v>165</v>
      </c>
    </row>
    <row r="24" spans="1:28" s="55" customFormat="1" ht="18" x14ac:dyDescent="0.35">
      <c r="A24" s="247">
        <v>13</v>
      </c>
      <c r="B24" s="244" t="s">
        <v>134</v>
      </c>
      <c r="C24" s="245" t="s">
        <v>44</v>
      </c>
      <c r="D24" s="246" t="s">
        <v>122</v>
      </c>
      <c r="E24" s="247" t="s">
        <v>119</v>
      </c>
      <c r="F24" s="248">
        <v>22.971550433800001</v>
      </c>
      <c r="G24" s="249">
        <v>22.971550433800001</v>
      </c>
      <c r="H24" s="249">
        <v>0</v>
      </c>
      <c r="I24" s="250">
        <v>1</v>
      </c>
      <c r="J24" s="251">
        <v>23.3</v>
      </c>
      <c r="K24" s="251">
        <v>0</v>
      </c>
      <c r="L24" s="251">
        <v>0</v>
      </c>
      <c r="M24" s="251">
        <v>0</v>
      </c>
      <c r="N24" s="250">
        <v>35</v>
      </c>
      <c r="O24" s="255">
        <v>0</v>
      </c>
      <c r="P24" s="252">
        <v>0</v>
      </c>
      <c r="Q24" s="250">
        <v>2</v>
      </c>
      <c r="R24" s="250">
        <v>3</v>
      </c>
      <c r="S24" s="256"/>
      <c r="T24" s="256"/>
      <c r="U24" s="256"/>
      <c r="V24" s="256"/>
      <c r="W24" s="257"/>
    </row>
    <row r="25" spans="1:28" s="55" customFormat="1" ht="18" x14ac:dyDescent="0.35">
      <c r="A25" s="140">
        <v>14</v>
      </c>
      <c r="B25" s="187" t="s">
        <v>135</v>
      </c>
      <c r="C25" s="142" t="s">
        <v>44</v>
      </c>
      <c r="D25" s="141" t="s">
        <v>122</v>
      </c>
      <c r="E25" s="188" t="s">
        <v>119</v>
      </c>
      <c r="F25" s="189">
        <v>7.1924515293100004</v>
      </c>
      <c r="G25" s="190">
        <v>7.1924515293100004</v>
      </c>
      <c r="H25" s="145">
        <v>0</v>
      </c>
      <c r="I25" s="191">
        <v>1</v>
      </c>
      <c r="J25" s="147">
        <v>0</v>
      </c>
      <c r="K25" s="147">
        <v>0</v>
      </c>
      <c r="L25" s="147" t="s">
        <v>144</v>
      </c>
      <c r="M25" s="147">
        <v>7.19</v>
      </c>
      <c r="N25" s="191">
        <v>6</v>
      </c>
      <c r="O25" s="192">
        <v>0</v>
      </c>
      <c r="P25" s="193">
        <v>0</v>
      </c>
      <c r="Q25" s="191">
        <v>2</v>
      </c>
      <c r="R25" s="146">
        <v>1</v>
      </c>
      <c r="S25" s="235"/>
      <c r="T25" s="235"/>
      <c r="U25" s="235"/>
      <c r="V25" s="235"/>
      <c r="W25" s="235"/>
    </row>
    <row r="26" spans="1:28" s="55" customFormat="1" ht="18" x14ac:dyDescent="0.35">
      <c r="A26" s="140">
        <v>15</v>
      </c>
      <c r="B26" s="187" t="s">
        <v>136</v>
      </c>
      <c r="C26" s="142" t="s">
        <v>44</v>
      </c>
      <c r="D26" s="141" t="s">
        <v>122</v>
      </c>
      <c r="E26" s="188" t="s">
        <v>119</v>
      </c>
      <c r="F26" s="189">
        <v>28.367241497799998</v>
      </c>
      <c r="G26" s="190">
        <v>28.367241497799998</v>
      </c>
      <c r="H26" s="145">
        <v>0</v>
      </c>
      <c r="I26" s="191">
        <v>1</v>
      </c>
      <c r="J26" s="147">
        <v>0</v>
      </c>
      <c r="K26" s="147">
        <v>0</v>
      </c>
      <c r="L26" s="147" t="s">
        <v>144</v>
      </c>
      <c r="M26" s="147">
        <v>28.36</v>
      </c>
      <c r="N26" s="191">
        <v>7</v>
      </c>
      <c r="O26" s="192">
        <v>0</v>
      </c>
      <c r="P26" s="193">
        <v>0</v>
      </c>
      <c r="Q26" s="191">
        <v>2</v>
      </c>
      <c r="R26" s="146">
        <v>1</v>
      </c>
      <c r="S26" s="235"/>
      <c r="T26" s="235"/>
      <c r="U26" s="235"/>
      <c r="V26" s="235"/>
      <c r="W26" s="235"/>
    </row>
    <row r="27" spans="1:28" s="55" customFormat="1" ht="18" x14ac:dyDescent="0.35">
      <c r="A27" s="140">
        <v>16</v>
      </c>
      <c r="B27" s="187" t="s">
        <v>137</v>
      </c>
      <c r="C27" s="142" t="s">
        <v>44</v>
      </c>
      <c r="D27" s="141" t="s">
        <v>122</v>
      </c>
      <c r="E27" s="188" t="s">
        <v>119</v>
      </c>
      <c r="F27" s="189">
        <v>11.198026866199999</v>
      </c>
      <c r="G27" s="190">
        <v>11.198026866199999</v>
      </c>
      <c r="H27" s="145">
        <v>0</v>
      </c>
      <c r="I27" s="191">
        <v>1</v>
      </c>
      <c r="J27" s="147">
        <v>0</v>
      </c>
      <c r="K27" s="147">
        <v>0</v>
      </c>
      <c r="L27" s="147" t="s">
        <v>144</v>
      </c>
      <c r="M27" s="147">
        <v>11.14</v>
      </c>
      <c r="N27" s="191">
        <v>7</v>
      </c>
      <c r="O27" s="192">
        <v>0</v>
      </c>
      <c r="P27" s="193">
        <v>0</v>
      </c>
      <c r="Q27" s="191">
        <v>2</v>
      </c>
      <c r="R27" s="146">
        <v>1</v>
      </c>
      <c r="S27" s="235"/>
      <c r="T27" s="235"/>
      <c r="U27" s="235"/>
      <c r="V27" s="235"/>
      <c r="W27" s="235"/>
    </row>
    <row r="28" spans="1:28" s="55" customFormat="1" ht="18" x14ac:dyDescent="0.35">
      <c r="A28" s="140">
        <v>17</v>
      </c>
      <c r="B28" s="187" t="s">
        <v>138</v>
      </c>
      <c r="C28" s="142" t="s">
        <v>44</v>
      </c>
      <c r="D28" s="141" t="s">
        <v>122</v>
      </c>
      <c r="E28" s="188" t="s">
        <v>119</v>
      </c>
      <c r="F28" s="189">
        <v>10.4510227274</v>
      </c>
      <c r="G28" s="190">
        <v>10.4510227274</v>
      </c>
      <c r="H28" s="145">
        <v>0</v>
      </c>
      <c r="I28" s="191">
        <v>1</v>
      </c>
      <c r="J28" s="147">
        <v>0</v>
      </c>
      <c r="K28" s="147">
        <v>0</v>
      </c>
      <c r="L28" s="147" t="s">
        <v>144</v>
      </c>
      <c r="M28" s="147">
        <v>10.45</v>
      </c>
      <c r="N28" s="191">
        <v>10</v>
      </c>
      <c r="O28" s="192">
        <v>0</v>
      </c>
      <c r="P28" s="193">
        <v>0</v>
      </c>
      <c r="Q28" s="191">
        <v>2</v>
      </c>
      <c r="R28" s="146">
        <v>1</v>
      </c>
      <c r="S28" s="235"/>
      <c r="T28" s="235"/>
      <c r="U28" s="235"/>
      <c r="V28" s="235"/>
      <c r="W28" s="235"/>
      <c r="X28" s="150"/>
      <c r="Y28" s="150"/>
      <c r="Z28" s="150"/>
      <c r="AA28" s="150"/>
      <c r="AB28" s="150"/>
    </row>
    <row r="29" spans="1:28" s="55" customFormat="1" ht="18" x14ac:dyDescent="0.35">
      <c r="A29" s="140">
        <v>18</v>
      </c>
      <c r="B29" s="187" t="s">
        <v>139</v>
      </c>
      <c r="C29" s="142" t="s">
        <v>44</v>
      </c>
      <c r="D29" s="141" t="s">
        <v>122</v>
      </c>
      <c r="E29" s="188" t="s">
        <v>119</v>
      </c>
      <c r="F29" s="189">
        <v>5.1074816860399999</v>
      </c>
      <c r="G29" s="190">
        <v>5.1074816860399999</v>
      </c>
      <c r="H29" s="145">
        <v>0</v>
      </c>
      <c r="I29" s="191">
        <v>1</v>
      </c>
      <c r="J29" s="147">
        <v>0</v>
      </c>
      <c r="K29" s="147">
        <v>0</v>
      </c>
      <c r="L29" s="147" t="s">
        <v>144</v>
      </c>
      <c r="M29" s="147">
        <v>5.1100000000000003</v>
      </c>
      <c r="N29" s="191">
        <v>3</v>
      </c>
      <c r="O29" s="192">
        <v>0</v>
      </c>
      <c r="P29" s="193">
        <v>0</v>
      </c>
      <c r="Q29" s="191">
        <v>2</v>
      </c>
      <c r="R29" s="146">
        <v>1</v>
      </c>
      <c r="S29" s="235"/>
      <c r="T29" s="235"/>
      <c r="U29" s="235"/>
      <c r="V29" s="235"/>
      <c r="W29" s="235"/>
      <c r="X29" s="150"/>
      <c r="Y29" s="150"/>
      <c r="Z29" s="150"/>
      <c r="AA29" s="150"/>
      <c r="AB29" s="150"/>
    </row>
    <row r="30" spans="1:28" ht="18" x14ac:dyDescent="0.35">
      <c r="A30" s="121"/>
      <c r="B30" s="122"/>
      <c r="C30" s="123"/>
      <c r="D30" s="124"/>
      <c r="E30" s="125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127"/>
      <c r="Q30" s="126"/>
      <c r="R30" s="128"/>
      <c r="S30" s="28"/>
      <c r="T30" s="28"/>
      <c r="U30" s="28"/>
      <c r="V30" s="28"/>
      <c r="W30" s="28"/>
    </row>
    <row r="32" spans="1:28" ht="21" x14ac:dyDescent="0.4">
      <c r="B32" s="110" t="s">
        <v>170</v>
      </c>
      <c r="C32" s="118"/>
      <c r="D32" s="112"/>
      <c r="E32" s="111"/>
      <c r="F32" s="243" t="s">
        <v>174</v>
      </c>
      <c r="G32" s="1"/>
    </row>
    <row r="33" spans="2:7" ht="21" x14ac:dyDescent="0.4">
      <c r="B33" s="113"/>
      <c r="C33" s="13"/>
      <c r="D33" s="115"/>
      <c r="E33" s="114"/>
      <c r="F33" s="111" t="s">
        <v>171</v>
      </c>
      <c r="G33" s="116"/>
    </row>
    <row r="34" spans="2:7" ht="21" x14ac:dyDescent="0.4">
      <c r="B34" s="113"/>
      <c r="C34" s="13"/>
      <c r="D34" s="119"/>
      <c r="F34" s="243" t="s">
        <v>175</v>
      </c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R31:R1048576">
      <formula1>0</formula1>
      <formula2>3</formula2>
    </dataValidation>
    <dataValidation type="whole" allowBlank="1" showInputMessage="1" showErrorMessage="1" error="กรอกเฉพาะ 0 1 2" sqref="Q6:Q8 Q31:Q1048576">
      <formula1>0</formula1>
      <formula2>2</formula2>
    </dataValidation>
    <dataValidation type="whole" allowBlank="1" showInputMessage="1" showErrorMessage="1" error="กรอกเฉพาะจำนวนเต็ม" sqref="N6:N8 N31:N1048576">
      <formula1>0</formula1>
      <formula2>100</formula2>
    </dataValidation>
    <dataValidation type="whole" allowBlank="1" showInputMessage="1" showErrorMessage="1" error="กรอกเฉพาะ 0 1 2 3 9" sqref="I5:I8 I31:I1048576">
      <formula1>0</formula1>
      <formula2>9</formula2>
    </dataValidation>
  </dataValidations>
  <pageMargins left="0.27559055118110237" right="0.19685039370078741" top="0.39370078740157483" bottom="0.35433070866141736" header="0.31496062992125984" footer="0.31496062992125984"/>
  <pageSetup paperSize="5" scale="6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Chonlada Prasertsung</cp:lastModifiedBy>
  <cp:lastPrinted>2015-08-12T07:55:35Z</cp:lastPrinted>
  <dcterms:created xsi:type="dcterms:W3CDTF">2015-04-23T11:57:55Z</dcterms:created>
  <dcterms:modified xsi:type="dcterms:W3CDTF">2015-09-10T02:25:14Z</dcterms:modified>
</cp:coreProperties>
</file>