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480\Desktop\แก้ไข สฟอ 1\"/>
    </mc:Choice>
  </mc:AlternateContent>
  <bookViews>
    <workbookView xWindow="0" yWindow="0" windowWidth="20490" windowHeight="7950" tabRatio="759" activeTab="2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O9" i="13" l="1"/>
  <c r="M9" i="13"/>
  <c r="L9" i="13"/>
  <c r="K9" i="13"/>
  <c r="J9" i="13"/>
  <c r="H9" i="13"/>
  <c r="F9" i="13" s="1"/>
  <c r="G9" i="13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M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M9" i="10"/>
  <c r="L9" i="10"/>
  <c r="K9" i="10"/>
  <c r="I9" i="10"/>
  <c r="G9" i="10" s="1"/>
  <c r="H9" i="10"/>
  <c r="I9" i="1"/>
  <c r="K9" i="1"/>
  <c r="L9" i="1"/>
  <c r="M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H9" i="1"/>
  <c r="G9" i="11" l="1"/>
  <c r="A35" i="11"/>
  <c r="A35" i="10"/>
  <c r="A35" i="1"/>
  <c r="A12" i="1"/>
  <c r="A13" i="1"/>
  <c r="A10" i="1" l="1"/>
  <c r="A11" i="10" l="1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10" i="10"/>
  <c r="A11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10" i="11"/>
  <c r="A11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V9" i="10" l="1"/>
  <c r="AW9" i="10"/>
  <c r="AX9" i="10"/>
  <c r="AY9" i="10"/>
  <c r="G9" i="1" l="1"/>
</calcChain>
</file>

<file path=xl/sharedStrings.xml><?xml version="1.0" encoding="utf-8"?>
<sst xmlns="http://schemas.openxmlformats.org/spreadsheetml/2006/main" count="814" uniqueCount="178">
  <si>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</si>
  <si>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</si>
  <si>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</si>
  <si>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</si>
  <si>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</si>
  <si>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</si>
  <si>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</si>
  <si>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</si>
  <si>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</si>
  <si>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</si>
  <si>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</si>
  <si>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</si>
  <si>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</si>
  <si>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</si>
  <si>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</si>
  <si>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</si>
  <si>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</si>
  <si>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</si>
  <si>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</si>
  <si>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</si>
  <si>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</si>
  <si>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</si>
  <si>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</si>
  <si>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</si>
  <si>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</si>
  <si>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</si>
  <si>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</si>
  <si>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</si>
  <si>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</si>
  <si>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</si>
  <si>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</si>
  <si>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</si>
  <si>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</si>
  <si>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</si>
  <si>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</si>
  <si>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</si>
  <si>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</si>
  <si>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</si>
  <si>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</si>
  <si>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</si>
  <si>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</si>
  <si>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</si>
  <si>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</si>
  <si>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</si>
  <si>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</si>
  <si>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</si>
  <si>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</si>
  <si>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</si>
  <si>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</si>
  <si>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</si>
  <si>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</si>
  <si>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</si>
  <si>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</si>
  <si>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</si>
  <si>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</si>
  <si>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</si>
  <si>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</si>
  <si>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</si>
  <si>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</si>
  <si>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</si>
  <si>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</si>
  <si>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</si>
  <si>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</si>
  <si>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</si>
  <si>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</si>
  <si>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</si>
  <si>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</si>
  <si>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</si>
  <si>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</si>
  <si>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</si>
  <si>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</si>
  <si>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</si>
  <si>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</si>
  <si>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</si>
  <si>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</si>
  <si>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</si>
  <si>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</si>
  <si>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</si>
  <si>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</si>
  <si>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</si>
  <si>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</si>
  <si>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</si>
  <si>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</si>
  <si>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</si>
  <si>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</si>
  <si>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</si>
  <si>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</si>
  <si>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</si>
  <si>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</si>
  <si>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</si>
  <si>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</si>
  <si>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</si>
  <si>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</si>
  <si>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</si>
  <si>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</si>
  <si>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</si>
  <si>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</si>
  <si>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</si>
  <si>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</si>
  <si>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</si>
  <si>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</si>
  <si>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</si>
  <si>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</si>
  <si>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</si>
  <si>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</si>
  <si>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</si>
  <si>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</si>
  <si>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</si>
  <si>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</si>
  <si>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</si>
  <si>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</si>
  <si>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</si>
  <si>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</si>
  <si>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</si>
  <si>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</si>
  <si>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</si>
  <si>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</si>
  <si>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</si>
  <si>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</si>
  <si>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จ.ขอนแก่น</t>
  </si>
  <si>
    <t>08A</t>
  </si>
  <si>
    <t>อุทยานแห่งชาติภูผาม่าน</t>
  </si>
  <si>
    <t>R10720001</t>
  </si>
  <si>
    <t>R10720002</t>
  </si>
  <si>
    <t>R10720003</t>
  </si>
  <si>
    <t>R10720004</t>
  </si>
  <si>
    <t>R10720005</t>
  </si>
  <si>
    <t>R10720006</t>
  </si>
  <si>
    <t>R10720007</t>
  </si>
  <si>
    <t>R10720008</t>
  </si>
  <si>
    <t>R10720009</t>
  </si>
  <si>
    <t>R10720010</t>
  </si>
  <si>
    <t>R10720011</t>
  </si>
  <si>
    <t>R10720012</t>
  </si>
  <si>
    <t>R10720013</t>
  </si>
  <si>
    <t>R10720014</t>
  </si>
  <si>
    <t>R10720015</t>
  </si>
  <si>
    <t>R10720016</t>
  </si>
  <si>
    <t>R10720017</t>
  </si>
  <si>
    <t>R10720018</t>
  </si>
  <si>
    <t>R10720019</t>
  </si>
  <si>
    <t>จ.เพชรบูรณ์</t>
  </si>
  <si>
    <t>11A</t>
  </si>
  <si>
    <t>R10720020</t>
  </si>
  <si>
    <t>R10720021</t>
  </si>
  <si>
    <t>R10720022</t>
  </si>
  <si>
    <t>R10720023</t>
  </si>
  <si>
    <t>R10720024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</si>
  <si>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</si>
  <si>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</si>
  <si>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</si>
  <si>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</si>
  <si>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</si>
  <si>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</si>
  <si>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</si>
  <si>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</si>
  <si>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</si>
  <si>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</si>
  <si>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</si>
  <si>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</si>
  <si>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</si>
  <si>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</si>
  <si>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</si>
  <si>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</si>
  <si>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</si>
  <si>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</si>
  <si>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</si>
  <si>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</si>
  <si>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</si>
  <si>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</si>
  <si>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0001</t>
  </si>
  <si>
    <t>0002</t>
  </si>
  <si>
    <t>-</t>
  </si>
  <si>
    <t>สปก-401</t>
  </si>
  <si>
    <r>
      <rPr>
        <b/>
        <sz val="14"/>
        <color theme="1"/>
        <rFont val="TH SarabunPSK"/>
        <family val="2"/>
      </rPr>
      <t xml:space="preserve">* หมายเหตุ : </t>
    </r>
    <r>
      <rPr>
        <sz val="14"/>
        <color theme="1"/>
        <rFont val="TH SarabunPSK"/>
        <family val="2"/>
      </rPr>
      <t xml:space="preserve">แปลงยางพารา รหัส R10720019 พิกัด 47Q 153206N , 797311E ท้องที่บ้านหนองปลิง อำเภอโคกมน อำเภอน้ำหนาว จังหวัดเพชรบูรณ์ จากการตรวจสอบแผนที่มาตราส่วน 1 : 50,000 พบว่าพื้นที่ส่วนใหญ่อยู่ในท้องที่บ้านหนองปลิง ตำบลโคกมน อำเภอน้ำหนาว จังหวัดเพชรบูรณ์ </t>
    </r>
  </si>
  <si>
    <t>(ตามเส้นแบ่งเขตจังหวัด) และแนวเขตอุทยานแห่งชาติภูผาม่านประกาศกฤษฎีกาครอบพื้นที่บริเวณดังกล่าว โดยในพระราชกฤษฎีกาประกาศเฉพาะเขตจังหวัดขอนแก่น และจังหวัดเลย ไม่ได้ระบุพื้นที่ ท้องที่อำเภอน้ำหนาว จังหวัดเพชรบูรณ์ จึงทำให้ตามยุทธการทวงคืนผืนป่าตามแผนข้อบังคับใช้กฎหมายต่อพื้นที่</t>
  </si>
  <si>
    <t>ที่ถูกบุกรุกปลูกยางพาราเกิดปัญหาในเรื่องกฎหมายตาม พ.ร.บ.อุทยานแห่งชาติ พ.ศ.2504</t>
  </si>
  <si>
    <t>R10720025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</si>
</sst>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indexed="8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4"/>
      <color indexed="8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85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24" fillId="0" borderId="0" xfId="0" applyFont="1"/>
    <xf numFmtId="43" fontId="4" fillId="0" borderId="0" xfId="1" applyFont="1"/>
    <xf numFmtId="0" fontId="4" fillId="0" borderId="0" xfId="0" applyFont="1" applyAlignment="1">
      <alignment horizontal="center"/>
    </xf>
    <xf numFmtId="43" fontId="21" fillId="2" borderId="5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5" xfId="0" applyNumberFormat="1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2" fontId="11" fillId="0" borderId="5" xfId="0" applyNumberFormat="1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right" vertical="center"/>
    </xf>
    <xf numFmtId="2" fontId="11" fillId="0" borderId="5" xfId="1" applyNumberFormat="1" applyFont="1" applyFill="1" applyBorder="1" applyAlignment="1">
      <alignment horizontal="right" vertical="center"/>
    </xf>
    <xf numFmtId="1" fontId="11" fillId="0" borderId="5" xfId="1" applyNumberFormat="1" applyFont="1" applyFill="1" applyBorder="1" applyAlignment="1">
      <alignment horizontal="right" vertical="center"/>
    </xf>
    <xf numFmtId="1" fontId="22" fillId="0" borderId="5" xfId="1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2" fontId="11" fillId="0" borderId="5" xfId="1" applyNumberFormat="1" applyFont="1" applyFill="1" applyBorder="1" applyAlignment="1">
      <alignment horizontal="center" vertical="center"/>
    </xf>
    <xf numFmtId="188" fontId="11" fillId="0" borderId="5" xfId="1" applyNumberFormat="1" applyFont="1" applyFill="1" applyBorder="1" applyAlignment="1">
      <alignment horizontal="center" vertical="center"/>
    </xf>
    <xf numFmtId="2" fontId="14" fillId="0" borderId="5" xfId="1" applyNumberFormat="1" applyFont="1" applyFill="1" applyBorder="1" applyAlignment="1">
      <alignment horizontal="right" vertical="center"/>
    </xf>
    <xf numFmtId="1" fontId="14" fillId="0" borderId="5" xfId="1" applyNumberFormat="1" applyFont="1" applyFill="1" applyBorder="1" applyAlignment="1">
      <alignment horizontal="right" vertical="center"/>
    </xf>
    <xf numFmtId="1" fontId="25" fillId="0" borderId="5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43" fontId="14" fillId="0" borderId="0" xfId="1" applyFont="1" applyFill="1"/>
    <xf numFmtId="0" fontId="14" fillId="0" borderId="0" xfId="0" applyNumberFormat="1" applyFont="1" applyFill="1"/>
    <xf numFmtId="0" fontId="10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3" fontId="16" fillId="5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1" fillId="14" borderId="5" xfId="0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/>
    </xf>
    <xf numFmtId="43" fontId="21" fillId="5" borderId="5" xfId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right" vertical="center"/>
    </xf>
    <xf numFmtId="43" fontId="16" fillId="2" borderId="5" xfId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43" fontId="6" fillId="0" borderId="0" xfId="1" applyFont="1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4" fillId="0" borderId="0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0" xfId="1" applyFont="1" applyFill="1" applyAlignment="1">
      <alignment vertical="center"/>
    </xf>
    <xf numFmtId="43" fontId="10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43" fontId="16" fillId="5" borderId="6" xfId="0" applyNumberFormat="1" applyFont="1" applyFill="1" applyBorder="1" applyAlignment="1">
      <alignment vertical="center"/>
    </xf>
    <xf numFmtId="43" fontId="16" fillId="2" borderId="6" xfId="1" applyFont="1" applyFill="1" applyBorder="1" applyAlignment="1">
      <alignment vertical="center"/>
    </xf>
    <xf numFmtId="0" fontId="14" fillId="0" borderId="5" xfId="0" quotePrefix="1" applyFont="1" applyBorder="1" applyAlignment="1">
      <alignment horizontal="center" vertical="center"/>
    </xf>
    <xf numFmtId="43" fontId="16" fillId="2" borderId="5" xfId="0" applyNumberFormat="1" applyFont="1" applyFill="1" applyBorder="1" applyAlignment="1">
      <alignment vertical="center"/>
    </xf>
    <xf numFmtId="43" fontId="16" fillId="5" borderId="5" xfId="0" applyNumberFormat="1" applyFont="1" applyFill="1" applyBorder="1" applyAlignment="1">
      <alignment vertical="center"/>
    </xf>
    <xf numFmtId="43" fontId="16" fillId="2" borderId="5" xfId="1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4" fillId="0" borderId="5" xfId="0" quotePrefix="1" applyFont="1" applyFill="1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1" fontId="11" fillId="17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2" fontId="10" fillId="20" borderId="5" xfId="0" applyNumberFormat="1" applyFont="1" applyFill="1" applyBorder="1" applyAlignment="1">
      <alignment horizontal="center"/>
    </xf>
    <xf numFmtId="2" fontId="10" fillId="18" borderId="5" xfId="0" applyNumberFormat="1" applyFont="1" applyFill="1" applyBorder="1" applyAlignment="1">
      <alignment horizontal="center"/>
    </xf>
    <xf numFmtId="2" fontId="11" fillId="19" borderId="5" xfId="0" applyNumberFormat="1" applyFont="1" applyFill="1" applyBorder="1" applyAlignment="1">
      <alignment horizont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3" fontId="6" fillId="0" borderId="0" xfId="1" applyNumberFormat="1" applyFont="1" applyFill="1" applyAlignment="1">
      <alignment horizontal="center"/>
    </xf>
    <xf numFmtId="43" fontId="6" fillId="0" borderId="0" xfId="1" applyFont="1" applyFill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3" fontId="6" fillId="0" borderId="0" xfId="1" applyNumberFormat="1" applyFont="1" applyFill="1" applyAlignment="1">
      <alignment horizontal="right" vertical="center"/>
    </xf>
    <xf numFmtId="43" fontId="6" fillId="0" borderId="0" xfId="1" applyFont="1" applyFill="1" applyAlignment="1">
      <alignment horizontal="righ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3" fontId="6" fillId="0" borderId="0" xfId="1" applyNumberFormat="1" applyFont="1" applyFill="1" applyAlignment="1">
      <alignment horizontal="center" vertical="center"/>
    </xf>
    <xf numFmtId="43" fontId="12" fillId="0" borderId="1" xfId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vertical="center"/>
    </xf>
    <xf numFmtId="0" fontId="21" fillId="15" borderId="5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/>
    </xf>
    <xf numFmtId="43" fontId="21" fillId="2" borderId="5" xfId="1" applyFont="1" applyFill="1" applyBorder="1" applyAlignment="1">
      <alignment horizontal="center" vertical="center" wrapText="1"/>
    </xf>
    <xf numFmtId="187" fontId="21" fillId="3" borderId="5" xfId="0" applyNumberFormat="1" applyFont="1" applyFill="1" applyBorder="1" applyAlignment="1">
      <alignment horizontal="center" vertical="center" wrapText="1"/>
    </xf>
    <xf numFmtId="43" fontId="21" fillId="5" borderId="5" xfId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9" xfId="1" applyNumberFormat="1" applyFont="1" applyFill="1" applyBorder="1" applyAlignment="1">
      <alignment horizontal="center" vertical="center"/>
    </xf>
    <xf numFmtId="43" fontId="21" fillId="6" borderId="5" xfId="1" applyFont="1" applyFill="1" applyBorder="1" applyAlignment="1">
      <alignment horizontal="center" vertical="center" wrapText="1"/>
    </xf>
    <xf numFmtId="43" fontId="21" fillId="4" borderId="5" xfId="1" applyFont="1" applyFill="1" applyBorder="1" applyAlignment="1">
      <alignment horizontal="center" vertical="center" wrapText="1"/>
    </xf>
    <xf numFmtId="0" fontId="21" fillId="14" borderId="5" xfId="0" applyFont="1" applyFill="1" applyBorder="1" applyAlignment="1">
      <alignment horizontal="center" vertical="center" wrapText="1"/>
    </xf>
    <xf numFmtId="43" fontId="21" fillId="12" borderId="5" xfId="1" applyFont="1" applyFill="1" applyBorder="1" applyAlignment="1">
      <alignment horizontal="center" vertical="center" wrapText="1"/>
    </xf>
    <xf numFmtId="187" fontId="21" fillId="3" borderId="2" xfId="0" applyNumberFormat="1" applyFont="1" applyFill="1" applyBorder="1" applyAlignment="1">
      <alignment horizontal="center" vertical="center" wrapText="1"/>
    </xf>
    <xf numFmtId="187" fontId="21" fillId="3" borderId="6" xfId="0" applyNumberFormat="1" applyFont="1" applyFill="1" applyBorder="1" applyAlignment="1">
      <alignment horizontal="center" vertical="center" wrapText="1"/>
    </xf>
    <xf numFmtId="187" fontId="21" fillId="3" borderId="9" xfId="0" applyNumberFormat="1" applyFont="1" applyFill="1" applyBorder="1" applyAlignment="1">
      <alignment horizontal="center" vertical="center" wrapText="1"/>
    </xf>
    <xf numFmtId="43" fontId="21" fillId="5" borderId="2" xfId="1" applyFont="1" applyFill="1" applyBorder="1" applyAlignment="1">
      <alignment horizontal="center" vertical="center" wrapText="1"/>
    </xf>
    <xf numFmtId="43" fontId="21" fillId="5" borderId="6" xfId="1" applyFont="1" applyFill="1" applyBorder="1" applyAlignment="1">
      <alignment horizontal="center" vertical="center" wrapText="1"/>
    </xf>
    <xf numFmtId="43" fontId="21" fillId="5" borderId="9" xfId="1" applyFont="1" applyFill="1" applyBorder="1" applyAlignment="1">
      <alignment horizontal="center" vertical="center" wrapText="1"/>
    </xf>
    <xf numFmtId="187" fontId="21" fillId="4" borderId="2" xfId="0" applyNumberFormat="1" applyFont="1" applyFill="1" applyBorder="1" applyAlignment="1">
      <alignment horizontal="center" vertical="center" wrapText="1"/>
    </xf>
    <xf numFmtId="187" fontId="21" fillId="4" borderId="6" xfId="0" applyNumberFormat="1" applyFont="1" applyFill="1" applyBorder="1" applyAlignment="1">
      <alignment horizontal="center" vertical="center" wrapText="1"/>
    </xf>
    <xf numFmtId="187" fontId="21" fillId="4" borderId="9" xfId="0" applyNumberFormat="1" applyFont="1" applyFill="1" applyBorder="1" applyAlignment="1">
      <alignment horizontal="center" vertical="center" wrapText="1"/>
    </xf>
    <xf numFmtId="187" fontId="21" fillId="8" borderId="2" xfId="0" applyNumberFormat="1" applyFont="1" applyFill="1" applyBorder="1" applyAlignment="1">
      <alignment horizontal="center" vertical="center" wrapText="1"/>
    </xf>
    <xf numFmtId="187" fontId="21" fillId="8" borderId="6" xfId="0" applyNumberFormat="1" applyFont="1" applyFill="1" applyBorder="1" applyAlignment="1">
      <alignment horizontal="center" vertical="center" wrapText="1"/>
    </xf>
    <xf numFmtId="187" fontId="21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6" workbookViewId="0">
      <selection activeCell="C55" sqref="C55"/>
    </sheetView>
  </sheetViews>
  <sheetFormatPr defaultColWidth="9.125" defaultRowHeight="18.75" x14ac:dyDescent="0.3"/>
  <cols>
    <col min="1" max="1" width="3.375" style="33" customWidth="1"/>
    <col min="2" max="2" width="26.625" style="35" customWidth="1"/>
    <col min="3" max="3" width="20" style="35" customWidth="1"/>
    <col min="4" max="4" width="15.875" style="35" customWidth="1"/>
    <col min="5" max="14" width="9.125" style="35"/>
    <col min="15" max="15" width="13" style="35" customWidth="1"/>
    <col min="16" max="16384" width="9.125" style="35"/>
  </cols>
  <sheetData>
    <row r="1" spans="1:4" x14ac:dyDescent="0.3">
      <c r="B1" s="34" t="s">
        <v>49</v>
      </c>
    </row>
    <row r="2" spans="1:4" x14ac:dyDescent="0.3">
      <c r="A2" s="33">
        <v>1</v>
      </c>
      <c r="B2" s="35" t="s">
        <v>8</v>
      </c>
      <c r="C2" s="35" t="s">
        <v>52</v>
      </c>
    </row>
    <row r="3" spans="1:4" x14ac:dyDescent="0.3">
      <c r="C3" s="35" t="s">
        <v>111</v>
      </c>
    </row>
    <row r="4" spans="1:4" s="38" customFormat="1" x14ac:dyDescent="0.2">
      <c r="A4" s="36">
        <v>2</v>
      </c>
      <c r="B4" s="37" t="s">
        <v>9</v>
      </c>
      <c r="C4" s="38" t="s">
        <v>53</v>
      </c>
    </row>
    <row r="5" spans="1:4" x14ac:dyDescent="0.3">
      <c r="C5" s="35" t="s">
        <v>54</v>
      </c>
    </row>
    <row r="6" spans="1:4" x14ac:dyDescent="0.3">
      <c r="A6" s="33">
        <v>3</v>
      </c>
      <c r="B6" s="35" t="s">
        <v>10</v>
      </c>
      <c r="C6" s="35" t="s">
        <v>109</v>
      </c>
    </row>
    <row r="7" spans="1:4" x14ac:dyDescent="0.3">
      <c r="A7" s="33">
        <v>4</v>
      </c>
      <c r="B7" s="35" t="s">
        <v>55</v>
      </c>
      <c r="C7" s="35" t="s">
        <v>56</v>
      </c>
    </row>
    <row r="8" spans="1:4" s="38" customFormat="1" x14ac:dyDescent="0.2">
      <c r="A8" s="36">
        <v>5</v>
      </c>
      <c r="B8" s="39" t="s">
        <v>3</v>
      </c>
      <c r="C8" s="38" t="s">
        <v>57</v>
      </c>
    </row>
    <row r="9" spans="1:4" s="38" customFormat="1" x14ac:dyDescent="0.2">
      <c r="A9" s="36"/>
      <c r="B9" s="39"/>
      <c r="C9" s="40" t="s">
        <v>58</v>
      </c>
    </row>
    <row r="10" spans="1:4" s="38" customFormat="1" x14ac:dyDescent="0.2">
      <c r="A10" s="36"/>
      <c r="B10" s="39"/>
      <c r="C10" s="41" t="s">
        <v>59</v>
      </c>
    </row>
    <row r="11" spans="1:4" s="38" customFormat="1" x14ac:dyDescent="0.2">
      <c r="A11" s="36"/>
      <c r="B11" s="39"/>
      <c r="C11" s="40" t="s">
        <v>110</v>
      </c>
    </row>
    <row r="12" spans="1:4" x14ac:dyDescent="0.3">
      <c r="A12" s="33">
        <v>6</v>
      </c>
      <c r="B12" s="35" t="s">
        <v>60</v>
      </c>
    </row>
    <row r="13" spans="1:4" x14ac:dyDescent="0.3">
      <c r="C13" s="35" t="s">
        <v>22</v>
      </c>
      <c r="D13" s="35" t="s">
        <v>61</v>
      </c>
    </row>
    <row r="14" spans="1:4" x14ac:dyDescent="0.3">
      <c r="C14" s="35" t="s">
        <v>23</v>
      </c>
      <c r="D14" s="35" t="s">
        <v>62</v>
      </c>
    </row>
    <row r="15" spans="1:4" x14ac:dyDescent="0.3">
      <c r="A15" s="33">
        <v>7</v>
      </c>
      <c r="B15" s="35" t="s">
        <v>12</v>
      </c>
      <c r="C15" s="35" t="s">
        <v>63</v>
      </c>
    </row>
    <row r="16" spans="1:4" x14ac:dyDescent="0.3">
      <c r="C16" s="42" t="s">
        <v>64</v>
      </c>
    </row>
    <row r="17" spans="1:5" x14ac:dyDescent="0.3">
      <c r="C17" s="42" t="s">
        <v>65</v>
      </c>
    </row>
    <row r="18" spans="1:5" x14ac:dyDescent="0.3">
      <c r="C18" s="42" t="s">
        <v>66</v>
      </c>
    </row>
    <row r="19" spans="1:5" x14ac:dyDescent="0.3">
      <c r="C19" s="42" t="s">
        <v>67</v>
      </c>
    </row>
    <row r="20" spans="1:5" x14ac:dyDescent="0.3">
      <c r="C20" s="42" t="s">
        <v>68</v>
      </c>
    </row>
    <row r="21" spans="1:5" x14ac:dyDescent="0.3">
      <c r="A21" s="33">
        <v>8</v>
      </c>
      <c r="B21" s="35" t="s">
        <v>102</v>
      </c>
      <c r="E21" s="35" t="s">
        <v>69</v>
      </c>
    </row>
    <row r="22" spans="1:5" x14ac:dyDescent="0.3">
      <c r="C22" s="35" t="s">
        <v>40</v>
      </c>
      <c r="D22" s="35" t="s">
        <v>70</v>
      </c>
    </row>
    <row r="23" spans="1:5" x14ac:dyDescent="0.3">
      <c r="C23" s="43" t="s">
        <v>41</v>
      </c>
      <c r="D23" s="35" t="s">
        <v>71</v>
      </c>
    </row>
    <row r="24" spans="1:5" x14ac:dyDescent="0.3">
      <c r="C24" s="35" t="s">
        <v>72</v>
      </c>
      <c r="D24" s="35" t="s">
        <v>73</v>
      </c>
    </row>
    <row r="25" spans="1:5" x14ac:dyDescent="0.3">
      <c r="C25" s="35" t="s">
        <v>43</v>
      </c>
      <c r="D25" s="35" t="s">
        <v>74</v>
      </c>
    </row>
    <row r="26" spans="1:5" x14ac:dyDescent="0.3">
      <c r="C26" s="35" t="s">
        <v>13</v>
      </c>
      <c r="D26" s="35" t="s">
        <v>75</v>
      </c>
    </row>
    <row r="27" spans="1:5" x14ac:dyDescent="0.3">
      <c r="C27" s="35" t="s">
        <v>5</v>
      </c>
      <c r="D27" s="35" t="s">
        <v>76</v>
      </c>
    </row>
    <row r="28" spans="1:5" x14ac:dyDescent="0.3">
      <c r="C28" s="35" t="s">
        <v>31</v>
      </c>
      <c r="D28" s="35" t="s">
        <v>77</v>
      </c>
    </row>
    <row r="29" spans="1:5" x14ac:dyDescent="0.3">
      <c r="D29" s="44" t="s">
        <v>78</v>
      </c>
    </row>
    <row r="30" spans="1:5" x14ac:dyDescent="0.3">
      <c r="D30" s="44" t="s">
        <v>79</v>
      </c>
    </row>
    <row r="31" spans="1:5" x14ac:dyDescent="0.3">
      <c r="D31" s="44" t="s">
        <v>80</v>
      </c>
    </row>
    <row r="32" spans="1:5" x14ac:dyDescent="0.3">
      <c r="C32" s="35" t="s">
        <v>81</v>
      </c>
      <c r="D32" s="35" t="s">
        <v>82</v>
      </c>
    </row>
    <row r="33" spans="1:4" x14ac:dyDescent="0.3">
      <c r="D33" s="44" t="s">
        <v>83</v>
      </c>
    </row>
    <row r="34" spans="1:4" x14ac:dyDescent="0.3">
      <c r="D34" s="44" t="s">
        <v>84</v>
      </c>
    </row>
    <row r="35" spans="1:4" x14ac:dyDescent="0.3">
      <c r="C35" s="35" t="s">
        <v>85</v>
      </c>
      <c r="D35" s="35" t="s">
        <v>86</v>
      </c>
    </row>
    <row r="36" spans="1:4" x14ac:dyDescent="0.3">
      <c r="D36" s="44" t="s">
        <v>87</v>
      </c>
    </row>
    <row r="37" spans="1:4" x14ac:dyDescent="0.3">
      <c r="D37" s="44" t="s">
        <v>88</v>
      </c>
    </row>
    <row r="38" spans="1:4" x14ac:dyDescent="0.3">
      <c r="D38" s="44" t="s">
        <v>89</v>
      </c>
    </row>
    <row r="40" spans="1:4" x14ac:dyDescent="0.3">
      <c r="A40" s="33">
        <v>9</v>
      </c>
      <c r="B40" s="35" t="s">
        <v>14</v>
      </c>
      <c r="C40" s="35" t="s">
        <v>103</v>
      </c>
    </row>
    <row r="41" spans="1:4" x14ac:dyDescent="0.3">
      <c r="A41" s="33">
        <v>10</v>
      </c>
      <c r="B41" s="35" t="s">
        <v>90</v>
      </c>
    </row>
    <row r="42" spans="1:4" x14ac:dyDescent="0.3">
      <c r="C42" s="35" t="s">
        <v>33</v>
      </c>
      <c r="D42" s="35" t="s">
        <v>91</v>
      </c>
    </row>
    <row r="43" spans="1:4" x14ac:dyDescent="0.3">
      <c r="C43" s="35" t="s">
        <v>34</v>
      </c>
      <c r="D43" s="35" t="s">
        <v>92</v>
      </c>
    </row>
    <row r="44" spans="1:4" x14ac:dyDescent="0.3">
      <c r="C44" s="35" t="s">
        <v>35</v>
      </c>
      <c r="D44" s="35" t="s">
        <v>93</v>
      </c>
    </row>
    <row r="45" spans="1:4" x14ac:dyDescent="0.3">
      <c r="C45" s="35" t="s">
        <v>94</v>
      </c>
      <c r="D45" s="35" t="s">
        <v>95</v>
      </c>
    </row>
    <row r="46" spans="1:4" x14ac:dyDescent="0.3">
      <c r="A46" s="33">
        <v>11</v>
      </c>
      <c r="B46" s="35" t="s">
        <v>48</v>
      </c>
      <c r="C46" s="35" t="s">
        <v>96</v>
      </c>
    </row>
    <row r="47" spans="1:4" x14ac:dyDescent="0.3">
      <c r="C47" s="35" t="s">
        <v>97</v>
      </c>
    </row>
    <row r="48" spans="1:4" ht="13.5" customHeight="1" x14ac:dyDescent="0.3">
      <c r="C48" s="35" t="s">
        <v>98</v>
      </c>
    </row>
    <row r="49" spans="1:7" x14ac:dyDescent="0.3">
      <c r="B49" s="45" t="s">
        <v>99</v>
      </c>
    </row>
    <row r="50" spans="1:7" x14ac:dyDescent="0.3">
      <c r="A50" s="46" t="s">
        <v>100</v>
      </c>
      <c r="B50" s="35" t="s">
        <v>101</v>
      </c>
    </row>
    <row r="51" spans="1:7" x14ac:dyDescent="0.3">
      <c r="A51" s="33">
        <v>12</v>
      </c>
      <c r="B51" s="35" t="s">
        <v>50</v>
      </c>
      <c r="C51" s="35" t="s">
        <v>51</v>
      </c>
    </row>
    <row r="52" spans="1:7" x14ac:dyDescent="0.3">
      <c r="B52" s="67">
        <v>0</v>
      </c>
      <c r="C52" s="68" t="s">
        <v>104</v>
      </c>
    </row>
    <row r="53" spans="1:7" x14ac:dyDescent="0.3">
      <c r="B53" s="67">
        <v>11</v>
      </c>
      <c r="C53" s="68" t="s">
        <v>105</v>
      </c>
    </row>
    <row r="54" spans="1:7" x14ac:dyDescent="0.3">
      <c r="B54" s="67">
        <v>22</v>
      </c>
      <c r="C54" s="68" t="s">
        <v>107</v>
      </c>
    </row>
    <row r="55" spans="1:7" x14ac:dyDescent="0.3">
      <c r="B55" s="67">
        <v>33</v>
      </c>
      <c r="C55" s="68" t="s">
        <v>106</v>
      </c>
    </row>
    <row r="56" spans="1:7" x14ac:dyDescent="0.3">
      <c r="B56" s="67">
        <v>44</v>
      </c>
      <c r="C56" s="68" t="s">
        <v>108</v>
      </c>
    </row>
    <row r="57" spans="1:7" x14ac:dyDescent="0.3">
      <c r="B57" s="67">
        <v>55</v>
      </c>
      <c r="C57" s="68" t="s">
        <v>148</v>
      </c>
      <c r="E57" s="47"/>
      <c r="F57" s="48"/>
      <c r="G57" s="47"/>
    </row>
    <row r="58" spans="1:7" x14ac:dyDescent="0.3">
      <c r="B58" s="67">
        <v>66</v>
      </c>
      <c r="C58" s="68" t="s">
        <v>149</v>
      </c>
      <c r="E58" s="50"/>
      <c r="F58" s="49"/>
      <c r="G58" s="50"/>
    </row>
    <row r="59" spans="1:7" x14ac:dyDescent="0.3">
      <c r="B59" s="67">
        <v>77</v>
      </c>
      <c r="C59" s="68" t="s">
        <v>116</v>
      </c>
      <c r="E59" s="50"/>
      <c r="F59" s="51"/>
      <c r="G59" s="50"/>
    </row>
    <row r="60" spans="1:7" x14ac:dyDescent="0.3">
      <c r="B60" s="67">
        <v>88</v>
      </c>
      <c r="C60" s="68" t="s">
        <v>115</v>
      </c>
      <c r="F60" s="49"/>
      <c r="G60" s="50"/>
    </row>
    <row r="61" spans="1:7" x14ac:dyDescent="0.3">
      <c r="B61" s="67">
        <v>99</v>
      </c>
      <c r="C61" s="68" t="s">
        <v>114</v>
      </c>
      <c r="F61" s="52"/>
    </row>
    <row r="62" spans="1:7" x14ac:dyDescent="0.3">
      <c r="A62" s="35"/>
      <c r="B62" s="67" t="s">
        <v>113</v>
      </c>
      <c r="C62" s="68" t="s">
        <v>112</v>
      </c>
      <c r="F62" s="33"/>
    </row>
    <row r="63" spans="1:7" x14ac:dyDescent="0.3">
      <c r="A63" s="35"/>
      <c r="B63" s="67"/>
      <c r="C63" s="68"/>
      <c r="F63" s="33"/>
    </row>
    <row r="64" spans="1:7" x14ac:dyDescent="0.3">
      <c r="A64" s="35"/>
      <c r="B64" s="67"/>
      <c r="C64" s="68"/>
      <c r="F64" s="33"/>
    </row>
    <row r="65" spans="1:15" ht="19.5" thickBot="1" x14ac:dyDescent="0.35">
      <c r="A65" s="35"/>
      <c r="B65" s="45" t="s">
        <v>150</v>
      </c>
      <c r="F65" s="33"/>
    </row>
    <row r="66" spans="1:15" ht="18.75" customHeight="1" x14ac:dyDescent="0.3">
      <c r="B66" s="181" t="s">
        <v>151</v>
      </c>
      <c r="C66" s="182"/>
      <c r="D66" s="69"/>
      <c r="E66" s="69"/>
      <c r="F66" s="69"/>
      <c r="G66" s="69"/>
      <c r="H66" s="69"/>
      <c r="I66" s="69"/>
      <c r="J66" s="69"/>
      <c r="K66" s="69"/>
      <c r="L66" s="69"/>
      <c r="M66" s="70"/>
    </row>
    <row r="67" spans="1:15" ht="18.75" customHeight="1" x14ac:dyDescent="0.3">
      <c r="B67" s="71"/>
      <c r="C67" s="72" t="s">
        <v>152</v>
      </c>
      <c r="D67" s="73" t="s">
        <v>153</v>
      </c>
      <c r="E67" s="74"/>
      <c r="F67" s="74"/>
      <c r="G67" s="74"/>
      <c r="H67" s="74"/>
      <c r="I67" s="74"/>
      <c r="J67" s="74"/>
      <c r="K67" s="74"/>
      <c r="L67" s="74"/>
      <c r="M67" s="75"/>
    </row>
    <row r="68" spans="1:15" ht="18.75" customHeight="1" x14ac:dyDescent="0.3">
      <c r="B68" s="76"/>
      <c r="C68" s="74"/>
      <c r="D68" s="77" t="s">
        <v>154</v>
      </c>
      <c r="E68" s="74"/>
      <c r="F68" s="74"/>
      <c r="G68" s="74"/>
      <c r="H68" s="74"/>
      <c r="I68" s="74"/>
      <c r="J68" s="74"/>
      <c r="K68" s="74"/>
      <c r="L68" s="74"/>
      <c r="M68" s="75"/>
    </row>
    <row r="69" spans="1:15" x14ac:dyDescent="0.3">
      <c r="B69" s="76"/>
      <c r="C69" s="74"/>
      <c r="D69" s="77" t="s">
        <v>155</v>
      </c>
      <c r="E69" s="74"/>
      <c r="F69" s="74"/>
      <c r="G69" s="74"/>
      <c r="H69" s="74"/>
      <c r="I69" s="74"/>
      <c r="J69" s="74"/>
      <c r="K69" s="74"/>
      <c r="L69" s="74"/>
      <c r="M69" s="75"/>
    </row>
    <row r="70" spans="1:15" x14ac:dyDescent="0.3">
      <c r="B70" s="76"/>
      <c r="C70" s="74"/>
      <c r="D70" s="77" t="s">
        <v>156</v>
      </c>
      <c r="E70" s="74"/>
      <c r="F70" s="74"/>
      <c r="G70" s="74"/>
      <c r="H70" s="74"/>
      <c r="I70" s="74"/>
      <c r="J70" s="74"/>
      <c r="K70" s="74"/>
      <c r="L70" s="74"/>
      <c r="M70" s="75"/>
    </row>
    <row r="71" spans="1:15" x14ac:dyDescent="0.3">
      <c r="B71" s="76"/>
      <c r="C71" s="74" t="s">
        <v>157</v>
      </c>
      <c r="D71" s="74"/>
      <c r="E71" s="74"/>
      <c r="F71" s="74"/>
      <c r="G71" s="74"/>
      <c r="H71" s="74"/>
      <c r="I71" s="74"/>
      <c r="J71" s="74"/>
      <c r="K71" s="74"/>
      <c r="L71" s="74"/>
      <c r="M71" s="75"/>
    </row>
    <row r="72" spans="1:15" x14ac:dyDescent="0.3">
      <c r="B72" s="76"/>
      <c r="C72" s="78" t="s">
        <v>158</v>
      </c>
      <c r="D72" s="73" t="s">
        <v>159</v>
      </c>
      <c r="E72" s="74"/>
      <c r="F72" s="74"/>
      <c r="G72" s="74"/>
      <c r="H72" s="74"/>
      <c r="I72" s="74"/>
      <c r="J72" s="74"/>
      <c r="K72" s="74"/>
      <c r="L72" s="74"/>
      <c r="M72" s="75"/>
      <c r="O72" s="35" t="s">
        <v>69</v>
      </c>
    </row>
    <row r="73" spans="1:15" x14ac:dyDescent="0.3">
      <c r="B73" s="76"/>
      <c r="C73" s="78" t="s">
        <v>160</v>
      </c>
      <c r="D73" s="73" t="s">
        <v>161</v>
      </c>
      <c r="E73" s="74"/>
      <c r="F73" s="74"/>
      <c r="G73" s="74"/>
      <c r="H73" s="74"/>
      <c r="I73" s="74"/>
      <c r="J73" s="74"/>
      <c r="K73" s="74"/>
      <c r="L73" s="74"/>
      <c r="M73" s="75"/>
    </row>
    <row r="74" spans="1:15" x14ac:dyDescent="0.3">
      <c r="B74" s="183" t="s">
        <v>162</v>
      </c>
      <c r="C74" s="184"/>
      <c r="D74" s="73" t="s">
        <v>169</v>
      </c>
      <c r="E74" s="74"/>
      <c r="F74" s="74"/>
      <c r="G74" s="74"/>
      <c r="H74" s="74"/>
      <c r="I74" s="74"/>
      <c r="J74" s="74"/>
      <c r="K74" s="74"/>
      <c r="L74" s="74"/>
      <c r="M74" s="75"/>
    </row>
    <row r="75" spans="1:15" x14ac:dyDescent="0.3">
      <c r="B75" s="76"/>
      <c r="C75" s="74"/>
      <c r="D75" s="79" t="s">
        <v>163</v>
      </c>
      <c r="E75" s="74"/>
      <c r="F75" s="74"/>
      <c r="G75" s="74"/>
      <c r="H75" s="74"/>
      <c r="I75" s="74"/>
      <c r="J75" s="74"/>
      <c r="K75" s="74"/>
      <c r="L75" s="74"/>
      <c r="M75" s="75"/>
    </row>
    <row r="76" spans="1:15" x14ac:dyDescent="0.3">
      <c r="B76" s="76"/>
      <c r="C76" s="74"/>
      <c r="D76" s="79" t="s">
        <v>164</v>
      </c>
      <c r="E76" s="74"/>
      <c r="F76" s="74"/>
      <c r="G76" s="74"/>
      <c r="H76" s="74"/>
      <c r="I76" s="74"/>
      <c r="J76" s="74"/>
      <c r="K76" s="74"/>
      <c r="L76" s="74"/>
      <c r="M76" s="75"/>
    </row>
    <row r="77" spans="1:15" x14ac:dyDescent="0.3">
      <c r="B77" s="76"/>
      <c r="C77" s="74"/>
      <c r="D77" s="79" t="s">
        <v>165</v>
      </c>
      <c r="E77" s="74"/>
      <c r="F77" s="74"/>
      <c r="G77" s="74"/>
      <c r="H77" s="74"/>
      <c r="I77" s="74"/>
      <c r="J77" s="74"/>
      <c r="K77" s="74"/>
      <c r="L77" s="74"/>
      <c r="M77" s="75"/>
    </row>
    <row r="78" spans="1:15" x14ac:dyDescent="0.3">
      <c r="B78" s="183" t="s">
        <v>166</v>
      </c>
      <c r="C78" s="184"/>
      <c r="D78" s="73" t="s">
        <v>167</v>
      </c>
      <c r="E78" s="74"/>
      <c r="F78" s="74"/>
      <c r="G78" s="74"/>
      <c r="H78" s="74"/>
      <c r="I78" s="74"/>
      <c r="J78" s="74"/>
      <c r="K78" s="74"/>
      <c r="L78" s="74"/>
      <c r="M78" s="75"/>
    </row>
    <row r="79" spans="1:15" ht="19.5" thickBot="1" x14ac:dyDescent="0.35">
      <c r="B79" s="80"/>
      <c r="C79" s="81"/>
      <c r="D79" s="82"/>
      <c r="E79" s="81"/>
      <c r="F79" s="81"/>
      <c r="G79" s="81"/>
      <c r="H79" s="81"/>
      <c r="I79" s="81"/>
      <c r="J79" s="81"/>
      <c r="K79" s="81"/>
      <c r="L79" s="81"/>
      <c r="M79" s="83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opLeftCell="A16" zoomScale="85" zoomScaleNormal="85" zoomScalePageLayoutView="85" workbookViewId="0">
      <selection activeCell="O35" sqref="O35"/>
    </sheetView>
  </sheetViews>
  <sheetFormatPr defaultColWidth="8.875" defaultRowHeight="15" x14ac:dyDescent="0.25"/>
  <cols>
    <col min="1" max="1" width="6.75" style="1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10.75" style="8" customWidth="1"/>
    <col min="14" max="14" width="7.375" style="8" customWidth="1"/>
    <col min="15" max="15" width="6.25" style="13" customWidth="1"/>
    <col min="16" max="16" width="9.125" style="11" customWidth="1"/>
    <col min="17" max="17" width="6.875" style="11" customWidth="1"/>
    <col min="18" max="18" width="8.5" style="11" customWidth="1"/>
    <col min="19" max="19" width="9.5" style="11" customWidth="1"/>
    <col min="20" max="20" width="5.75" style="11" bestFit="1" customWidth="1"/>
    <col min="21" max="47" width="3.5" style="11" customWidth="1"/>
    <col min="48" max="48" width="6.75" style="11" bestFit="1" customWidth="1"/>
    <col min="49" max="16384" width="8.875" style="11"/>
  </cols>
  <sheetData>
    <row r="1" spans="1:48" customFormat="1" ht="28.5" x14ac:dyDescent="0.45">
      <c r="C1" s="185" t="s">
        <v>0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</row>
    <row r="2" spans="1:48" customFormat="1" ht="23.25" x14ac:dyDescent="0.35">
      <c r="B2" s="187" t="s">
        <v>1</v>
      </c>
      <c r="C2" s="187"/>
      <c r="D2" s="187"/>
      <c r="E2" s="187"/>
      <c r="F2" s="188" t="s">
        <v>121</v>
      </c>
      <c r="G2" s="188"/>
      <c r="H2" s="188"/>
      <c r="I2" s="188"/>
      <c r="J2" s="188"/>
      <c r="K2" s="55"/>
      <c r="L2" s="56"/>
      <c r="M2" s="56"/>
      <c r="N2" s="57"/>
      <c r="O2" s="57"/>
      <c r="P2" s="58"/>
      <c r="Q2" s="57"/>
      <c r="R2" s="57"/>
      <c r="S2" s="5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9" t="s">
        <v>2</v>
      </c>
      <c r="AM2" s="189"/>
      <c r="AN2" s="189"/>
      <c r="AO2" s="189"/>
      <c r="AP2" s="189"/>
      <c r="AQ2" s="189"/>
      <c r="AR2" s="190">
        <v>1072</v>
      </c>
      <c r="AS2" s="190"/>
      <c r="AT2" s="190"/>
      <c r="AU2" s="3"/>
      <c r="AV2" s="3"/>
    </row>
    <row r="3" spans="1:48" customFormat="1" ht="23.25" x14ac:dyDescent="0.35">
      <c r="B3" s="187"/>
      <c r="C3" s="187"/>
      <c r="D3" s="187"/>
      <c r="E3" s="187"/>
      <c r="F3" s="188"/>
      <c r="G3" s="188"/>
      <c r="H3" s="188"/>
      <c r="I3" s="188"/>
      <c r="J3" s="188"/>
      <c r="K3" s="55"/>
      <c r="L3" s="56"/>
      <c r="M3" s="56"/>
      <c r="N3" s="60"/>
      <c r="O3" s="60"/>
      <c r="P3" s="61"/>
      <c r="Q3" s="62"/>
      <c r="R3" s="62"/>
      <c r="S3" s="63"/>
      <c r="T3" s="5"/>
      <c r="U3" s="5"/>
      <c r="V3" s="5"/>
      <c r="W3" s="5"/>
      <c r="X3" s="5"/>
      <c r="Y3" s="5"/>
      <c r="Z3" s="5"/>
      <c r="AA3" s="4"/>
      <c r="AB3" s="4"/>
      <c r="AE3" s="189" t="s">
        <v>117</v>
      </c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3"/>
      <c r="AQ3" s="192">
        <v>408.84828165537004</v>
      </c>
      <c r="AR3" s="192"/>
      <c r="AS3" s="192"/>
      <c r="AT3" s="192"/>
      <c r="AU3" s="186" t="s">
        <v>4</v>
      </c>
      <c r="AV3" s="186"/>
    </row>
    <row r="4" spans="1:48" customFormat="1" ht="23.25" x14ac:dyDescent="0.35">
      <c r="B4" s="187"/>
      <c r="C4" s="187"/>
      <c r="D4" s="187"/>
      <c r="E4" s="187"/>
      <c r="F4" s="188"/>
      <c r="G4" s="188"/>
      <c r="H4" s="188"/>
      <c r="I4" s="188"/>
      <c r="J4" s="188"/>
      <c r="K4" s="55"/>
      <c r="L4" s="56"/>
      <c r="M4" s="56"/>
      <c r="N4" s="64"/>
      <c r="O4" s="64"/>
      <c r="P4" s="61"/>
      <c r="Q4" s="62"/>
      <c r="R4" s="62"/>
      <c r="S4" s="65"/>
      <c r="T4" s="66"/>
      <c r="U4" s="66"/>
      <c r="V4" s="5"/>
      <c r="W4" s="5"/>
      <c r="X4" s="5"/>
      <c r="Y4" s="5"/>
      <c r="Z4" s="5"/>
      <c r="AC4" s="189" t="s">
        <v>118</v>
      </c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3"/>
      <c r="AQ4" s="191">
        <v>408.84828165536999</v>
      </c>
      <c r="AR4" s="191"/>
      <c r="AS4" s="191"/>
      <c r="AT4" s="191"/>
      <c r="AU4" s="186" t="s">
        <v>4</v>
      </c>
      <c r="AV4" s="186"/>
    </row>
    <row r="5" spans="1:48" customFormat="1" ht="18.75" customHeight="1" x14ac:dyDescent="0.35">
      <c r="A5" s="31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4"/>
      <c r="AF5" s="54"/>
      <c r="AM5" s="54"/>
      <c r="AN5" s="54"/>
      <c r="AT5" s="220" t="s">
        <v>6</v>
      </c>
      <c r="AU5" s="220"/>
      <c r="AV5" s="220"/>
    </row>
    <row r="6" spans="1:48" ht="21" customHeight="1" x14ac:dyDescent="0.25">
      <c r="A6" s="197" t="s">
        <v>45</v>
      </c>
      <c r="B6" s="221" t="s">
        <v>7</v>
      </c>
      <c r="C6" s="221" t="s">
        <v>8</v>
      </c>
      <c r="D6" s="221" t="s">
        <v>9</v>
      </c>
      <c r="E6" s="221" t="s">
        <v>10</v>
      </c>
      <c r="F6" s="221" t="s">
        <v>11</v>
      </c>
      <c r="G6" s="199" t="s">
        <v>47</v>
      </c>
      <c r="H6" s="200"/>
      <c r="I6" s="201"/>
      <c r="J6" s="208" t="s">
        <v>12</v>
      </c>
      <c r="K6" s="203" t="s">
        <v>37</v>
      </c>
      <c r="L6" s="203"/>
      <c r="M6" s="203"/>
      <c r="N6" s="203"/>
      <c r="O6" s="208" t="s">
        <v>13</v>
      </c>
      <c r="P6" s="205" t="s">
        <v>5</v>
      </c>
      <c r="Q6" s="208" t="s">
        <v>31</v>
      </c>
      <c r="R6" s="211" t="s">
        <v>38</v>
      </c>
      <c r="S6" s="214" t="s">
        <v>39</v>
      </c>
      <c r="T6" s="217" t="s">
        <v>14</v>
      </c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9"/>
      <c r="AV6" s="229" t="s">
        <v>48</v>
      </c>
    </row>
    <row r="7" spans="1:48" ht="18.75" customHeight="1" x14ac:dyDescent="0.25">
      <c r="A7" s="197"/>
      <c r="B7" s="221"/>
      <c r="C7" s="221"/>
      <c r="D7" s="221"/>
      <c r="E7" s="221"/>
      <c r="F7" s="221"/>
      <c r="G7" s="202" t="s">
        <v>3</v>
      </c>
      <c r="H7" s="198" t="s">
        <v>46</v>
      </c>
      <c r="I7" s="198"/>
      <c r="J7" s="209"/>
      <c r="K7" s="204" t="s">
        <v>40</v>
      </c>
      <c r="L7" s="193" t="s">
        <v>41</v>
      </c>
      <c r="M7" s="195" t="s">
        <v>42</v>
      </c>
      <c r="N7" s="196" t="s">
        <v>43</v>
      </c>
      <c r="O7" s="209"/>
      <c r="P7" s="206"/>
      <c r="Q7" s="209"/>
      <c r="R7" s="212"/>
      <c r="S7" s="215"/>
      <c r="T7" s="225" t="s">
        <v>15</v>
      </c>
      <c r="U7" s="225"/>
      <c r="V7" s="225"/>
      <c r="W7" s="225"/>
      <c r="X7" s="226" t="s">
        <v>16</v>
      </c>
      <c r="Y7" s="226"/>
      <c r="Z7" s="226"/>
      <c r="AA7" s="226"/>
      <c r="AB7" s="227" t="s">
        <v>17</v>
      </c>
      <c r="AC7" s="227"/>
      <c r="AD7" s="227"/>
      <c r="AE7" s="227"/>
      <c r="AF7" s="228" t="s">
        <v>18</v>
      </c>
      <c r="AG7" s="228"/>
      <c r="AH7" s="228"/>
      <c r="AI7" s="228"/>
      <c r="AJ7" s="222" t="s">
        <v>19</v>
      </c>
      <c r="AK7" s="222"/>
      <c r="AL7" s="222"/>
      <c r="AM7" s="222"/>
      <c r="AN7" s="223" t="s">
        <v>20</v>
      </c>
      <c r="AO7" s="223"/>
      <c r="AP7" s="223"/>
      <c r="AQ7" s="223"/>
      <c r="AR7" s="224" t="s">
        <v>21</v>
      </c>
      <c r="AS7" s="224"/>
      <c r="AT7" s="224"/>
      <c r="AU7" s="224"/>
      <c r="AV7" s="229"/>
    </row>
    <row r="8" spans="1:48" ht="21.75" customHeight="1" x14ac:dyDescent="0.25">
      <c r="A8" s="197"/>
      <c r="B8" s="221"/>
      <c r="C8" s="221"/>
      <c r="D8" s="221"/>
      <c r="E8" s="221"/>
      <c r="F8" s="221"/>
      <c r="G8" s="202"/>
      <c r="H8" s="132" t="s">
        <v>22</v>
      </c>
      <c r="I8" s="138" t="s">
        <v>23</v>
      </c>
      <c r="J8" s="210"/>
      <c r="K8" s="204"/>
      <c r="L8" s="194"/>
      <c r="M8" s="195"/>
      <c r="N8" s="196"/>
      <c r="O8" s="210"/>
      <c r="P8" s="207"/>
      <c r="Q8" s="210"/>
      <c r="R8" s="213"/>
      <c r="S8" s="216"/>
      <c r="T8" s="139" t="s">
        <v>24</v>
      </c>
      <c r="U8" s="139" t="s">
        <v>25</v>
      </c>
      <c r="V8" s="139" t="s">
        <v>26</v>
      </c>
      <c r="W8" s="139" t="s">
        <v>27</v>
      </c>
      <c r="X8" s="140" t="s">
        <v>24</v>
      </c>
      <c r="Y8" s="140" t="s">
        <v>25</v>
      </c>
      <c r="Z8" s="140" t="s">
        <v>26</v>
      </c>
      <c r="AA8" s="140" t="s">
        <v>27</v>
      </c>
      <c r="AB8" s="141" t="s">
        <v>24</v>
      </c>
      <c r="AC8" s="141" t="s">
        <v>25</v>
      </c>
      <c r="AD8" s="141" t="s">
        <v>26</v>
      </c>
      <c r="AE8" s="141" t="s">
        <v>27</v>
      </c>
      <c r="AF8" s="142" t="s">
        <v>24</v>
      </c>
      <c r="AG8" s="142" t="s">
        <v>25</v>
      </c>
      <c r="AH8" s="142" t="s">
        <v>26</v>
      </c>
      <c r="AI8" s="142" t="s">
        <v>27</v>
      </c>
      <c r="AJ8" s="143" t="s">
        <v>24</v>
      </c>
      <c r="AK8" s="143" t="s">
        <v>25</v>
      </c>
      <c r="AL8" s="143" t="s">
        <v>26</v>
      </c>
      <c r="AM8" s="143" t="s">
        <v>27</v>
      </c>
      <c r="AN8" s="144" t="s">
        <v>24</v>
      </c>
      <c r="AO8" s="144" t="s">
        <v>25</v>
      </c>
      <c r="AP8" s="144" t="s">
        <v>26</v>
      </c>
      <c r="AQ8" s="144" t="s">
        <v>27</v>
      </c>
      <c r="AR8" s="145" t="s">
        <v>24</v>
      </c>
      <c r="AS8" s="145" t="s">
        <v>25</v>
      </c>
      <c r="AT8" s="145" t="s">
        <v>26</v>
      </c>
      <c r="AU8" s="145" t="s">
        <v>27</v>
      </c>
      <c r="AV8" s="229"/>
    </row>
    <row r="9" spans="1:48" x14ac:dyDescent="0.25">
      <c r="A9" s="197" t="s">
        <v>28</v>
      </c>
      <c r="B9" s="197"/>
      <c r="C9" s="197"/>
      <c r="D9" s="197"/>
      <c r="E9" s="197"/>
      <c r="F9" s="197"/>
      <c r="G9" s="169">
        <f>I9+H9</f>
        <v>418.85189618756999</v>
      </c>
      <c r="H9" s="170">
        <f>SUM(H10:H999)</f>
        <v>84.71580828290999</v>
      </c>
      <c r="I9" s="170">
        <f>SUM(I10:I999)</f>
        <v>334.13608790466003</v>
      </c>
      <c r="J9" s="170"/>
      <c r="K9" s="170">
        <f>SUM(K10:K999)</f>
        <v>51.67</v>
      </c>
      <c r="L9" s="170">
        <f>SUM(L10:L999)</f>
        <v>359.34563828376008</v>
      </c>
      <c r="M9" s="170">
        <f>SUM(M10:M999)</f>
        <v>0</v>
      </c>
      <c r="N9" s="170">
        <f>SUM(N10:N999)</f>
        <v>10.77</v>
      </c>
      <c r="O9" s="170"/>
      <c r="P9" s="170">
        <f>SUM(P10:P999)</f>
        <v>10</v>
      </c>
      <c r="Q9" s="170"/>
      <c r="R9" s="170"/>
      <c r="S9" s="170"/>
      <c r="T9" s="170">
        <f t="shared" ref="T9:AU9" si="0">SUM(T10:T999)</f>
        <v>10</v>
      </c>
      <c r="U9" s="170">
        <f t="shared" si="0"/>
        <v>0</v>
      </c>
      <c r="V9" s="170">
        <f t="shared" si="0"/>
        <v>0</v>
      </c>
      <c r="W9" s="170">
        <f t="shared" si="0"/>
        <v>0</v>
      </c>
      <c r="X9" s="170">
        <f t="shared" si="0"/>
        <v>0</v>
      </c>
      <c r="Y9" s="170">
        <f t="shared" si="0"/>
        <v>0</v>
      </c>
      <c r="Z9" s="170">
        <f t="shared" si="0"/>
        <v>0</v>
      </c>
      <c r="AA9" s="170">
        <f t="shared" si="0"/>
        <v>0</v>
      </c>
      <c r="AB9" s="170">
        <f t="shared" si="0"/>
        <v>0</v>
      </c>
      <c r="AC9" s="170">
        <f t="shared" si="0"/>
        <v>0</v>
      </c>
      <c r="AD9" s="170">
        <f t="shared" si="0"/>
        <v>0</v>
      </c>
      <c r="AE9" s="170">
        <f t="shared" si="0"/>
        <v>0</v>
      </c>
      <c r="AF9" s="170">
        <f t="shared" si="0"/>
        <v>0</v>
      </c>
      <c r="AG9" s="170">
        <f t="shared" si="0"/>
        <v>0</v>
      </c>
      <c r="AH9" s="170">
        <f t="shared" si="0"/>
        <v>0</v>
      </c>
      <c r="AI9" s="170">
        <f t="shared" si="0"/>
        <v>0</v>
      </c>
      <c r="AJ9" s="170">
        <f t="shared" si="0"/>
        <v>0</v>
      </c>
      <c r="AK9" s="170">
        <f t="shared" si="0"/>
        <v>0</v>
      </c>
      <c r="AL9" s="170">
        <f t="shared" si="0"/>
        <v>0</v>
      </c>
      <c r="AM9" s="170">
        <f t="shared" si="0"/>
        <v>0</v>
      </c>
      <c r="AN9" s="170">
        <f t="shared" si="0"/>
        <v>0</v>
      </c>
      <c r="AO9" s="170">
        <f t="shared" si="0"/>
        <v>0</v>
      </c>
      <c r="AP9" s="170">
        <f t="shared" si="0"/>
        <v>0</v>
      </c>
      <c r="AQ9" s="170">
        <f t="shared" si="0"/>
        <v>0</v>
      </c>
      <c r="AR9" s="170">
        <f t="shared" si="0"/>
        <v>0</v>
      </c>
      <c r="AS9" s="170">
        <f t="shared" si="0"/>
        <v>0</v>
      </c>
      <c r="AT9" s="170">
        <f t="shared" si="0"/>
        <v>0</v>
      </c>
      <c r="AU9" s="170">
        <f t="shared" si="0"/>
        <v>0</v>
      </c>
      <c r="AV9" s="171"/>
    </row>
    <row r="10" spans="1:48" s="18" customFormat="1" ht="18.75" x14ac:dyDescent="0.3">
      <c r="A10" s="168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05">
        <v>1</v>
      </c>
      <c r="C10" s="106" t="s">
        <v>122</v>
      </c>
      <c r="D10" s="107" t="s">
        <v>44</v>
      </c>
      <c r="E10" s="108" t="s">
        <v>119</v>
      </c>
      <c r="F10" s="109" t="s">
        <v>120</v>
      </c>
      <c r="G10" s="110">
        <v>14.243567067400001</v>
      </c>
      <c r="H10" s="110">
        <v>0</v>
      </c>
      <c r="I10" s="110">
        <v>14.243567067400001</v>
      </c>
      <c r="J10" s="111">
        <v>1</v>
      </c>
      <c r="K10" s="112">
        <v>0</v>
      </c>
      <c r="L10" s="112">
        <v>14.243567067400001</v>
      </c>
      <c r="M10" s="112">
        <v>0</v>
      </c>
      <c r="N10" s="112">
        <v>0</v>
      </c>
      <c r="O10" s="111">
        <v>12</v>
      </c>
      <c r="P10" s="137">
        <v>0</v>
      </c>
      <c r="Q10" s="114">
        <v>0</v>
      </c>
      <c r="R10" s="111">
        <v>2</v>
      </c>
      <c r="S10" s="111">
        <v>2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0</v>
      </c>
      <c r="AT10" s="118">
        <v>0</v>
      </c>
      <c r="AU10" s="118">
        <v>0</v>
      </c>
      <c r="AV10" s="172"/>
    </row>
    <row r="11" spans="1:48" ht="18.75" x14ac:dyDescent="0.25">
      <c r="A11" s="168" t="str">
        <f t="shared" ref="A11:A13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05">
        <v>2</v>
      </c>
      <c r="C11" s="106" t="s">
        <v>123</v>
      </c>
      <c r="D11" s="107" t="s">
        <v>44</v>
      </c>
      <c r="E11" s="108" t="s">
        <v>119</v>
      </c>
      <c r="F11" s="109" t="s">
        <v>120</v>
      </c>
      <c r="G11" s="110">
        <v>7.6394294170599997</v>
      </c>
      <c r="H11" s="110">
        <v>0</v>
      </c>
      <c r="I11" s="110">
        <v>7.6394294170599997</v>
      </c>
      <c r="J11" s="111">
        <v>1</v>
      </c>
      <c r="K11" s="112">
        <v>0</v>
      </c>
      <c r="L11" s="112">
        <v>7.6394294170599997</v>
      </c>
      <c r="M11" s="112">
        <v>0</v>
      </c>
      <c r="N11" s="112">
        <v>0</v>
      </c>
      <c r="O11" s="111">
        <v>12</v>
      </c>
      <c r="P11" s="115">
        <v>0</v>
      </c>
      <c r="Q11" s="116">
        <v>0</v>
      </c>
      <c r="R11" s="117">
        <v>2</v>
      </c>
      <c r="S11" s="111">
        <v>2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9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72"/>
    </row>
    <row r="12" spans="1:48" ht="18.75" x14ac:dyDescent="0.25">
      <c r="A12" s="168" t="str">
        <f t="shared" si="1"/>
        <v xml:space="preserve">   </v>
      </c>
      <c r="B12" s="105"/>
      <c r="C12" s="106" t="s">
        <v>124</v>
      </c>
      <c r="D12" s="107" t="s">
        <v>170</v>
      </c>
      <c r="E12" s="108" t="s">
        <v>119</v>
      </c>
      <c r="F12" s="109" t="s">
        <v>120</v>
      </c>
      <c r="G12" s="110">
        <v>2.52</v>
      </c>
      <c r="H12" s="110">
        <v>2.52</v>
      </c>
      <c r="I12" s="110">
        <v>0</v>
      </c>
      <c r="J12" s="111">
        <v>9</v>
      </c>
      <c r="K12" s="110">
        <v>2.52</v>
      </c>
      <c r="L12" s="112">
        <v>0</v>
      </c>
      <c r="M12" s="112">
        <v>0</v>
      </c>
      <c r="N12" s="112">
        <v>0</v>
      </c>
      <c r="O12" s="111" t="s">
        <v>172</v>
      </c>
      <c r="P12" s="115">
        <v>0</v>
      </c>
      <c r="Q12" s="116">
        <v>0</v>
      </c>
      <c r="R12" s="117">
        <v>0</v>
      </c>
      <c r="S12" s="117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73"/>
    </row>
    <row r="13" spans="1:48" ht="18.75" x14ac:dyDescent="0.25">
      <c r="A13" s="168" t="str">
        <f t="shared" si="1"/>
        <v xml:space="preserve">   </v>
      </c>
      <c r="B13" s="105"/>
      <c r="C13" s="106" t="s">
        <v>124</v>
      </c>
      <c r="D13" s="107" t="s">
        <v>171</v>
      </c>
      <c r="E13" s="108" t="s">
        <v>119</v>
      </c>
      <c r="F13" s="109" t="s">
        <v>120</v>
      </c>
      <c r="G13" s="110">
        <v>5</v>
      </c>
      <c r="H13" s="110">
        <v>0</v>
      </c>
      <c r="I13" s="110">
        <v>5</v>
      </c>
      <c r="J13" s="111">
        <v>1</v>
      </c>
      <c r="K13" s="112">
        <v>0</v>
      </c>
      <c r="L13" s="112">
        <v>5</v>
      </c>
      <c r="M13" s="112">
        <v>0</v>
      </c>
      <c r="N13" s="112">
        <v>0</v>
      </c>
      <c r="O13" s="111" t="s">
        <v>172</v>
      </c>
      <c r="P13" s="115">
        <v>0</v>
      </c>
      <c r="Q13" s="116">
        <v>0</v>
      </c>
      <c r="R13" s="117">
        <v>0</v>
      </c>
      <c r="S13" s="117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73"/>
    </row>
    <row r="14" spans="1:48" ht="18.75" x14ac:dyDescent="0.25">
      <c r="A14" s="174" t="str">
        <f t="shared" ref="A14:A34" si="2"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"&amp;IF(J14=1,IF(K14&gt;0,IF(P14&gt;0,IF(O14&lt;=7,IF(Q14=100,"","33"),IF(O14&lt;=25,IF(Q14&gt;0,IF(Q14&lt;100,"",33),IF(Q14=0,"","33")),IF(Q14=0,"",33))),IF(O14&gt;25,"",33)),""),IF(J14&gt;1,IF(P14&gt;0,"55",""),IF(J14=0,IF(P14&gt;0,"55","00"))))&amp;" "&amp;IF(P14&gt;0,IF(R14&gt;0,IF(S14&gt;0,"",88),77),"")</f>
        <v xml:space="preserve">   </v>
      </c>
      <c r="B14" s="105">
        <v>4</v>
      </c>
      <c r="C14" s="106" t="s">
        <v>125</v>
      </c>
      <c r="D14" s="107" t="s">
        <v>44</v>
      </c>
      <c r="E14" s="108" t="s">
        <v>119</v>
      </c>
      <c r="F14" s="109" t="s">
        <v>120</v>
      </c>
      <c r="G14" s="110">
        <v>7.8345257148099998</v>
      </c>
      <c r="H14" s="110">
        <v>7.8345257148099998</v>
      </c>
      <c r="I14" s="110">
        <v>0</v>
      </c>
      <c r="J14" s="111">
        <v>1</v>
      </c>
      <c r="K14" s="112">
        <v>0</v>
      </c>
      <c r="L14" s="112">
        <v>0</v>
      </c>
      <c r="M14" s="112" t="s">
        <v>173</v>
      </c>
      <c r="N14" s="112">
        <v>10.77</v>
      </c>
      <c r="O14" s="111" t="s">
        <v>172</v>
      </c>
      <c r="P14" s="115">
        <v>0</v>
      </c>
      <c r="Q14" s="116">
        <v>0</v>
      </c>
      <c r="R14" s="117">
        <v>0</v>
      </c>
      <c r="S14" s="117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9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73"/>
    </row>
    <row r="15" spans="1:48" ht="18.75" x14ac:dyDescent="0.25">
      <c r="A15" s="174" t="str">
        <f t="shared" si="2"/>
        <v xml:space="preserve">   </v>
      </c>
      <c r="B15" s="105">
        <v>5</v>
      </c>
      <c r="C15" s="106" t="s">
        <v>126</v>
      </c>
      <c r="D15" s="107" t="s">
        <v>44</v>
      </c>
      <c r="E15" s="108" t="s">
        <v>119</v>
      </c>
      <c r="F15" s="109" t="s">
        <v>120</v>
      </c>
      <c r="G15" s="110">
        <v>25.2112825681</v>
      </c>
      <c r="H15" s="110">
        <v>25.2112825681</v>
      </c>
      <c r="I15" s="110">
        <v>0</v>
      </c>
      <c r="J15" s="111">
        <v>1</v>
      </c>
      <c r="K15" s="112">
        <v>0</v>
      </c>
      <c r="L15" s="112">
        <v>25.21</v>
      </c>
      <c r="M15" s="112">
        <v>0</v>
      </c>
      <c r="N15" s="112">
        <v>0</v>
      </c>
      <c r="O15" s="111">
        <v>10</v>
      </c>
      <c r="P15" s="137">
        <v>0</v>
      </c>
      <c r="Q15" s="114">
        <v>0</v>
      </c>
      <c r="R15" s="111">
        <v>0</v>
      </c>
      <c r="S15" s="111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73"/>
    </row>
    <row r="16" spans="1:48" ht="18.75" x14ac:dyDescent="0.25">
      <c r="A16" s="174" t="str">
        <f t="shared" si="2"/>
        <v xml:space="preserve">   </v>
      </c>
      <c r="B16" s="105">
        <v>6</v>
      </c>
      <c r="C16" s="106" t="s">
        <v>127</v>
      </c>
      <c r="D16" s="107" t="s">
        <v>44</v>
      </c>
      <c r="E16" s="108" t="s">
        <v>119</v>
      </c>
      <c r="F16" s="109" t="s">
        <v>120</v>
      </c>
      <c r="G16" s="110">
        <v>11.899300634499999</v>
      </c>
      <c r="H16" s="110">
        <v>0</v>
      </c>
      <c r="I16" s="110">
        <v>11.899300634499999</v>
      </c>
      <c r="J16" s="111">
        <v>1</v>
      </c>
      <c r="K16" s="112">
        <v>0</v>
      </c>
      <c r="L16" s="112">
        <v>11.899300634499999</v>
      </c>
      <c r="M16" s="112">
        <v>0</v>
      </c>
      <c r="N16" s="112">
        <v>0</v>
      </c>
      <c r="O16" s="111">
        <v>11</v>
      </c>
      <c r="P16" s="115">
        <v>0</v>
      </c>
      <c r="Q16" s="116">
        <v>0</v>
      </c>
      <c r="R16" s="117">
        <v>2</v>
      </c>
      <c r="S16" s="111">
        <v>2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9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73"/>
    </row>
    <row r="17" spans="1:48" ht="18.75" x14ac:dyDescent="0.25">
      <c r="A17" s="174" t="str">
        <f t="shared" si="2"/>
        <v xml:space="preserve">   </v>
      </c>
      <c r="B17" s="105">
        <v>7</v>
      </c>
      <c r="C17" s="106" t="s">
        <v>128</v>
      </c>
      <c r="D17" s="107" t="s">
        <v>44</v>
      </c>
      <c r="E17" s="108" t="s">
        <v>119</v>
      </c>
      <c r="F17" s="109" t="s">
        <v>120</v>
      </c>
      <c r="G17" s="110">
        <v>19.7200149126</v>
      </c>
      <c r="H17" s="110">
        <v>0</v>
      </c>
      <c r="I17" s="110">
        <v>19.7200149126</v>
      </c>
      <c r="J17" s="111">
        <v>1</v>
      </c>
      <c r="K17" s="112">
        <v>0</v>
      </c>
      <c r="L17" s="112">
        <v>19.7200149126</v>
      </c>
      <c r="M17" s="112">
        <v>0</v>
      </c>
      <c r="N17" s="112">
        <v>0</v>
      </c>
      <c r="O17" s="111">
        <v>9</v>
      </c>
      <c r="P17" s="137">
        <v>0</v>
      </c>
      <c r="Q17" s="114">
        <v>0</v>
      </c>
      <c r="R17" s="111">
        <v>2</v>
      </c>
      <c r="S17" s="111">
        <v>2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73"/>
    </row>
    <row r="18" spans="1:48" ht="18.75" x14ac:dyDescent="0.25">
      <c r="A18" s="174" t="str">
        <f t="shared" si="2"/>
        <v xml:space="preserve">   </v>
      </c>
      <c r="B18" s="105">
        <v>8</v>
      </c>
      <c r="C18" s="106" t="s">
        <v>129</v>
      </c>
      <c r="D18" s="107" t="s">
        <v>44</v>
      </c>
      <c r="E18" s="108" t="s">
        <v>119</v>
      </c>
      <c r="F18" s="109" t="s">
        <v>120</v>
      </c>
      <c r="G18" s="110">
        <v>8.5526635259399999</v>
      </c>
      <c r="H18" s="110">
        <v>0</v>
      </c>
      <c r="I18" s="110">
        <v>8.5526635259399999</v>
      </c>
      <c r="J18" s="111">
        <v>1</v>
      </c>
      <c r="K18" s="112">
        <v>0</v>
      </c>
      <c r="L18" s="112">
        <v>8.5526635259399999</v>
      </c>
      <c r="M18" s="112">
        <v>0</v>
      </c>
      <c r="N18" s="112">
        <v>0</v>
      </c>
      <c r="O18" s="111">
        <v>9</v>
      </c>
      <c r="P18" s="115">
        <v>0</v>
      </c>
      <c r="Q18" s="116">
        <v>0</v>
      </c>
      <c r="R18" s="117">
        <v>2</v>
      </c>
      <c r="S18" s="111">
        <v>2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9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73"/>
    </row>
    <row r="19" spans="1:48" ht="18.75" x14ac:dyDescent="0.25">
      <c r="A19" s="174" t="str">
        <f t="shared" si="2"/>
        <v xml:space="preserve">   </v>
      </c>
      <c r="B19" s="105">
        <v>9</v>
      </c>
      <c r="C19" s="106" t="s">
        <v>130</v>
      </c>
      <c r="D19" s="107" t="s">
        <v>44</v>
      </c>
      <c r="E19" s="108" t="s">
        <v>119</v>
      </c>
      <c r="F19" s="109" t="s">
        <v>120</v>
      </c>
      <c r="G19" s="110">
        <v>24.081418041900001</v>
      </c>
      <c r="H19" s="110">
        <v>0</v>
      </c>
      <c r="I19" s="110">
        <v>24.081418041900001</v>
      </c>
      <c r="J19" s="111">
        <v>1</v>
      </c>
      <c r="K19" s="112">
        <v>0</v>
      </c>
      <c r="L19" s="112">
        <v>24.081418041900001</v>
      </c>
      <c r="M19" s="112">
        <v>0</v>
      </c>
      <c r="N19" s="112">
        <v>0</v>
      </c>
      <c r="O19" s="111">
        <v>10</v>
      </c>
      <c r="P19" s="137">
        <v>0</v>
      </c>
      <c r="Q19" s="114">
        <v>0</v>
      </c>
      <c r="R19" s="111">
        <v>2</v>
      </c>
      <c r="S19" s="111">
        <v>2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73"/>
    </row>
    <row r="20" spans="1:48" ht="18.75" x14ac:dyDescent="0.25">
      <c r="A20" s="174" t="str">
        <f t="shared" si="2"/>
        <v xml:space="preserve">   </v>
      </c>
      <c r="B20" s="105">
        <v>10</v>
      </c>
      <c r="C20" s="106" t="s">
        <v>131</v>
      </c>
      <c r="D20" s="107" t="s">
        <v>44</v>
      </c>
      <c r="E20" s="108" t="s">
        <v>119</v>
      </c>
      <c r="F20" s="109" t="s">
        <v>120</v>
      </c>
      <c r="G20" s="110">
        <v>19.524309004900001</v>
      </c>
      <c r="H20" s="110">
        <v>0</v>
      </c>
      <c r="I20" s="110">
        <v>19.524309004900001</v>
      </c>
      <c r="J20" s="111">
        <v>1</v>
      </c>
      <c r="K20" s="112">
        <v>0</v>
      </c>
      <c r="L20" s="112">
        <v>19.524309004900001</v>
      </c>
      <c r="M20" s="112">
        <v>0</v>
      </c>
      <c r="N20" s="112">
        <v>0</v>
      </c>
      <c r="O20" s="111">
        <v>10</v>
      </c>
      <c r="P20" s="115">
        <v>0</v>
      </c>
      <c r="Q20" s="116">
        <v>0</v>
      </c>
      <c r="R20" s="117">
        <v>2</v>
      </c>
      <c r="S20" s="111">
        <v>2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9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73"/>
    </row>
    <row r="21" spans="1:48" ht="18.75" x14ac:dyDescent="0.25">
      <c r="A21" s="174" t="str">
        <f t="shared" si="2"/>
        <v xml:space="preserve">   </v>
      </c>
      <c r="B21" s="105">
        <v>11</v>
      </c>
      <c r="C21" s="106" t="s">
        <v>132</v>
      </c>
      <c r="D21" s="107" t="s">
        <v>44</v>
      </c>
      <c r="E21" s="108" t="s">
        <v>119</v>
      </c>
      <c r="F21" s="109" t="s">
        <v>120</v>
      </c>
      <c r="G21" s="110">
        <v>16.146971535700001</v>
      </c>
      <c r="H21" s="110">
        <v>0</v>
      </c>
      <c r="I21" s="110">
        <v>16.146971535700001</v>
      </c>
      <c r="J21" s="111">
        <v>1</v>
      </c>
      <c r="K21" s="112">
        <v>0</v>
      </c>
      <c r="L21" s="112">
        <v>16.146971535700001</v>
      </c>
      <c r="M21" s="112">
        <v>0</v>
      </c>
      <c r="N21" s="112">
        <v>0</v>
      </c>
      <c r="O21" s="111">
        <v>10</v>
      </c>
      <c r="P21" s="137">
        <v>0</v>
      </c>
      <c r="Q21" s="114">
        <v>0</v>
      </c>
      <c r="R21" s="111">
        <v>2</v>
      </c>
      <c r="S21" s="111">
        <v>2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73"/>
    </row>
    <row r="22" spans="1:48" ht="18.75" x14ac:dyDescent="0.25">
      <c r="A22" s="174" t="str">
        <f t="shared" si="2"/>
        <v xml:space="preserve">   </v>
      </c>
      <c r="B22" s="105">
        <v>12</v>
      </c>
      <c r="C22" s="106" t="s">
        <v>133</v>
      </c>
      <c r="D22" s="107" t="s">
        <v>44</v>
      </c>
      <c r="E22" s="108" t="s">
        <v>119</v>
      </c>
      <c r="F22" s="109" t="s">
        <v>120</v>
      </c>
      <c r="G22" s="110">
        <v>6.3906791461900001</v>
      </c>
      <c r="H22" s="110">
        <v>0</v>
      </c>
      <c r="I22" s="110">
        <v>6.3906791461900001</v>
      </c>
      <c r="J22" s="111">
        <v>1</v>
      </c>
      <c r="K22" s="112">
        <v>0</v>
      </c>
      <c r="L22" s="112">
        <v>6.3906791461900001</v>
      </c>
      <c r="M22" s="112">
        <v>0</v>
      </c>
      <c r="N22" s="112">
        <v>0</v>
      </c>
      <c r="O22" s="111">
        <v>10</v>
      </c>
      <c r="P22" s="115">
        <v>0</v>
      </c>
      <c r="Q22" s="116">
        <v>0</v>
      </c>
      <c r="R22" s="117">
        <v>2</v>
      </c>
      <c r="S22" s="111">
        <v>2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9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73"/>
    </row>
    <row r="23" spans="1:48" ht="18.75" x14ac:dyDescent="0.25">
      <c r="A23" s="174" t="str">
        <f t="shared" si="2"/>
        <v xml:space="preserve">   </v>
      </c>
      <c r="B23" s="105">
        <v>13</v>
      </c>
      <c r="C23" s="106" t="s">
        <v>134</v>
      </c>
      <c r="D23" s="107" t="s">
        <v>44</v>
      </c>
      <c r="E23" s="108" t="s">
        <v>119</v>
      </c>
      <c r="F23" s="109" t="s">
        <v>120</v>
      </c>
      <c r="G23" s="110">
        <v>8.5930734915000002</v>
      </c>
      <c r="H23" s="110">
        <v>0</v>
      </c>
      <c r="I23" s="110">
        <v>8.5930734915000002</v>
      </c>
      <c r="J23" s="111">
        <v>1</v>
      </c>
      <c r="K23" s="112">
        <v>0</v>
      </c>
      <c r="L23" s="112">
        <v>8.5930734915000002</v>
      </c>
      <c r="M23" s="112">
        <v>0</v>
      </c>
      <c r="N23" s="112">
        <v>0</v>
      </c>
      <c r="O23" s="111">
        <v>11</v>
      </c>
      <c r="P23" s="137">
        <v>0</v>
      </c>
      <c r="Q23" s="114">
        <v>0</v>
      </c>
      <c r="R23" s="111">
        <v>2</v>
      </c>
      <c r="S23" s="111">
        <v>2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73"/>
    </row>
    <row r="24" spans="1:48" ht="18.75" x14ac:dyDescent="0.25">
      <c r="A24" s="174" t="str">
        <f t="shared" si="2"/>
        <v xml:space="preserve">   </v>
      </c>
      <c r="B24" s="105">
        <v>14</v>
      </c>
      <c r="C24" s="106" t="s">
        <v>135</v>
      </c>
      <c r="D24" s="107" t="s">
        <v>44</v>
      </c>
      <c r="E24" s="108" t="s">
        <v>119</v>
      </c>
      <c r="F24" s="109" t="s">
        <v>120</v>
      </c>
      <c r="G24" s="110">
        <v>64.172655640000002</v>
      </c>
      <c r="H24" s="110">
        <v>0</v>
      </c>
      <c r="I24" s="110">
        <v>64.172655640000002</v>
      </c>
      <c r="J24" s="111">
        <v>1</v>
      </c>
      <c r="K24" s="112">
        <v>0</v>
      </c>
      <c r="L24" s="112">
        <v>64.172655640000002</v>
      </c>
      <c r="M24" s="112">
        <v>0</v>
      </c>
      <c r="N24" s="112">
        <v>0</v>
      </c>
      <c r="O24" s="111">
        <v>10</v>
      </c>
      <c r="P24" s="115">
        <v>0</v>
      </c>
      <c r="Q24" s="116">
        <v>0</v>
      </c>
      <c r="R24" s="117">
        <v>2</v>
      </c>
      <c r="S24" s="111">
        <v>2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9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73"/>
    </row>
    <row r="25" spans="1:48" ht="18.75" x14ac:dyDescent="0.25">
      <c r="A25" s="174" t="str">
        <f t="shared" si="2"/>
        <v xml:space="preserve">   </v>
      </c>
      <c r="B25" s="105">
        <v>15</v>
      </c>
      <c r="C25" s="106" t="s">
        <v>136</v>
      </c>
      <c r="D25" s="107" t="s">
        <v>44</v>
      </c>
      <c r="E25" s="108" t="s">
        <v>119</v>
      </c>
      <c r="F25" s="109" t="s">
        <v>120</v>
      </c>
      <c r="G25" s="110">
        <v>15.6073827955</v>
      </c>
      <c r="H25" s="110">
        <v>0</v>
      </c>
      <c r="I25" s="110">
        <v>15.6073827955</v>
      </c>
      <c r="J25" s="111">
        <v>1</v>
      </c>
      <c r="K25" s="112">
        <v>0</v>
      </c>
      <c r="L25" s="112">
        <v>15.6073827955</v>
      </c>
      <c r="M25" s="112">
        <v>0</v>
      </c>
      <c r="N25" s="112">
        <v>0</v>
      </c>
      <c r="O25" s="111">
        <v>10</v>
      </c>
      <c r="P25" s="137">
        <v>0</v>
      </c>
      <c r="Q25" s="114">
        <v>0</v>
      </c>
      <c r="R25" s="111">
        <v>2</v>
      </c>
      <c r="S25" s="111">
        <v>2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73"/>
    </row>
    <row r="26" spans="1:48" ht="18.75" x14ac:dyDescent="0.25">
      <c r="A26" s="174" t="str">
        <f t="shared" si="2"/>
        <v xml:space="preserve">   </v>
      </c>
      <c r="B26" s="105">
        <v>16</v>
      </c>
      <c r="C26" s="106" t="s">
        <v>137</v>
      </c>
      <c r="D26" s="107" t="s">
        <v>44</v>
      </c>
      <c r="E26" s="108" t="s">
        <v>119</v>
      </c>
      <c r="F26" s="109" t="s">
        <v>120</v>
      </c>
      <c r="G26" s="110">
        <v>32.954133599199999</v>
      </c>
      <c r="H26" s="110">
        <v>0</v>
      </c>
      <c r="I26" s="110">
        <v>32.954133599199999</v>
      </c>
      <c r="J26" s="111">
        <v>1</v>
      </c>
      <c r="K26" s="112">
        <v>0</v>
      </c>
      <c r="L26" s="112">
        <v>32.954133599199999</v>
      </c>
      <c r="M26" s="112">
        <v>0</v>
      </c>
      <c r="N26" s="112">
        <v>0</v>
      </c>
      <c r="O26" s="111">
        <v>9</v>
      </c>
      <c r="P26" s="115">
        <v>0</v>
      </c>
      <c r="Q26" s="116">
        <v>0</v>
      </c>
      <c r="R26" s="117">
        <v>2</v>
      </c>
      <c r="S26" s="111">
        <v>2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9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73"/>
    </row>
    <row r="27" spans="1:48" ht="18.75" x14ac:dyDescent="0.25">
      <c r="A27" s="174" t="str">
        <f t="shared" si="2"/>
        <v xml:space="preserve">   </v>
      </c>
      <c r="B27" s="105">
        <v>17</v>
      </c>
      <c r="C27" s="106" t="s">
        <v>138</v>
      </c>
      <c r="D27" s="107" t="s">
        <v>44</v>
      </c>
      <c r="E27" s="108" t="s">
        <v>119</v>
      </c>
      <c r="F27" s="109" t="s">
        <v>120</v>
      </c>
      <c r="G27" s="110">
        <v>16.471105482199999</v>
      </c>
      <c r="H27" s="110">
        <v>0</v>
      </c>
      <c r="I27" s="110">
        <v>16.471105482199999</v>
      </c>
      <c r="J27" s="111">
        <v>1</v>
      </c>
      <c r="K27" s="112">
        <v>0</v>
      </c>
      <c r="L27" s="112">
        <v>16.471105482199999</v>
      </c>
      <c r="M27" s="112">
        <v>0</v>
      </c>
      <c r="N27" s="112">
        <v>0</v>
      </c>
      <c r="O27" s="111">
        <v>10</v>
      </c>
      <c r="P27" s="137">
        <v>0</v>
      </c>
      <c r="Q27" s="114">
        <v>0</v>
      </c>
      <c r="R27" s="111">
        <v>2</v>
      </c>
      <c r="S27" s="111">
        <v>2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73"/>
    </row>
    <row r="28" spans="1:48" ht="18.75" x14ac:dyDescent="0.25">
      <c r="A28" s="174" t="str">
        <f t="shared" si="2"/>
        <v xml:space="preserve">   </v>
      </c>
      <c r="B28" s="105">
        <v>18</v>
      </c>
      <c r="C28" s="106" t="s">
        <v>139</v>
      </c>
      <c r="D28" s="107" t="s">
        <v>44</v>
      </c>
      <c r="E28" s="108" t="s">
        <v>119</v>
      </c>
      <c r="F28" s="109" t="s">
        <v>120</v>
      </c>
      <c r="G28" s="110">
        <v>10.2095503791</v>
      </c>
      <c r="H28" s="110">
        <v>0</v>
      </c>
      <c r="I28" s="110">
        <v>10.210000000000001</v>
      </c>
      <c r="J28" s="111">
        <v>1</v>
      </c>
      <c r="K28" s="112">
        <v>0</v>
      </c>
      <c r="L28" s="112">
        <v>10.2095503791</v>
      </c>
      <c r="M28" s="112">
        <v>0</v>
      </c>
      <c r="N28" s="112">
        <v>0</v>
      </c>
      <c r="O28" s="111">
        <v>9</v>
      </c>
      <c r="P28" s="115">
        <v>0</v>
      </c>
      <c r="Q28" s="116">
        <v>0</v>
      </c>
      <c r="R28" s="117">
        <v>0</v>
      </c>
      <c r="S28" s="117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9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73"/>
    </row>
    <row r="29" spans="1:48" ht="18.75" x14ac:dyDescent="0.25">
      <c r="A29" s="174" t="str">
        <f t="shared" si="2"/>
        <v xml:space="preserve">   </v>
      </c>
      <c r="B29" s="105">
        <v>19</v>
      </c>
      <c r="C29" s="106" t="s">
        <v>140</v>
      </c>
      <c r="D29" s="107" t="s">
        <v>44</v>
      </c>
      <c r="E29" s="108" t="s">
        <v>141</v>
      </c>
      <c r="F29" s="109" t="s">
        <v>142</v>
      </c>
      <c r="G29" s="110">
        <v>39.145070882699997</v>
      </c>
      <c r="H29" s="110">
        <v>39.15</v>
      </c>
      <c r="I29" s="110">
        <v>0</v>
      </c>
      <c r="J29" s="111">
        <v>9</v>
      </c>
      <c r="K29" s="110">
        <v>39.15</v>
      </c>
      <c r="L29" s="112">
        <v>0</v>
      </c>
      <c r="M29" s="112">
        <v>0</v>
      </c>
      <c r="N29" s="112">
        <v>0</v>
      </c>
      <c r="O29" s="111">
        <v>0</v>
      </c>
      <c r="P29" s="137">
        <v>0</v>
      </c>
      <c r="Q29" s="114">
        <v>0</v>
      </c>
      <c r="R29" s="111">
        <v>0</v>
      </c>
      <c r="S29" s="176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>
        <v>0</v>
      </c>
      <c r="AK29" s="118">
        <v>0</v>
      </c>
      <c r="AL29" s="118"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73"/>
    </row>
    <row r="30" spans="1:48" ht="18.75" x14ac:dyDescent="0.25">
      <c r="A30" s="168" t="str">
        <f t="shared" si="2"/>
        <v xml:space="preserve">   </v>
      </c>
      <c r="B30" s="105">
        <v>20</v>
      </c>
      <c r="C30" s="106" t="s">
        <v>143</v>
      </c>
      <c r="D30" s="107" t="s">
        <v>44</v>
      </c>
      <c r="E30" s="108" t="s">
        <v>119</v>
      </c>
      <c r="F30" s="109" t="s">
        <v>120</v>
      </c>
      <c r="G30" s="110">
        <v>8.1712502740600002</v>
      </c>
      <c r="H30" s="110">
        <v>0</v>
      </c>
      <c r="I30" s="110">
        <v>8.1712502740600002</v>
      </c>
      <c r="J30" s="111">
        <v>1</v>
      </c>
      <c r="K30" s="112">
        <v>0</v>
      </c>
      <c r="L30" s="112">
        <v>8.1712502740600002</v>
      </c>
      <c r="M30" s="112">
        <v>0</v>
      </c>
      <c r="N30" s="112">
        <v>0</v>
      </c>
      <c r="O30" s="111">
        <v>9</v>
      </c>
      <c r="P30" s="115">
        <v>0</v>
      </c>
      <c r="Q30" s="116">
        <v>0</v>
      </c>
      <c r="R30" s="117">
        <v>2</v>
      </c>
      <c r="S30" s="111">
        <v>2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9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72"/>
    </row>
    <row r="31" spans="1:48" ht="18.75" x14ac:dyDescent="0.25">
      <c r="A31" s="168" t="str">
        <f t="shared" si="2"/>
        <v xml:space="preserve">   </v>
      </c>
      <c r="B31" s="105">
        <v>21</v>
      </c>
      <c r="C31" s="106" t="s">
        <v>144</v>
      </c>
      <c r="D31" s="107" t="s">
        <v>44</v>
      </c>
      <c r="E31" s="108" t="s">
        <v>119</v>
      </c>
      <c r="F31" s="109" t="s">
        <v>120</v>
      </c>
      <c r="G31" s="110">
        <v>15.5535647384</v>
      </c>
      <c r="H31" s="110">
        <v>0</v>
      </c>
      <c r="I31" s="110">
        <v>15.5535647384</v>
      </c>
      <c r="J31" s="111">
        <v>1</v>
      </c>
      <c r="K31" s="112">
        <v>0</v>
      </c>
      <c r="L31" s="112">
        <v>15.5535647384</v>
      </c>
      <c r="M31" s="112">
        <v>0</v>
      </c>
      <c r="N31" s="112">
        <v>0</v>
      </c>
      <c r="O31" s="111">
        <v>10</v>
      </c>
      <c r="P31" s="137">
        <v>0</v>
      </c>
      <c r="Q31" s="114">
        <v>0</v>
      </c>
      <c r="R31" s="111">
        <v>2</v>
      </c>
      <c r="S31" s="111">
        <v>2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0</v>
      </c>
      <c r="AP31" s="118">
        <v>0</v>
      </c>
      <c r="AQ31" s="118">
        <v>0</v>
      </c>
      <c r="AR31" s="118">
        <v>0</v>
      </c>
      <c r="AS31" s="118">
        <v>0</v>
      </c>
      <c r="AT31" s="118">
        <v>0</v>
      </c>
      <c r="AU31" s="118">
        <v>0</v>
      </c>
      <c r="AV31" s="172"/>
    </row>
    <row r="32" spans="1:48" ht="18.75" x14ac:dyDescent="0.25">
      <c r="A32" s="168" t="str">
        <f t="shared" si="2"/>
        <v xml:space="preserve">   </v>
      </c>
      <c r="B32" s="105">
        <v>22</v>
      </c>
      <c r="C32" s="106" t="s">
        <v>145</v>
      </c>
      <c r="D32" s="107" t="s">
        <v>44</v>
      </c>
      <c r="E32" s="108" t="s">
        <v>119</v>
      </c>
      <c r="F32" s="109" t="s">
        <v>120</v>
      </c>
      <c r="G32" s="110">
        <v>13.060761428099999</v>
      </c>
      <c r="H32" s="110">
        <v>0</v>
      </c>
      <c r="I32" s="110">
        <v>13.060761428099999</v>
      </c>
      <c r="J32" s="111">
        <v>1</v>
      </c>
      <c r="K32" s="112">
        <v>0</v>
      </c>
      <c r="L32" s="112">
        <v>13.060761428099999</v>
      </c>
      <c r="M32" s="112">
        <v>0</v>
      </c>
      <c r="N32" s="112">
        <v>0</v>
      </c>
      <c r="O32" s="111">
        <v>9</v>
      </c>
      <c r="P32" s="115">
        <v>0</v>
      </c>
      <c r="Q32" s="116">
        <v>0</v>
      </c>
      <c r="R32" s="117">
        <v>2</v>
      </c>
      <c r="S32" s="111">
        <v>2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9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v>0</v>
      </c>
      <c r="AV32" s="172"/>
    </row>
    <row r="33" spans="1:48" ht="18.75" x14ac:dyDescent="0.25">
      <c r="A33" s="168" t="str">
        <f t="shared" si="2"/>
        <v xml:space="preserve">   </v>
      </c>
      <c r="B33" s="105">
        <v>23</v>
      </c>
      <c r="C33" s="106" t="s">
        <v>146</v>
      </c>
      <c r="D33" s="107" t="s">
        <v>44</v>
      </c>
      <c r="E33" s="108" t="s">
        <v>119</v>
      </c>
      <c r="F33" s="109" t="s">
        <v>120</v>
      </c>
      <c r="G33" s="110">
        <v>5.0633492558100004</v>
      </c>
      <c r="H33" s="110">
        <v>0</v>
      </c>
      <c r="I33" s="110">
        <v>5.0633492558100004</v>
      </c>
      <c r="J33" s="111">
        <v>1</v>
      </c>
      <c r="K33" s="112">
        <v>0</v>
      </c>
      <c r="L33" s="112">
        <v>5.0633492558100004</v>
      </c>
      <c r="M33" s="112">
        <v>0</v>
      </c>
      <c r="N33" s="112">
        <v>0</v>
      </c>
      <c r="O33" s="111">
        <v>9</v>
      </c>
      <c r="P33" s="137">
        <v>0</v>
      </c>
      <c r="Q33" s="114">
        <v>0</v>
      </c>
      <c r="R33" s="111">
        <v>2</v>
      </c>
      <c r="S33" s="111">
        <v>2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v>0</v>
      </c>
      <c r="AV33" s="172"/>
    </row>
    <row r="34" spans="1:48" ht="18.75" x14ac:dyDescent="0.25">
      <c r="A34" s="168" t="str">
        <f t="shared" si="2"/>
        <v xml:space="preserve">   </v>
      </c>
      <c r="B34" s="105">
        <v>24</v>
      </c>
      <c r="C34" s="106" t="s">
        <v>147</v>
      </c>
      <c r="D34" s="107" t="s">
        <v>44</v>
      </c>
      <c r="E34" s="108" t="s">
        <v>119</v>
      </c>
      <c r="F34" s="109" t="s">
        <v>120</v>
      </c>
      <c r="G34" s="110">
        <v>11.0804579137</v>
      </c>
      <c r="H34" s="110">
        <v>0</v>
      </c>
      <c r="I34" s="110">
        <v>11.0804579137</v>
      </c>
      <c r="J34" s="111">
        <v>1</v>
      </c>
      <c r="K34" s="112">
        <v>0</v>
      </c>
      <c r="L34" s="112">
        <v>11.0804579137</v>
      </c>
      <c r="M34" s="112">
        <v>0</v>
      </c>
      <c r="N34" s="112">
        <v>0</v>
      </c>
      <c r="O34" s="111">
        <v>10</v>
      </c>
      <c r="P34" s="115">
        <v>0</v>
      </c>
      <c r="Q34" s="116">
        <v>0</v>
      </c>
      <c r="R34" s="117">
        <v>2</v>
      </c>
      <c r="S34" s="111">
        <v>2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9">
        <v>0</v>
      </c>
      <c r="AK34" s="118">
        <v>0</v>
      </c>
      <c r="AL34" s="118"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0</v>
      </c>
      <c r="AR34" s="118">
        <v>0</v>
      </c>
      <c r="AS34" s="118">
        <v>0</v>
      </c>
      <c r="AT34" s="118">
        <v>0</v>
      </c>
      <c r="AU34" s="118">
        <v>0</v>
      </c>
      <c r="AV34" s="172"/>
    </row>
    <row r="35" spans="1:48" s="32" customFormat="1" ht="18.75" x14ac:dyDescent="0.25">
      <c r="A35" s="174" t="str">
        <f t="shared" ref="A35" si="3">IF(J35=1,IF(K35&gt;0,IF(L35&gt;0,IF(N35&gt;0,11,11),IF(N35&gt;0,11,"")),IF(L35&gt;0,IF(N35&gt;0,11,""),IF(N35=0,22,""))),IF(L35&gt;0,IF(N35&gt;0,IF(P35&gt;0,66,""),IF(P35&gt;0,66,"")),IF(P35&gt;0,66,"")))&amp;" "&amp;IF(J35=1,IF(K35=0,IF(L35&gt;0,IF(N35&gt;0,IF(P35&gt;0,66,""),IF(P35&gt;0,66,"")),IF(P35&gt;0,66,"")),""),IF(P35&gt;0,66,""))&amp;" "&amp;IF(J35=1,IF(K35&gt;0,IF(P35&gt;0,IF(O35&lt;=7,IF(Q35=100,"","33"),IF(O35&lt;=25,IF(Q35&gt;0,IF(Q35&lt;100,"",33),IF(Q35=0,"","33")),IF(Q35=0,"",33))),IF(O35&gt;25,"",33)),""),IF(J35&gt;1,IF(P35&gt;0,"55",""),IF(J35=0,IF(P35&gt;0,"55","00"))))&amp;" "&amp;IF(P35&gt;0,IF(R35&gt;0,IF(S35&gt;0,"",88),77),"")</f>
        <v xml:space="preserve">   </v>
      </c>
      <c r="B35" s="105">
        <v>25</v>
      </c>
      <c r="C35" s="106" t="s">
        <v>177</v>
      </c>
      <c r="D35" s="107" t="s">
        <v>44</v>
      </c>
      <c r="E35" s="108" t="s">
        <v>119</v>
      </c>
      <c r="F35" s="109" t="s">
        <v>120</v>
      </c>
      <c r="G35" s="110">
        <v>10</v>
      </c>
      <c r="H35" s="110">
        <v>10</v>
      </c>
      <c r="I35" s="110">
        <v>0</v>
      </c>
      <c r="J35" s="111">
        <v>1</v>
      </c>
      <c r="K35" s="112">
        <v>10</v>
      </c>
      <c r="L35" s="112">
        <v>0</v>
      </c>
      <c r="M35" s="112">
        <v>0</v>
      </c>
      <c r="N35" s="112">
        <v>0</v>
      </c>
      <c r="O35" s="111">
        <v>4</v>
      </c>
      <c r="P35" s="115">
        <v>10</v>
      </c>
      <c r="Q35" s="116">
        <v>100</v>
      </c>
      <c r="R35" s="117">
        <v>2</v>
      </c>
      <c r="S35" s="117">
        <v>2</v>
      </c>
      <c r="T35" s="180">
        <v>10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18">
        <v>0</v>
      </c>
      <c r="AH35" s="118">
        <v>0</v>
      </c>
      <c r="AI35" s="118">
        <v>0</v>
      </c>
      <c r="AJ35" s="119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0</v>
      </c>
      <c r="AS35" s="118">
        <v>0</v>
      </c>
      <c r="AT35" s="118">
        <v>0</v>
      </c>
      <c r="AU35" s="118">
        <v>0</v>
      </c>
      <c r="AV35" s="173"/>
    </row>
    <row r="38" spans="1:48" ht="18.75" x14ac:dyDescent="0.3">
      <c r="A38" s="126" t="s">
        <v>174</v>
      </c>
      <c r="B38" s="127"/>
      <c r="C38" s="127"/>
      <c r="D38" s="126"/>
      <c r="E38" s="126"/>
      <c r="F38" s="126"/>
      <c r="G38" s="126"/>
      <c r="H38" s="126"/>
      <c r="I38" s="126"/>
      <c r="J38" s="126"/>
      <c r="K38" s="128"/>
      <c r="L38" s="128"/>
      <c r="M38" s="128"/>
      <c r="N38" s="128"/>
      <c r="O38" s="127"/>
      <c r="P38" s="126"/>
      <c r="Q38" s="126"/>
      <c r="R38" s="126"/>
      <c r="S38" s="126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48" ht="18.75" x14ac:dyDescent="0.3">
      <c r="A39" s="129" t="s">
        <v>175</v>
      </c>
      <c r="B39" s="127"/>
      <c r="C39" s="127"/>
      <c r="D39" s="126"/>
      <c r="E39" s="126"/>
      <c r="F39" s="126"/>
      <c r="G39" s="126"/>
      <c r="H39" s="126"/>
      <c r="I39" s="126"/>
      <c r="J39" s="126"/>
      <c r="K39" s="128"/>
      <c r="L39" s="128"/>
      <c r="M39" s="128"/>
      <c r="N39" s="128"/>
      <c r="O39" s="127"/>
      <c r="P39" s="126"/>
      <c r="Q39" s="126"/>
      <c r="R39" s="126"/>
      <c r="S39" s="126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48" ht="18.75" x14ac:dyDescent="0.3">
      <c r="A40" s="126" t="s">
        <v>176</v>
      </c>
      <c r="B40" s="127"/>
      <c r="C40" s="127"/>
      <c r="D40" s="126"/>
      <c r="E40" s="126"/>
      <c r="F40" s="126"/>
      <c r="G40" s="126"/>
      <c r="H40" s="126"/>
      <c r="I40" s="126"/>
      <c r="J40" s="126"/>
      <c r="K40" s="128"/>
      <c r="L40" s="128"/>
      <c r="M40" s="128"/>
      <c r="N40" s="128"/>
      <c r="O40" s="127"/>
      <c r="P40" s="126"/>
      <c r="Q40" s="126"/>
      <c r="R40" s="126"/>
      <c r="S40" s="126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U4:AV4"/>
    <mergeCell ref="B2:E4"/>
    <mergeCell ref="F2:J4"/>
    <mergeCell ref="AL2:AQ2"/>
    <mergeCell ref="AR2:AT2"/>
    <mergeCell ref="AE3:AO3"/>
    <mergeCell ref="AC4:AO4"/>
    <mergeCell ref="AQ4:AT4"/>
    <mergeCell ref="AQ3:AT3"/>
  </mergeCells>
  <conditionalFormatting sqref="T10:AU34">
    <cfRule type="cellIs" dxfId="7" priority="2" operator="greaterThan">
      <formula>0</formula>
    </cfRule>
  </conditionalFormatting>
  <conditionalFormatting sqref="U35:AU35">
    <cfRule type="cellIs" dxfId="6" priority="1" operator="greaterThan">
      <formula>0</formula>
    </cfRule>
  </conditionalFormatting>
  <dataValidations count="7">
    <dataValidation type="whole" allowBlank="1" showInputMessage="1" showErrorMessage="1" error="กรอกเฉพาะ 0 1 2 3" sqref="S12:S15 S35:S1048576 S28:S29 S5:S8">
      <formula1>0</formula1>
      <formula2>3</formula2>
    </dataValidation>
    <dataValidation type="whole" allowBlank="1" showInputMessage="1" showErrorMessage="1" error="กรอกเฉพาะ 0 1 2" sqref="S1:S4 R10:R1048576 R5:R8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77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tabSelected="1" topLeftCell="A19" zoomScale="85" zoomScaleNormal="85" zoomScalePageLayoutView="85" workbookViewId="0">
      <selection activeCell="R38" sqref="R38"/>
    </sheetView>
  </sheetViews>
  <sheetFormatPr defaultColWidth="8.875" defaultRowHeight="15" x14ac:dyDescent="0.25"/>
  <cols>
    <col min="1" max="1" width="7" style="1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8" width="3.375" style="11" customWidth="1"/>
    <col min="29" max="29" width="5.5" style="11" bestFit="1" customWidth="1"/>
    <col min="30" max="30" width="5" style="11" bestFit="1" customWidth="1"/>
    <col min="31" max="31" width="4.25" style="11" bestFit="1" customWidth="1"/>
    <col min="32" max="32" width="5" style="11" bestFit="1" customWidth="1"/>
    <col min="33" max="47" width="3.75" style="11" bestFit="1" customWidth="1"/>
    <col min="48" max="49" width="5" style="11" bestFit="1" customWidth="1"/>
    <col min="50" max="50" width="7.125" style="11" bestFit="1" customWidth="1"/>
    <col min="51" max="51" width="5" style="11" bestFit="1" customWidth="1"/>
    <col min="52" max="52" width="6.75" style="11" bestFit="1" customWidth="1"/>
    <col min="53" max="16384" width="8.875" style="11"/>
  </cols>
  <sheetData>
    <row r="1" spans="1:52" s="1" customFormat="1" ht="28.5" x14ac:dyDescent="0.45">
      <c r="B1" s="185" t="s">
        <v>29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9"/>
      <c r="AW1" s="19"/>
      <c r="AX1" s="19"/>
      <c r="AY1" s="19"/>
    </row>
    <row r="2" spans="1:52" customFormat="1" ht="23.25" x14ac:dyDescent="0.35">
      <c r="B2" s="187" t="s">
        <v>1</v>
      </c>
      <c r="C2" s="187"/>
      <c r="D2" s="187"/>
      <c r="E2" s="187"/>
      <c r="F2" s="188" t="s">
        <v>121</v>
      </c>
      <c r="G2" s="188"/>
      <c r="H2" s="188"/>
      <c r="I2" s="188"/>
      <c r="J2" s="188"/>
      <c r="K2" s="55"/>
      <c r="L2" s="56"/>
      <c r="M2" s="56"/>
      <c r="N2" s="57"/>
      <c r="O2" s="57"/>
      <c r="P2" s="58"/>
      <c r="Q2" s="57"/>
      <c r="R2" s="57"/>
      <c r="S2" s="5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89" t="s">
        <v>2</v>
      </c>
      <c r="AM2" s="189"/>
      <c r="AN2" s="189"/>
      <c r="AO2" s="189"/>
      <c r="AP2" s="189"/>
      <c r="AQ2" s="189"/>
      <c r="AR2" s="190">
        <v>1072</v>
      </c>
      <c r="AS2" s="190"/>
      <c r="AT2" s="190"/>
      <c r="AU2" s="3"/>
      <c r="AV2" s="3"/>
    </row>
    <row r="3" spans="1:52" customFormat="1" ht="23.25" x14ac:dyDescent="0.35">
      <c r="B3" s="187"/>
      <c r="C3" s="187"/>
      <c r="D3" s="187"/>
      <c r="E3" s="187"/>
      <c r="F3" s="188"/>
      <c r="G3" s="188"/>
      <c r="H3" s="188"/>
      <c r="I3" s="188"/>
      <c r="J3" s="188"/>
      <c r="K3" s="55"/>
      <c r="L3" s="56"/>
      <c r="M3" s="56"/>
      <c r="N3" s="60"/>
      <c r="O3" s="60"/>
      <c r="P3" s="61"/>
      <c r="Q3" s="62"/>
      <c r="R3" s="62"/>
      <c r="S3" s="63"/>
      <c r="T3" s="5"/>
      <c r="U3" s="5"/>
      <c r="V3" s="5"/>
      <c r="W3" s="5"/>
      <c r="X3" s="5"/>
      <c r="Y3" s="5"/>
      <c r="Z3" s="5"/>
      <c r="AA3" s="4"/>
      <c r="AB3" s="4"/>
      <c r="AE3" s="130"/>
      <c r="AF3" s="234" t="s">
        <v>117</v>
      </c>
      <c r="AG3" s="234"/>
      <c r="AH3" s="234"/>
      <c r="AI3" s="234"/>
      <c r="AJ3" s="234"/>
      <c r="AK3" s="234"/>
      <c r="AL3" s="234"/>
      <c r="AM3" s="234"/>
      <c r="AN3" s="234"/>
      <c r="AO3" s="234"/>
      <c r="AP3" s="131"/>
      <c r="AQ3" s="236">
        <v>408.84828165537004</v>
      </c>
      <c r="AR3" s="236"/>
      <c r="AS3" s="236"/>
      <c r="AT3" s="236"/>
      <c r="AU3" s="186" t="s">
        <v>4</v>
      </c>
      <c r="AV3" s="186"/>
    </row>
    <row r="4" spans="1:52" customFormat="1" ht="23.25" x14ac:dyDescent="0.35">
      <c r="B4" s="187"/>
      <c r="C4" s="187"/>
      <c r="D4" s="187"/>
      <c r="E4" s="187"/>
      <c r="F4" s="188"/>
      <c r="G4" s="188"/>
      <c r="H4" s="188"/>
      <c r="I4" s="188"/>
      <c r="J4" s="188"/>
      <c r="K4" s="55"/>
      <c r="L4" s="56"/>
      <c r="M4" s="56"/>
      <c r="N4" s="64"/>
      <c r="O4" s="64"/>
      <c r="P4" s="61"/>
      <c r="Q4" s="62"/>
      <c r="R4" s="62"/>
      <c r="S4" s="65"/>
      <c r="T4" s="66"/>
      <c r="U4" s="66"/>
      <c r="V4" s="5"/>
      <c r="W4" s="5"/>
      <c r="X4" s="5"/>
      <c r="Y4" s="5"/>
      <c r="Z4" s="5"/>
      <c r="AE4" s="234" t="s">
        <v>118</v>
      </c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131"/>
      <c r="AQ4" s="235">
        <v>408.84828165536999</v>
      </c>
      <c r="AR4" s="235"/>
      <c r="AS4" s="235"/>
      <c r="AT4" s="235"/>
      <c r="AU4" s="186" t="s">
        <v>4</v>
      </c>
      <c r="AV4" s="186"/>
    </row>
    <row r="5" spans="1:52" customFormat="1" ht="18.75" customHeight="1" x14ac:dyDescent="0.35">
      <c r="A5" s="3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30" t="s">
        <v>6</v>
      </c>
      <c r="AR5" s="230"/>
      <c r="AS5" s="230"/>
      <c r="AT5" s="230"/>
      <c r="AU5" s="230"/>
      <c r="AV5" s="11"/>
      <c r="AW5" s="11"/>
      <c r="AX5" s="11"/>
      <c r="AY5" s="11"/>
      <c r="AZ5" s="11"/>
    </row>
    <row r="6" spans="1:52" ht="21" customHeight="1" x14ac:dyDescent="0.25">
      <c r="A6" s="197" t="s">
        <v>45</v>
      </c>
      <c r="B6" s="221" t="s">
        <v>7</v>
      </c>
      <c r="C6" s="221" t="s">
        <v>8</v>
      </c>
      <c r="D6" s="221" t="s">
        <v>9</v>
      </c>
      <c r="E6" s="221" t="s">
        <v>10</v>
      </c>
      <c r="F6" s="221" t="s">
        <v>11</v>
      </c>
      <c r="G6" s="199" t="s">
        <v>47</v>
      </c>
      <c r="H6" s="200"/>
      <c r="I6" s="201"/>
      <c r="J6" s="208" t="s">
        <v>12</v>
      </c>
      <c r="K6" s="203" t="s">
        <v>37</v>
      </c>
      <c r="L6" s="203"/>
      <c r="M6" s="203"/>
      <c r="N6" s="203"/>
      <c r="O6" s="208" t="s">
        <v>13</v>
      </c>
      <c r="P6" s="205" t="s">
        <v>5</v>
      </c>
      <c r="Q6" s="208" t="s">
        <v>31</v>
      </c>
      <c r="R6" s="211" t="s">
        <v>38</v>
      </c>
      <c r="S6" s="214" t="s">
        <v>39</v>
      </c>
      <c r="T6" s="231" t="s">
        <v>14</v>
      </c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3"/>
      <c r="AV6" s="237" t="s">
        <v>32</v>
      </c>
      <c r="AW6" s="238"/>
      <c r="AX6" s="238"/>
      <c r="AY6" s="239"/>
      <c r="AZ6" s="229" t="s">
        <v>48</v>
      </c>
    </row>
    <row r="7" spans="1:52" ht="18.75" customHeight="1" x14ac:dyDescent="0.25">
      <c r="A7" s="197"/>
      <c r="B7" s="221"/>
      <c r="C7" s="221"/>
      <c r="D7" s="221"/>
      <c r="E7" s="221"/>
      <c r="F7" s="221"/>
      <c r="G7" s="202" t="s">
        <v>3</v>
      </c>
      <c r="H7" s="198" t="s">
        <v>46</v>
      </c>
      <c r="I7" s="198"/>
      <c r="J7" s="209"/>
      <c r="K7" s="204" t="s">
        <v>40</v>
      </c>
      <c r="L7" s="193" t="s">
        <v>41</v>
      </c>
      <c r="M7" s="195" t="s">
        <v>42</v>
      </c>
      <c r="N7" s="196" t="s">
        <v>43</v>
      </c>
      <c r="O7" s="209"/>
      <c r="P7" s="206"/>
      <c r="Q7" s="209"/>
      <c r="R7" s="212"/>
      <c r="S7" s="215"/>
      <c r="T7" s="250" t="s">
        <v>15</v>
      </c>
      <c r="U7" s="250"/>
      <c r="V7" s="250"/>
      <c r="W7" s="250"/>
      <c r="X7" s="243" t="s">
        <v>16</v>
      </c>
      <c r="Y7" s="243"/>
      <c r="Z7" s="243"/>
      <c r="AA7" s="243"/>
      <c r="AB7" s="244" t="s">
        <v>17</v>
      </c>
      <c r="AC7" s="244"/>
      <c r="AD7" s="244"/>
      <c r="AE7" s="244"/>
      <c r="AF7" s="245" t="s">
        <v>18</v>
      </c>
      <c r="AG7" s="245"/>
      <c r="AH7" s="245"/>
      <c r="AI7" s="245"/>
      <c r="AJ7" s="246" t="s">
        <v>19</v>
      </c>
      <c r="AK7" s="246"/>
      <c r="AL7" s="246"/>
      <c r="AM7" s="246"/>
      <c r="AN7" s="247" t="s">
        <v>20</v>
      </c>
      <c r="AO7" s="247"/>
      <c r="AP7" s="247"/>
      <c r="AQ7" s="247"/>
      <c r="AR7" s="248" t="s">
        <v>21</v>
      </c>
      <c r="AS7" s="248"/>
      <c r="AT7" s="248"/>
      <c r="AU7" s="248"/>
      <c r="AV7" s="240"/>
      <c r="AW7" s="241"/>
      <c r="AX7" s="241"/>
      <c r="AY7" s="242"/>
      <c r="AZ7" s="229"/>
    </row>
    <row r="8" spans="1:52" ht="21.75" customHeight="1" x14ac:dyDescent="0.25">
      <c r="A8" s="197"/>
      <c r="B8" s="221"/>
      <c r="C8" s="221"/>
      <c r="D8" s="221"/>
      <c r="E8" s="221"/>
      <c r="F8" s="221"/>
      <c r="G8" s="202"/>
      <c r="H8" s="14" t="s">
        <v>22</v>
      </c>
      <c r="I8" s="15" t="s">
        <v>23</v>
      </c>
      <c r="J8" s="210"/>
      <c r="K8" s="204"/>
      <c r="L8" s="194"/>
      <c r="M8" s="195"/>
      <c r="N8" s="196"/>
      <c r="O8" s="210"/>
      <c r="P8" s="207"/>
      <c r="Q8" s="210"/>
      <c r="R8" s="213"/>
      <c r="S8" s="216"/>
      <c r="T8" s="23" t="s">
        <v>24</v>
      </c>
      <c r="U8" s="23" t="s">
        <v>25</v>
      </c>
      <c r="V8" s="23" t="s">
        <v>26</v>
      </c>
      <c r="W8" s="23" t="s">
        <v>27</v>
      </c>
      <c r="X8" s="24" t="s">
        <v>24</v>
      </c>
      <c r="Y8" s="24" t="s">
        <v>25</v>
      </c>
      <c r="Z8" s="24" t="s">
        <v>26</v>
      </c>
      <c r="AA8" s="24" t="s">
        <v>27</v>
      </c>
      <c r="AB8" s="25" t="s">
        <v>24</v>
      </c>
      <c r="AC8" s="25" t="s">
        <v>25</v>
      </c>
      <c r="AD8" s="25" t="s">
        <v>26</v>
      </c>
      <c r="AE8" s="25" t="s">
        <v>27</v>
      </c>
      <c r="AF8" s="26" t="s">
        <v>24</v>
      </c>
      <c r="AG8" s="26" t="s">
        <v>25</v>
      </c>
      <c r="AH8" s="26" t="s">
        <v>26</v>
      </c>
      <c r="AI8" s="26" t="s">
        <v>27</v>
      </c>
      <c r="AJ8" s="20" t="s">
        <v>24</v>
      </c>
      <c r="AK8" s="20" t="s">
        <v>25</v>
      </c>
      <c r="AL8" s="20" t="s">
        <v>26</v>
      </c>
      <c r="AM8" s="20" t="s">
        <v>27</v>
      </c>
      <c r="AN8" s="21" t="s">
        <v>24</v>
      </c>
      <c r="AO8" s="21" t="s">
        <v>25</v>
      </c>
      <c r="AP8" s="21" t="s">
        <v>26</v>
      </c>
      <c r="AQ8" s="21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12" t="s">
        <v>33</v>
      </c>
      <c r="AW8" s="29" t="s">
        <v>34</v>
      </c>
      <c r="AX8" s="27" t="s">
        <v>35</v>
      </c>
      <c r="AY8" s="28" t="s">
        <v>36</v>
      </c>
      <c r="AZ8" s="229"/>
    </row>
    <row r="9" spans="1:52" x14ac:dyDescent="0.25">
      <c r="A9" s="249" t="s">
        <v>28</v>
      </c>
      <c r="B9" s="249"/>
      <c r="C9" s="249"/>
      <c r="D9" s="249"/>
      <c r="E9" s="249"/>
      <c r="F9" s="249"/>
      <c r="G9" s="169">
        <f>I9+H9</f>
        <v>418.85189618756999</v>
      </c>
      <c r="H9" s="170">
        <f>SUM(H10:H999)</f>
        <v>84.71580828290999</v>
      </c>
      <c r="I9" s="170">
        <f>SUM(I10:I999)</f>
        <v>334.13608790466003</v>
      </c>
      <c r="J9" s="170"/>
      <c r="K9" s="170">
        <f>SUM(K10:K999)</f>
        <v>51.67</v>
      </c>
      <c r="L9" s="170">
        <f>SUM(L10:L999)</f>
        <v>359.34563828376008</v>
      </c>
      <c r="M9" s="170">
        <f>SUM(M10:M999)</f>
        <v>0</v>
      </c>
      <c r="N9" s="170">
        <f>SUM(N10:N999)</f>
        <v>10.77</v>
      </c>
      <c r="O9" s="170"/>
      <c r="P9" s="170">
        <f>SUM(P10:P999)</f>
        <v>10</v>
      </c>
      <c r="Q9" s="170"/>
      <c r="R9" s="170"/>
      <c r="S9" s="170"/>
      <c r="T9" s="170">
        <f t="shared" ref="T9:AU9" si="0">SUM(T10:T999)</f>
        <v>0</v>
      </c>
      <c r="U9" s="170">
        <f t="shared" si="0"/>
        <v>0</v>
      </c>
      <c r="V9" s="170">
        <f t="shared" si="0"/>
        <v>0</v>
      </c>
      <c r="W9" s="170">
        <f t="shared" si="0"/>
        <v>0</v>
      </c>
      <c r="X9" s="170">
        <f t="shared" si="0"/>
        <v>0</v>
      </c>
      <c r="Y9" s="170">
        <f t="shared" si="0"/>
        <v>0</v>
      </c>
      <c r="Z9" s="170">
        <f t="shared" si="0"/>
        <v>0</v>
      </c>
      <c r="AA9" s="170">
        <f t="shared" si="0"/>
        <v>0</v>
      </c>
      <c r="AB9" s="170">
        <f t="shared" si="0"/>
        <v>0</v>
      </c>
      <c r="AC9" s="170">
        <f t="shared" si="0"/>
        <v>10</v>
      </c>
      <c r="AD9" s="170">
        <f t="shared" si="0"/>
        <v>0</v>
      </c>
      <c r="AE9" s="170">
        <f t="shared" si="0"/>
        <v>0</v>
      </c>
      <c r="AF9" s="170">
        <f t="shared" si="0"/>
        <v>0</v>
      </c>
      <c r="AG9" s="170">
        <f t="shared" si="0"/>
        <v>0</v>
      </c>
      <c r="AH9" s="170">
        <f t="shared" si="0"/>
        <v>0</v>
      </c>
      <c r="AI9" s="170">
        <f t="shared" si="0"/>
        <v>0</v>
      </c>
      <c r="AJ9" s="170">
        <f t="shared" si="0"/>
        <v>0</v>
      </c>
      <c r="AK9" s="170">
        <f t="shared" si="0"/>
        <v>0</v>
      </c>
      <c r="AL9" s="170">
        <f t="shared" si="0"/>
        <v>0</v>
      </c>
      <c r="AM9" s="170">
        <f t="shared" si="0"/>
        <v>0</v>
      </c>
      <c r="AN9" s="170">
        <f t="shared" si="0"/>
        <v>0</v>
      </c>
      <c r="AO9" s="170">
        <f t="shared" si="0"/>
        <v>0</v>
      </c>
      <c r="AP9" s="170">
        <f t="shared" si="0"/>
        <v>0</v>
      </c>
      <c r="AQ9" s="170">
        <f t="shared" si="0"/>
        <v>0</v>
      </c>
      <c r="AR9" s="170">
        <f t="shared" si="0"/>
        <v>0</v>
      </c>
      <c r="AS9" s="170">
        <f t="shared" si="0"/>
        <v>0</v>
      </c>
      <c r="AT9" s="170">
        <f t="shared" si="0"/>
        <v>0</v>
      </c>
      <c r="AU9" s="170">
        <f t="shared" si="0"/>
        <v>0</v>
      </c>
      <c r="AV9" s="16">
        <f t="shared" ref="AV9:AY9" si="1">SUM(AV10:AV34)</f>
        <v>0</v>
      </c>
      <c r="AW9" s="16">
        <f t="shared" si="1"/>
        <v>0</v>
      </c>
      <c r="AX9" s="16">
        <f t="shared" si="1"/>
        <v>0</v>
      </c>
      <c r="AY9" s="16">
        <f t="shared" si="1"/>
        <v>0</v>
      </c>
      <c r="AZ9" s="17"/>
    </row>
    <row r="10" spans="1:52" s="18" customFormat="1" ht="18.75" x14ac:dyDescent="0.3">
      <c r="A10" s="53" t="str">
        <f t="shared" ref="A10:A34" si="2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105">
        <v>1</v>
      </c>
      <c r="C10" s="106" t="s">
        <v>122</v>
      </c>
      <c r="D10" s="107" t="s">
        <v>44</v>
      </c>
      <c r="E10" s="108" t="s">
        <v>119</v>
      </c>
      <c r="F10" s="109" t="s">
        <v>120</v>
      </c>
      <c r="G10" s="110">
        <v>14.243567067400001</v>
      </c>
      <c r="H10" s="110">
        <v>0</v>
      </c>
      <c r="I10" s="110">
        <v>14.243567067400001</v>
      </c>
      <c r="J10" s="111">
        <v>1</v>
      </c>
      <c r="K10" s="112">
        <v>0</v>
      </c>
      <c r="L10" s="112">
        <v>14.243567067400001</v>
      </c>
      <c r="M10" s="112">
        <v>0</v>
      </c>
      <c r="N10" s="112">
        <v>0</v>
      </c>
      <c r="O10" s="111">
        <v>12</v>
      </c>
      <c r="P10" s="113">
        <v>0</v>
      </c>
      <c r="Q10" s="114">
        <v>0</v>
      </c>
      <c r="R10" s="111">
        <v>2</v>
      </c>
      <c r="S10" s="111">
        <v>2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  <c r="AT10" s="119">
        <v>0</v>
      </c>
      <c r="AU10" s="119">
        <v>0</v>
      </c>
      <c r="AV10" s="120">
        <v>0</v>
      </c>
      <c r="AW10" s="120">
        <v>0</v>
      </c>
      <c r="AX10" s="120">
        <v>0</v>
      </c>
      <c r="AY10" s="120">
        <v>0</v>
      </c>
      <c r="AZ10" s="172"/>
    </row>
    <row r="11" spans="1:52" ht="18.75" x14ac:dyDescent="0.3">
      <c r="A11" s="53" t="str">
        <f t="shared" si="2"/>
        <v xml:space="preserve">    </v>
      </c>
      <c r="B11" s="105">
        <v>2</v>
      </c>
      <c r="C11" s="106" t="s">
        <v>123</v>
      </c>
      <c r="D11" s="107" t="s">
        <v>44</v>
      </c>
      <c r="E11" s="108" t="s">
        <v>119</v>
      </c>
      <c r="F11" s="109" t="s">
        <v>120</v>
      </c>
      <c r="G11" s="110">
        <v>7.6394294170599997</v>
      </c>
      <c r="H11" s="110">
        <v>0</v>
      </c>
      <c r="I11" s="110">
        <v>7.6394294170599997</v>
      </c>
      <c r="J11" s="111">
        <v>1</v>
      </c>
      <c r="K11" s="112">
        <v>0</v>
      </c>
      <c r="L11" s="112">
        <v>7.6394294170599997</v>
      </c>
      <c r="M11" s="112">
        <v>0</v>
      </c>
      <c r="N11" s="112">
        <v>0</v>
      </c>
      <c r="O11" s="111">
        <v>12</v>
      </c>
      <c r="P11" s="113">
        <v>0</v>
      </c>
      <c r="Q11" s="114">
        <v>0</v>
      </c>
      <c r="R11" s="111">
        <v>2</v>
      </c>
      <c r="S11" s="111">
        <v>2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9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0</v>
      </c>
      <c r="AT11" s="119">
        <v>0</v>
      </c>
      <c r="AU11" s="119">
        <v>0</v>
      </c>
      <c r="AV11" s="120">
        <v>0</v>
      </c>
      <c r="AW11" s="120">
        <v>0</v>
      </c>
      <c r="AX11" s="120">
        <v>0</v>
      </c>
      <c r="AY11" s="120">
        <v>0</v>
      </c>
      <c r="AZ11" s="172"/>
    </row>
    <row r="12" spans="1:52" ht="18.75" x14ac:dyDescent="0.3">
      <c r="A12" s="53"/>
      <c r="B12" s="105"/>
      <c r="C12" s="106" t="s">
        <v>124</v>
      </c>
      <c r="D12" s="107" t="s">
        <v>170</v>
      </c>
      <c r="E12" s="108" t="s">
        <v>119</v>
      </c>
      <c r="F12" s="109" t="s">
        <v>120</v>
      </c>
      <c r="G12" s="110">
        <v>2.52</v>
      </c>
      <c r="H12" s="110">
        <v>2.52</v>
      </c>
      <c r="I12" s="110">
        <v>0</v>
      </c>
      <c r="J12" s="111">
        <v>9</v>
      </c>
      <c r="K12" s="110">
        <v>2.52</v>
      </c>
      <c r="L12" s="112">
        <v>0</v>
      </c>
      <c r="M12" s="112">
        <v>0</v>
      </c>
      <c r="N12" s="112">
        <v>0</v>
      </c>
      <c r="O12" s="111" t="s">
        <v>172</v>
      </c>
      <c r="P12" s="115">
        <v>0</v>
      </c>
      <c r="Q12" s="116">
        <v>0</v>
      </c>
      <c r="R12" s="117">
        <v>0</v>
      </c>
      <c r="S12" s="117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20" t="s">
        <v>172</v>
      </c>
      <c r="AW12" s="120" t="s">
        <v>172</v>
      </c>
      <c r="AX12" s="120" t="s">
        <v>172</v>
      </c>
      <c r="AY12" s="120" t="s">
        <v>172</v>
      </c>
      <c r="AZ12" s="173"/>
    </row>
    <row r="13" spans="1:52" ht="18.75" x14ac:dyDescent="0.3">
      <c r="A13" s="53"/>
      <c r="B13" s="105"/>
      <c r="C13" s="106" t="s">
        <v>124</v>
      </c>
      <c r="D13" s="107" t="s">
        <v>171</v>
      </c>
      <c r="E13" s="108" t="s">
        <v>119</v>
      </c>
      <c r="F13" s="109" t="s">
        <v>120</v>
      </c>
      <c r="G13" s="110">
        <v>5</v>
      </c>
      <c r="H13" s="110">
        <v>0</v>
      </c>
      <c r="I13" s="110">
        <v>5</v>
      </c>
      <c r="J13" s="111">
        <v>1</v>
      </c>
      <c r="K13" s="112">
        <v>0</v>
      </c>
      <c r="L13" s="112">
        <v>5</v>
      </c>
      <c r="M13" s="112">
        <v>0</v>
      </c>
      <c r="N13" s="112">
        <v>0</v>
      </c>
      <c r="O13" s="111" t="s">
        <v>172</v>
      </c>
      <c r="P13" s="115">
        <v>0</v>
      </c>
      <c r="Q13" s="116">
        <v>0</v>
      </c>
      <c r="R13" s="117">
        <v>0</v>
      </c>
      <c r="S13" s="117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0</v>
      </c>
      <c r="AU13" s="119">
        <v>0</v>
      </c>
      <c r="AV13" s="120" t="s">
        <v>172</v>
      </c>
      <c r="AW13" s="120" t="s">
        <v>172</v>
      </c>
      <c r="AX13" s="120" t="s">
        <v>172</v>
      </c>
      <c r="AY13" s="120" t="s">
        <v>172</v>
      </c>
      <c r="AZ13" s="173"/>
    </row>
    <row r="14" spans="1:52" ht="18.75" x14ac:dyDescent="0.3">
      <c r="A14" s="175" t="str">
        <f t="shared" si="2"/>
        <v xml:space="preserve">    </v>
      </c>
      <c r="B14" s="105">
        <v>4</v>
      </c>
      <c r="C14" s="106" t="s">
        <v>125</v>
      </c>
      <c r="D14" s="107" t="s">
        <v>44</v>
      </c>
      <c r="E14" s="108" t="s">
        <v>119</v>
      </c>
      <c r="F14" s="109" t="s">
        <v>120</v>
      </c>
      <c r="G14" s="110">
        <v>7.8345257148099998</v>
      </c>
      <c r="H14" s="110">
        <v>7.8345257148099998</v>
      </c>
      <c r="I14" s="110">
        <v>0</v>
      </c>
      <c r="J14" s="111">
        <v>1</v>
      </c>
      <c r="K14" s="112">
        <v>0</v>
      </c>
      <c r="L14" s="112">
        <v>0</v>
      </c>
      <c r="M14" s="112" t="s">
        <v>173</v>
      </c>
      <c r="N14" s="112">
        <v>10.77</v>
      </c>
      <c r="O14" s="111" t="s">
        <v>172</v>
      </c>
      <c r="P14" s="115">
        <v>0</v>
      </c>
      <c r="Q14" s="116">
        <v>0</v>
      </c>
      <c r="R14" s="117">
        <v>0</v>
      </c>
      <c r="S14" s="117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v>0</v>
      </c>
      <c r="AD14" s="119">
        <v>0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0</v>
      </c>
      <c r="AK14" s="119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v>0</v>
      </c>
      <c r="AU14" s="119">
        <v>0</v>
      </c>
      <c r="AV14" s="120" t="s">
        <v>172</v>
      </c>
      <c r="AW14" s="120" t="s">
        <v>172</v>
      </c>
      <c r="AX14" s="120" t="s">
        <v>172</v>
      </c>
      <c r="AY14" s="120" t="s">
        <v>172</v>
      </c>
      <c r="AZ14" s="173"/>
    </row>
    <row r="15" spans="1:52" ht="18.75" x14ac:dyDescent="0.3">
      <c r="A15" s="175" t="str">
        <f t="shared" si="2"/>
        <v xml:space="preserve">    </v>
      </c>
      <c r="B15" s="105">
        <v>5</v>
      </c>
      <c r="C15" s="106" t="s">
        <v>126</v>
      </c>
      <c r="D15" s="107" t="s">
        <v>44</v>
      </c>
      <c r="E15" s="108" t="s">
        <v>119</v>
      </c>
      <c r="F15" s="109" t="s">
        <v>120</v>
      </c>
      <c r="G15" s="110">
        <v>25.2112825681</v>
      </c>
      <c r="H15" s="110">
        <v>25.2112825681</v>
      </c>
      <c r="I15" s="110">
        <v>0</v>
      </c>
      <c r="J15" s="111">
        <v>1</v>
      </c>
      <c r="K15" s="112">
        <v>0</v>
      </c>
      <c r="L15" s="112">
        <v>25.21</v>
      </c>
      <c r="M15" s="112">
        <v>0</v>
      </c>
      <c r="N15" s="112">
        <v>0</v>
      </c>
      <c r="O15" s="111">
        <v>10</v>
      </c>
      <c r="P15" s="137">
        <v>0</v>
      </c>
      <c r="Q15" s="114">
        <v>0</v>
      </c>
      <c r="R15" s="111">
        <v>0</v>
      </c>
      <c r="S15" s="111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20" t="s">
        <v>172</v>
      </c>
      <c r="AW15" s="120" t="s">
        <v>172</v>
      </c>
      <c r="AX15" s="120" t="s">
        <v>172</v>
      </c>
      <c r="AY15" s="120" t="s">
        <v>172</v>
      </c>
      <c r="AZ15" s="173"/>
    </row>
    <row r="16" spans="1:52" ht="18.75" x14ac:dyDescent="0.3">
      <c r="A16" s="175" t="str">
        <f t="shared" si="2"/>
        <v xml:space="preserve">    </v>
      </c>
      <c r="B16" s="105">
        <v>6</v>
      </c>
      <c r="C16" s="106" t="s">
        <v>127</v>
      </c>
      <c r="D16" s="107" t="s">
        <v>44</v>
      </c>
      <c r="E16" s="108" t="s">
        <v>119</v>
      </c>
      <c r="F16" s="109" t="s">
        <v>120</v>
      </c>
      <c r="G16" s="110">
        <v>11.899300634499999</v>
      </c>
      <c r="H16" s="110">
        <v>0</v>
      </c>
      <c r="I16" s="110">
        <v>11.899300634499999</v>
      </c>
      <c r="J16" s="111">
        <v>1</v>
      </c>
      <c r="K16" s="112">
        <v>0</v>
      </c>
      <c r="L16" s="112">
        <v>11.899300634499999</v>
      </c>
      <c r="M16" s="112">
        <v>0</v>
      </c>
      <c r="N16" s="112">
        <v>0</v>
      </c>
      <c r="O16" s="111">
        <v>11</v>
      </c>
      <c r="P16" s="113">
        <v>0</v>
      </c>
      <c r="Q16" s="114">
        <v>0</v>
      </c>
      <c r="R16" s="111">
        <v>2</v>
      </c>
      <c r="S16" s="111">
        <v>2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v>0</v>
      </c>
      <c r="AU16" s="119">
        <v>0</v>
      </c>
      <c r="AV16" s="120">
        <v>0</v>
      </c>
      <c r="AW16" s="120">
        <v>0</v>
      </c>
      <c r="AX16" s="120">
        <v>0</v>
      </c>
      <c r="AY16" s="120">
        <v>0</v>
      </c>
      <c r="AZ16" s="173"/>
    </row>
    <row r="17" spans="1:52" ht="18.75" x14ac:dyDescent="0.3">
      <c r="A17" s="175" t="str">
        <f t="shared" si="2"/>
        <v xml:space="preserve">    </v>
      </c>
      <c r="B17" s="105">
        <v>7</v>
      </c>
      <c r="C17" s="106" t="s">
        <v>128</v>
      </c>
      <c r="D17" s="107" t="s">
        <v>44</v>
      </c>
      <c r="E17" s="108" t="s">
        <v>119</v>
      </c>
      <c r="F17" s="109" t="s">
        <v>120</v>
      </c>
      <c r="G17" s="110">
        <v>19.7200149126</v>
      </c>
      <c r="H17" s="110">
        <v>0</v>
      </c>
      <c r="I17" s="110">
        <v>19.7200149126</v>
      </c>
      <c r="J17" s="111">
        <v>1</v>
      </c>
      <c r="K17" s="112">
        <v>0</v>
      </c>
      <c r="L17" s="112">
        <v>19.7200149126</v>
      </c>
      <c r="M17" s="112">
        <v>0</v>
      </c>
      <c r="N17" s="112">
        <v>0</v>
      </c>
      <c r="O17" s="111">
        <v>9</v>
      </c>
      <c r="P17" s="113">
        <v>0</v>
      </c>
      <c r="Q17" s="114">
        <v>0</v>
      </c>
      <c r="R17" s="111">
        <v>2</v>
      </c>
      <c r="S17" s="111">
        <v>2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0</v>
      </c>
      <c r="AV17" s="120">
        <v>0</v>
      </c>
      <c r="AW17" s="120">
        <v>0</v>
      </c>
      <c r="AX17" s="120">
        <v>0</v>
      </c>
      <c r="AY17" s="120">
        <v>0</v>
      </c>
      <c r="AZ17" s="173"/>
    </row>
    <row r="18" spans="1:52" ht="18.75" x14ac:dyDescent="0.3">
      <c r="A18" s="175" t="str">
        <f t="shared" si="2"/>
        <v xml:space="preserve">    </v>
      </c>
      <c r="B18" s="105">
        <v>8</v>
      </c>
      <c r="C18" s="106" t="s">
        <v>129</v>
      </c>
      <c r="D18" s="107" t="s">
        <v>44</v>
      </c>
      <c r="E18" s="108" t="s">
        <v>119</v>
      </c>
      <c r="F18" s="109" t="s">
        <v>120</v>
      </c>
      <c r="G18" s="110">
        <v>8.5526635259399999</v>
      </c>
      <c r="H18" s="110">
        <v>0</v>
      </c>
      <c r="I18" s="110">
        <v>8.5526635259399999</v>
      </c>
      <c r="J18" s="111">
        <v>1</v>
      </c>
      <c r="K18" s="112">
        <v>0</v>
      </c>
      <c r="L18" s="112">
        <v>8.5526635259399999</v>
      </c>
      <c r="M18" s="112">
        <v>0</v>
      </c>
      <c r="N18" s="112">
        <v>0</v>
      </c>
      <c r="O18" s="111">
        <v>9</v>
      </c>
      <c r="P18" s="113">
        <v>0</v>
      </c>
      <c r="Q18" s="114">
        <v>0</v>
      </c>
      <c r="R18" s="111">
        <v>2</v>
      </c>
      <c r="S18" s="111">
        <v>2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v>0</v>
      </c>
      <c r="AU18" s="119">
        <v>0</v>
      </c>
      <c r="AV18" s="120">
        <v>0</v>
      </c>
      <c r="AW18" s="120">
        <v>0</v>
      </c>
      <c r="AX18" s="120">
        <v>0</v>
      </c>
      <c r="AY18" s="120">
        <v>0</v>
      </c>
      <c r="AZ18" s="173"/>
    </row>
    <row r="19" spans="1:52" ht="18.75" x14ac:dyDescent="0.3">
      <c r="A19" s="175" t="str">
        <f t="shared" si="2"/>
        <v xml:space="preserve">    </v>
      </c>
      <c r="B19" s="105">
        <v>9</v>
      </c>
      <c r="C19" s="106" t="s">
        <v>130</v>
      </c>
      <c r="D19" s="107" t="s">
        <v>44</v>
      </c>
      <c r="E19" s="108" t="s">
        <v>119</v>
      </c>
      <c r="F19" s="109" t="s">
        <v>120</v>
      </c>
      <c r="G19" s="110">
        <v>24.081418041900001</v>
      </c>
      <c r="H19" s="110">
        <v>0</v>
      </c>
      <c r="I19" s="110">
        <v>24.081418041900001</v>
      </c>
      <c r="J19" s="111">
        <v>1</v>
      </c>
      <c r="K19" s="112">
        <v>0</v>
      </c>
      <c r="L19" s="112">
        <v>24.081418041900001</v>
      </c>
      <c r="M19" s="112">
        <v>0</v>
      </c>
      <c r="N19" s="112">
        <v>0</v>
      </c>
      <c r="O19" s="111">
        <v>10</v>
      </c>
      <c r="P19" s="113">
        <v>0</v>
      </c>
      <c r="Q19" s="114">
        <v>0</v>
      </c>
      <c r="R19" s="111">
        <v>2</v>
      </c>
      <c r="S19" s="111">
        <v>2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v>0</v>
      </c>
      <c r="AU19" s="119">
        <v>0</v>
      </c>
      <c r="AV19" s="120">
        <v>0</v>
      </c>
      <c r="AW19" s="120">
        <v>0</v>
      </c>
      <c r="AX19" s="120">
        <v>0</v>
      </c>
      <c r="AY19" s="120">
        <v>0</v>
      </c>
      <c r="AZ19" s="173"/>
    </row>
    <row r="20" spans="1:52" ht="18.75" x14ac:dyDescent="0.3">
      <c r="A20" s="175" t="str">
        <f t="shared" si="2"/>
        <v xml:space="preserve">    </v>
      </c>
      <c r="B20" s="105">
        <v>10</v>
      </c>
      <c r="C20" s="106" t="s">
        <v>131</v>
      </c>
      <c r="D20" s="107" t="s">
        <v>44</v>
      </c>
      <c r="E20" s="108" t="s">
        <v>119</v>
      </c>
      <c r="F20" s="109" t="s">
        <v>120</v>
      </c>
      <c r="G20" s="110">
        <v>19.524309004900001</v>
      </c>
      <c r="H20" s="110">
        <v>0</v>
      </c>
      <c r="I20" s="110">
        <v>19.524309004900001</v>
      </c>
      <c r="J20" s="111">
        <v>1</v>
      </c>
      <c r="K20" s="112">
        <v>0</v>
      </c>
      <c r="L20" s="112">
        <v>19.524309004900001</v>
      </c>
      <c r="M20" s="112">
        <v>0</v>
      </c>
      <c r="N20" s="112">
        <v>0</v>
      </c>
      <c r="O20" s="111">
        <v>10</v>
      </c>
      <c r="P20" s="113">
        <v>0</v>
      </c>
      <c r="Q20" s="114">
        <v>0</v>
      </c>
      <c r="R20" s="111">
        <v>2</v>
      </c>
      <c r="S20" s="111">
        <v>2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0</v>
      </c>
      <c r="AV20" s="120">
        <v>0</v>
      </c>
      <c r="AW20" s="120">
        <v>0</v>
      </c>
      <c r="AX20" s="120">
        <v>0</v>
      </c>
      <c r="AY20" s="120">
        <v>0</v>
      </c>
      <c r="AZ20" s="173"/>
    </row>
    <row r="21" spans="1:52" ht="18.75" x14ac:dyDescent="0.3">
      <c r="A21" s="175" t="str">
        <f t="shared" si="2"/>
        <v xml:space="preserve">    </v>
      </c>
      <c r="B21" s="105">
        <v>11</v>
      </c>
      <c r="C21" s="106" t="s">
        <v>132</v>
      </c>
      <c r="D21" s="107" t="s">
        <v>44</v>
      </c>
      <c r="E21" s="108" t="s">
        <v>119</v>
      </c>
      <c r="F21" s="109" t="s">
        <v>120</v>
      </c>
      <c r="G21" s="110">
        <v>16.146971535700001</v>
      </c>
      <c r="H21" s="110">
        <v>0</v>
      </c>
      <c r="I21" s="110">
        <v>16.146971535700001</v>
      </c>
      <c r="J21" s="111">
        <v>1</v>
      </c>
      <c r="K21" s="112">
        <v>0</v>
      </c>
      <c r="L21" s="112">
        <v>16.146971535700001</v>
      </c>
      <c r="M21" s="112">
        <v>0</v>
      </c>
      <c r="N21" s="112">
        <v>0</v>
      </c>
      <c r="O21" s="111">
        <v>10</v>
      </c>
      <c r="P21" s="113">
        <v>0</v>
      </c>
      <c r="Q21" s="114">
        <v>0</v>
      </c>
      <c r="R21" s="111">
        <v>2</v>
      </c>
      <c r="S21" s="111">
        <v>2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0</v>
      </c>
      <c r="AV21" s="120">
        <v>0</v>
      </c>
      <c r="AW21" s="120">
        <v>0</v>
      </c>
      <c r="AX21" s="120">
        <v>0</v>
      </c>
      <c r="AY21" s="120">
        <v>0</v>
      </c>
      <c r="AZ21" s="173"/>
    </row>
    <row r="22" spans="1:52" ht="18.75" x14ac:dyDescent="0.3">
      <c r="A22" s="175" t="str">
        <f t="shared" si="2"/>
        <v xml:space="preserve">    </v>
      </c>
      <c r="B22" s="105">
        <v>12</v>
      </c>
      <c r="C22" s="106" t="s">
        <v>133</v>
      </c>
      <c r="D22" s="107" t="s">
        <v>44</v>
      </c>
      <c r="E22" s="108" t="s">
        <v>119</v>
      </c>
      <c r="F22" s="109" t="s">
        <v>120</v>
      </c>
      <c r="G22" s="110">
        <v>6.3906791461900001</v>
      </c>
      <c r="H22" s="110">
        <v>0</v>
      </c>
      <c r="I22" s="110">
        <v>6.3906791461900001</v>
      </c>
      <c r="J22" s="111">
        <v>1</v>
      </c>
      <c r="K22" s="112">
        <v>0</v>
      </c>
      <c r="L22" s="112">
        <v>6.3906791461900001</v>
      </c>
      <c r="M22" s="112">
        <v>0</v>
      </c>
      <c r="N22" s="112">
        <v>0</v>
      </c>
      <c r="O22" s="111">
        <v>10</v>
      </c>
      <c r="P22" s="113">
        <v>0</v>
      </c>
      <c r="Q22" s="114">
        <v>0</v>
      </c>
      <c r="R22" s="111">
        <v>2</v>
      </c>
      <c r="S22" s="111">
        <v>2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20">
        <v>0</v>
      </c>
      <c r="AW22" s="120">
        <v>0</v>
      </c>
      <c r="AX22" s="120">
        <v>0</v>
      </c>
      <c r="AY22" s="120">
        <v>0</v>
      </c>
      <c r="AZ22" s="173"/>
    </row>
    <row r="23" spans="1:52" ht="18.75" x14ac:dyDescent="0.3">
      <c r="A23" s="175" t="str">
        <f t="shared" si="2"/>
        <v xml:space="preserve">    </v>
      </c>
      <c r="B23" s="105">
        <v>13</v>
      </c>
      <c r="C23" s="106" t="s">
        <v>134</v>
      </c>
      <c r="D23" s="107" t="s">
        <v>44</v>
      </c>
      <c r="E23" s="108" t="s">
        <v>119</v>
      </c>
      <c r="F23" s="109" t="s">
        <v>120</v>
      </c>
      <c r="G23" s="110">
        <v>8.5930734915000002</v>
      </c>
      <c r="H23" s="110">
        <v>0</v>
      </c>
      <c r="I23" s="110">
        <v>8.5930734915000002</v>
      </c>
      <c r="J23" s="111">
        <v>1</v>
      </c>
      <c r="K23" s="112">
        <v>0</v>
      </c>
      <c r="L23" s="112">
        <v>8.5930734915000002</v>
      </c>
      <c r="M23" s="112">
        <v>0</v>
      </c>
      <c r="N23" s="112">
        <v>0</v>
      </c>
      <c r="O23" s="111">
        <v>11</v>
      </c>
      <c r="P23" s="113">
        <v>0</v>
      </c>
      <c r="Q23" s="114">
        <v>0</v>
      </c>
      <c r="R23" s="111">
        <v>2</v>
      </c>
      <c r="S23" s="111">
        <v>2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20">
        <v>0</v>
      </c>
      <c r="AW23" s="120">
        <v>0</v>
      </c>
      <c r="AX23" s="120">
        <v>0</v>
      </c>
      <c r="AY23" s="120">
        <v>0</v>
      </c>
      <c r="AZ23" s="173"/>
    </row>
    <row r="24" spans="1:52" ht="18.75" x14ac:dyDescent="0.3">
      <c r="A24" s="175" t="str">
        <f t="shared" si="2"/>
        <v xml:space="preserve">    </v>
      </c>
      <c r="B24" s="105">
        <v>14</v>
      </c>
      <c r="C24" s="106" t="s">
        <v>135</v>
      </c>
      <c r="D24" s="107" t="s">
        <v>44</v>
      </c>
      <c r="E24" s="108" t="s">
        <v>119</v>
      </c>
      <c r="F24" s="109" t="s">
        <v>120</v>
      </c>
      <c r="G24" s="110">
        <v>64.172655640000002</v>
      </c>
      <c r="H24" s="110">
        <v>0</v>
      </c>
      <c r="I24" s="110">
        <v>64.172655640000002</v>
      </c>
      <c r="J24" s="111">
        <v>1</v>
      </c>
      <c r="K24" s="112">
        <v>0</v>
      </c>
      <c r="L24" s="112">
        <v>64.172655640000002</v>
      </c>
      <c r="M24" s="112">
        <v>0</v>
      </c>
      <c r="N24" s="112">
        <v>0</v>
      </c>
      <c r="O24" s="111">
        <v>10</v>
      </c>
      <c r="P24" s="113">
        <v>0</v>
      </c>
      <c r="Q24" s="114">
        <v>0</v>
      </c>
      <c r="R24" s="111">
        <v>2</v>
      </c>
      <c r="S24" s="111">
        <v>2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v>0</v>
      </c>
      <c r="AU24" s="119">
        <v>0</v>
      </c>
      <c r="AV24" s="120">
        <v>0</v>
      </c>
      <c r="AW24" s="120">
        <v>0</v>
      </c>
      <c r="AX24" s="120">
        <v>0</v>
      </c>
      <c r="AY24" s="120">
        <v>0</v>
      </c>
      <c r="AZ24" s="173"/>
    </row>
    <row r="25" spans="1:52" ht="18.75" x14ac:dyDescent="0.3">
      <c r="A25" s="175" t="str">
        <f t="shared" si="2"/>
        <v xml:space="preserve">    </v>
      </c>
      <c r="B25" s="105">
        <v>15</v>
      </c>
      <c r="C25" s="106" t="s">
        <v>136</v>
      </c>
      <c r="D25" s="107" t="s">
        <v>44</v>
      </c>
      <c r="E25" s="108" t="s">
        <v>119</v>
      </c>
      <c r="F25" s="109" t="s">
        <v>120</v>
      </c>
      <c r="G25" s="110">
        <v>15.6073827955</v>
      </c>
      <c r="H25" s="110">
        <v>0</v>
      </c>
      <c r="I25" s="110">
        <v>15.6073827955</v>
      </c>
      <c r="J25" s="111">
        <v>1</v>
      </c>
      <c r="K25" s="112">
        <v>0</v>
      </c>
      <c r="L25" s="112">
        <v>15.6073827955</v>
      </c>
      <c r="M25" s="112">
        <v>0</v>
      </c>
      <c r="N25" s="112">
        <v>0</v>
      </c>
      <c r="O25" s="111">
        <v>10</v>
      </c>
      <c r="P25" s="113">
        <v>0</v>
      </c>
      <c r="Q25" s="114">
        <v>0</v>
      </c>
      <c r="R25" s="111">
        <v>2</v>
      </c>
      <c r="S25" s="111">
        <v>2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v>0</v>
      </c>
      <c r="AU25" s="119">
        <v>0</v>
      </c>
      <c r="AV25" s="120">
        <v>0</v>
      </c>
      <c r="AW25" s="120">
        <v>0</v>
      </c>
      <c r="AX25" s="120">
        <v>0</v>
      </c>
      <c r="AY25" s="120">
        <v>0</v>
      </c>
      <c r="AZ25" s="173"/>
    </row>
    <row r="26" spans="1:52" ht="18.75" x14ac:dyDescent="0.3">
      <c r="A26" s="175" t="str">
        <f t="shared" si="2"/>
        <v xml:space="preserve">    </v>
      </c>
      <c r="B26" s="105">
        <v>16</v>
      </c>
      <c r="C26" s="106" t="s">
        <v>137</v>
      </c>
      <c r="D26" s="107" t="s">
        <v>44</v>
      </c>
      <c r="E26" s="108" t="s">
        <v>119</v>
      </c>
      <c r="F26" s="109" t="s">
        <v>120</v>
      </c>
      <c r="G26" s="110">
        <v>32.954133599199999</v>
      </c>
      <c r="H26" s="110">
        <v>0</v>
      </c>
      <c r="I26" s="110">
        <v>32.954133599199999</v>
      </c>
      <c r="J26" s="111">
        <v>1</v>
      </c>
      <c r="K26" s="112">
        <v>0</v>
      </c>
      <c r="L26" s="112">
        <v>32.954133599199999</v>
      </c>
      <c r="M26" s="112">
        <v>0</v>
      </c>
      <c r="N26" s="112">
        <v>0</v>
      </c>
      <c r="O26" s="111">
        <v>9</v>
      </c>
      <c r="P26" s="113">
        <v>0</v>
      </c>
      <c r="Q26" s="114">
        <v>0</v>
      </c>
      <c r="R26" s="111">
        <v>2</v>
      </c>
      <c r="S26" s="111">
        <v>2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0</v>
      </c>
      <c r="AV26" s="120">
        <v>0</v>
      </c>
      <c r="AW26" s="120">
        <v>0</v>
      </c>
      <c r="AX26" s="120">
        <v>0</v>
      </c>
      <c r="AY26" s="120">
        <v>0</v>
      </c>
      <c r="AZ26" s="173"/>
    </row>
    <row r="27" spans="1:52" ht="18.75" x14ac:dyDescent="0.3">
      <c r="A27" s="175" t="str">
        <f t="shared" si="2"/>
        <v xml:space="preserve">    </v>
      </c>
      <c r="B27" s="105">
        <v>17</v>
      </c>
      <c r="C27" s="106" t="s">
        <v>138</v>
      </c>
      <c r="D27" s="107" t="s">
        <v>44</v>
      </c>
      <c r="E27" s="108" t="s">
        <v>119</v>
      </c>
      <c r="F27" s="109" t="s">
        <v>120</v>
      </c>
      <c r="G27" s="110">
        <v>16.471105482199999</v>
      </c>
      <c r="H27" s="110">
        <v>0</v>
      </c>
      <c r="I27" s="110">
        <v>16.471105482199999</v>
      </c>
      <c r="J27" s="111">
        <v>1</v>
      </c>
      <c r="K27" s="112">
        <v>0</v>
      </c>
      <c r="L27" s="112">
        <v>16.471105482199999</v>
      </c>
      <c r="M27" s="112">
        <v>0</v>
      </c>
      <c r="N27" s="112">
        <v>0</v>
      </c>
      <c r="O27" s="111">
        <v>10</v>
      </c>
      <c r="P27" s="113">
        <v>0</v>
      </c>
      <c r="Q27" s="114">
        <v>0</v>
      </c>
      <c r="R27" s="111">
        <v>2</v>
      </c>
      <c r="S27" s="111">
        <v>2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20">
        <v>0</v>
      </c>
      <c r="AW27" s="120">
        <v>0</v>
      </c>
      <c r="AX27" s="120">
        <v>0</v>
      </c>
      <c r="AY27" s="120">
        <v>0</v>
      </c>
      <c r="AZ27" s="173"/>
    </row>
    <row r="28" spans="1:52" ht="18.75" x14ac:dyDescent="0.3">
      <c r="A28" s="175" t="str">
        <f t="shared" si="2"/>
        <v xml:space="preserve">    </v>
      </c>
      <c r="B28" s="105">
        <v>18</v>
      </c>
      <c r="C28" s="106" t="s">
        <v>139</v>
      </c>
      <c r="D28" s="107" t="s">
        <v>44</v>
      </c>
      <c r="E28" s="108" t="s">
        <v>119</v>
      </c>
      <c r="F28" s="109" t="s">
        <v>120</v>
      </c>
      <c r="G28" s="110">
        <v>10.2095503791</v>
      </c>
      <c r="H28" s="110">
        <v>0</v>
      </c>
      <c r="I28" s="110">
        <v>10.210000000000001</v>
      </c>
      <c r="J28" s="111">
        <v>1</v>
      </c>
      <c r="K28" s="112">
        <v>0</v>
      </c>
      <c r="L28" s="112">
        <v>10.2095503791</v>
      </c>
      <c r="M28" s="112">
        <v>0</v>
      </c>
      <c r="N28" s="112">
        <v>0</v>
      </c>
      <c r="O28" s="111">
        <v>9</v>
      </c>
      <c r="P28" s="115">
        <v>0</v>
      </c>
      <c r="Q28" s="116">
        <v>0</v>
      </c>
      <c r="R28" s="117">
        <v>0</v>
      </c>
      <c r="S28" s="117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  <c r="AG28" s="119">
        <v>0</v>
      </c>
      <c r="AH28" s="119">
        <v>0</v>
      </c>
      <c r="AI28" s="119">
        <v>0</v>
      </c>
      <c r="AJ28" s="119">
        <v>0</v>
      </c>
      <c r="AK28" s="119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v>0</v>
      </c>
      <c r="AU28" s="119">
        <v>0</v>
      </c>
      <c r="AV28" s="120">
        <v>0</v>
      </c>
      <c r="AW28" s="120">
        <v>0</v>
      </c>
      <c r="AX28" s="120">
        <v>0</v>
      </c>
      <c r="AY28" s="120">
        <v>0</v>
      </c>
      <c r="AZ28" s="173"/>
    </row>
    <row r="29" spans="1:52" ht="18.75" x14ac:dyDescent="0.3">
      <c r="A29" s="175" t="str">
        <f t="shared" si="2"/>
        <v xml:space="preserve">    </v>
      </c>
      <c r="B29" s="105">
        <v>19</v>
      </c>
      <c r="C29" s="106" t="s">
        <v>140</v>
      </c>
      <c r="D29" s="107" t="s">
        <v>44</v>
      </c>
      <c r="E29" s="108" t="s">
        <v>141</v>
      </c>
      <c r="F29" s="109" t="s">
        <v>142</v>
      </c>
      <c r="G29" s="110">
        <v>39.145070882699997</v>
      </c>
      <c r="H29" s="110">
        <v>39.15</v>
      </c>
      <c r="I29" s="110">
        <v>0</v>
      </c>
      <c r="J29" s="111">
        <v>9</v>
      </c>
      <c r="K29" s="110">
        <v>39.15</v>
      </c>
      <c r="L29" s="112">
        <v>0</v>
      </c>
      <c r="M29" s="112">
        <v>0</v>
      </c>
      <c r="N29" s="112">
        <v>0</v>
      </c>
      <c r="O29" s="111">
        <v>10</v>
      </c>
      <c r="P29" s="137">
        <v>0</v>
      </c>
      <c r="Q29" s="114">
        <v>0</v>
      </c>
      <c r="R29" s="111">
        <v>0</v>
      </c>
      <c r="S29" s="176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20">
        <v>0</v>
      </c>
      <c r="AW29" s="120">
        <v>0</v>
      </c>
      <c r="AX29" s="120">
        <v>0</v>
      </c>
      <c r="AY29" s="120">
        <v>0</v>
      </c>
      <c r="AZ29" s="173"/>
    </row>
    <row r="30" spans="1:52" ht="18.75" x14ac:dyDescent="0.3">
      <c r="A30" s="53" t="str">
        <f t="shared" si="2"/>
        <v xml:space="preserve">    </v>
      </c>
      <c r="B30" s="105">
        <v>20</v>
      </c>
      <c r="C30" s="106" t="s">
        <v>143</v>
      </c>
      <c r="D30" s="107" t="s">
        <v>44</v>
      </c>
      <c r="E30" s="108" t="s">
        <v>119</v>
      </c>
      <c r="F30" s="109" t="s">
        <v>120</v>
      </c>
      <c r="G30" s="110">
        <v>8.1712502740600002</v>
      </c>
      <c r="H30" s="110">
        <v>0</v>
      </c>
      <c r="I30" s="110">
        <v>8.1712502740600002</v>
      </c>
      <c r="J30" s="111">
        <v>1</v>
      </c>
      <c r="K30" s="112">
        <v>0</v>
      </c>
      <c r="L30" s="112">
        <v>8.1712502740600002</v>
      </c>
      <c r="M30" s="112">
        <v>0</v>
      </c>
      <c r="N30" s="112">
        <v>0</v>
      </c>
      <c r="O30" s="111">
        <v>9</v>
      </c>
      <c r="P30" s="113">
        <v>0</v>
      </c>
      <c r="Q30" s="114">
        <v>0</v>
      </c>
      <c r="R30" s="111">
        <v>2</v>
      </c>
      <c r="S30" s="111">
        <v>2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0</v>
      </c>
      <c r="AJ30" s="119">
        <v>0</v>
      </c>
      <c r="AK30" s="119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v>0</v>
      </c>
      <c r="AU30" s="119">
        <v>0</v>
      </c>
      <c r="AV30" s="120">
        <v>0</v>
      </c>
      <c r="AW30" s="120">
        <v>0</v>
      </c>
      <c r="AX30" s="120">
        <v>0</v>
      </c>
      <c r="AY30" s="120">
        <v>0</v>
      </c>
      <c r="AZ30" s="172"/>
    </row>
    <row r="31" spans="1:52" ht="18.75" x14ac:dyDescent="0.3">
      <c r="A31" s="53" t="str">
        <f t="shared" si="2"/>
        <v xml:space="preserve">    </v>
      </c>
      <c r="B31" s="105">
        <v>21</v>
      </c>
      <c r="C31" s="106" t="s">
        <v>144</v>
      </c>
      <c r="D31" s="107" t="s">
        <v>44</v>
      </c>
      <c r="E31" s="108" t="s">
        <v>119</v>
      </c>
      <c r="F31" s="109" t="s">
        <v>120</v>
      </c>
      <c r="G31" s="110">
        <v>15.5535647384</v>
      </c>
      <c r="H31" s="110">
        <v>0</v>
      </c>
      <c r="I31" s="110">
        <v>15.5535647384</v>
      </c>
      <c r="J31" s="111">
        <v>1</v>
      </c>
      <c r="K31" s="112">
        <v>0</v>
      </c>
      <c r="L31" s="112">
        <v>15.5535647384</v>
      </c>
      <c r="M31" s="112">
        <v>0</v>
      </c>
      <c r="N31" s="112">
        <v>0</v>
      </c>
      <c r="O31" s="111">
        <v>10</v>
      </c>
      <c r="P31" s="113">
        <v>0</v>
      </c>
      <c r="Q31" s="114">
        <v>0</v>
      </c>
      <c r="R31" s="111">
        <v>2</v>
      </c>
      <c r="S31" s="111">
        <v>2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v>0</v>
      </c>
      <c r="AU31" s="119">
        <v>0</v>
      </c>
      <c r="AV31" s="120">
        <v>0</v>
      </c>
      <c r="AW31" s="120">
        <v>0</v>
      </c>
      <c r="AX31" s="120">
        <v>0</v>
      </c>
      <c r="AY31" s="120">
        <v>0</v>
      </c>
      <c r="AZ31" s="172"/>
    </row>
    <row r="32" spans="1:52" ht="18.75" x14ac:dyDescent="0.3">
      <c r="A32" s="53" t="str">
        <f t="shared" si="2"/>
        <v xml:space="preserve">    </v>
      </c>
      <c r="B32" s="105">
        <v>22</v>
      </c>
      <c r="C32" s="106" t="s">
        <v>145</v>
      </c>
      <c r="D32" s="107" t="s">
        <v>44</v>
      </c>
      <c r="E32" s="108" t="s">
        <v>119</v>
      </c>
      <c r="F32" s="109" t="s">
        <v>120</v>
      </c>
      <c r="G32" s="110">
        <v>13.060761428099999</v>
      </c>
      <c r="H32" s="110">
        <v>0</v>
      </c>
      <c r="I32" s="110">
        <v>13.060761428099999</v>
      </c>
      <c r="J32" s="111">
        <v>1</v>
      </c>
      <c r="K32" s="112">
        <v>0</v>
      </c>
      <c r="L32" s="112">
        <v>13.060761428099999</v>
      </c>
      <c r="M32" s="112">
        <v>0</v>
      </c>
      <c r="N32" s="112">
        <v>0</v>
      </c>
      <c r="O32" s="111">
        <v>9</v>
      </c>
      <c r="P32" s="113">
        <v>0</v>
      </c>
      <c r="Q32" s="114">
        <v>0</v>
      </c>
      <c r="R32" s="111">
        <v>2</v>
      </c>
      <c r="S32" s="111">
        <v>2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0</v>
      </c>
      <c r="AI32" s="119">
        <v>0</v>
      </c>
      <c r="AJ32" s="119">
        <v>0</v>
      </c>
      <c r="AK32" s="119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v>0</v>
      </c>
      <c r="AU32" s="119">
        <v>0</v>
      </c>
      <c r="AV32" s="120">
        <v>0</v>
      </c>
      <c r="AW32" s="120">
        <v>0</v>
      </c>
      <c r="AX32" s="120">
        <v>0</v>
      </c>
      <c r="AY32" s="120">
        <v>0</v>
      </c>
      <c r="AZ32" s="172"/>
    </row>
    <row r="33" spans="1:52" ht="18.75" x14ac:dyDescent="0.3">
      <c r="A33" s="53" t="str">
        <f t="shared" si="2"/>
        <v xml:space="preserve">    </v>
      </c>
      <c r="B33" s="105">
        <v>23</v>
      </c>
      <c r="C33" s="106" t="s">
        <v>146</v>
      </c>
      <c r="D33" s="107" t="s">
        <v>44</v>
      </c>
      <c r="E33" s="108" t="s">
        <v>119</v>
      </c>
      <c r="F33" s="109" t="s">
        <v>120</v>
      </c>
      <c r="G33" s="110">
        <v>5.0633492558100004</v>
      </c>
      <c r="H33" s="110">
        <v>0</v>
      </c>
      <c r="I33" s="110">
        <v>5.0633492558100004</v>
      </c>
      <c r="J33" s="111">
        <v>1</v>
      </c>
      <c r="K33" s="112">
        <v>0</v>
      </c>
      <c r="L33" s="112">
        <v>5.0633492558100004</v>
      </c>
      <c r="M33" s="112">
        <v>0</v>
      </c>
      <c r="N33" s="112">
        <v>0</v>
      </c>
      <c r="O33" s="111">
        <v>9</v>
      </c>
      <c r="P33" s="113">
        <v>0</v>
      </c>
      <c r="Q33" s="114">
        <v>0</v>
      </c>
      <c r="R33" s="111">
        <v>2</v>
      </c>
      <c r="S33" s="111">
        <v>2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0</v>
      </c>
      <c r="AI33" s="119">
        <v>0</v>
      </c>
      <c r="AJ33" s="119">
        <v>0</v>
      </c>
      <c r="AK33" s="119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v>0</v>
      </c>
      <c r="AU33" s="119">
        <v>0</v>
      </c>
      <c r="AV33" s="120">
        <v>0</v>
      </c>
      <c r="AW33" s="120">
        <v>0</v>
      </c>
      <c r="AX33" s="120">
        <v>0</v>
      </c>
      <c r="AY33" s="120">
        <v>0</v>
      </c>
      <c r="AZ33" s="172"/>
    </row>
    <row r="34" spans="1:52" ht="18.75" x14ac:dyDescent="0.3">
      <c r="A34" s="53" t="str">
        <f t="shared" si="2"/>
        <v xml:space="preserve">    </v>
      </c>
      <c r="B34" s="105">
        <v>24</v>
      </c>
      <c r="C34" s="106" t="s">
        <v>147</v>
      </c>
      <c r="D34" s="107" t="s">
        <v>44</v>
      </c>
      <c r="E34" s="108" t="s">
        <v>119</v>
      </c>
      <c r="F34" s="109" t="s">
        <v>120</v>
      </c>
      <c r="G34" s="110">
        <v>11.0804579137</v>
      </c>
      <c r="H34" s="110">
        <v>0</v>
      </c>
      <c r="I34" s="110">
        <v>11.0804579137</v>
      </c>
      <c r="J34" s="111">
        <v>1</v>
      </c>
      <c r="K34" s="112">
        <v>0</v>
      </c>
      <c r="L34" s="112">
        <v>11.0804579137</v>
      </c>
      <c r="M34" s="112">
        <v>0</v>
      </c>
      <c r="N34" s="112">
        <v>0</v>
      </c>
      <c r="O34" s="111">
        <v>10</v>
      </c>
      <c r="P34" s="113">
        <v>0</v>
      </c>
      <c r="Q34" s="114">
        <v>0</v>
      </c>
      <c r="R34" s="111">
        <v>2</v>
      </c>
      <c r="S34" s="111">
        <v>2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0</v>
      </c>
      <c r="AJ34" s="119">
        <v>0</v>
      </c>
      <c r="AK34" s="119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v>0</v>
      </c>
      <c r="AU34" s="119">
        <v>0</v>
      </c>
      <c r="AV34" s="120">
        <v>0</v>
      </c>
      <c r="AW34" s="120">
        <v>0</v>
      </c>
      <c r="AX34" s="120">
        <v>0</v>
      </c>
      <c r="AY34" s="120">
        <v>0</v>
      </c>
      <c r="AZ34" s="172"/>
    </row>
    <row r="35" spans="1:52" s="32" customFormat="1" ht="18.75" x14ac:dyDescent="0.25">
      <c r="A35" s="174" t="str">
        <f t="shared" ref="A35" si="3">IF(J35=1,IF(K35&gt;0,IF(L35&gt;0,IF(N35&gt;0,11,11),IF(N35&gt;0,11,"")),IF(L35&gt;0,IF(N35&gt;0,11,""),IF(N35=0,22,""))),IF(L35&gt;0,IF(N35&gt;0,IF(P35&gt;0,66,""),IF(P35&gt;0,66,"")),IF(P35&gt;0,66,"")))&amp;" "&amp;IF(J35=1,IF(K35=0,IF(L35&gt;0,IF(N35&gt;0,IF(P35&gt;0,66,""),IF(P35&gt;0,66,"")),IF(P35&gt;0,66,"")),""),IF(P35&gt;0,66,""))&amp;" "&amp;IF(J35=1,IF(K35&gt;0,IF(P35&gt;0,IF(O35&lt;=7,IF(Q35=100,"","33"),IF(O35&lt;=25,IF(Q35&gt;0,IF(Q35&lt;100,"",33),IF(Q35=0,"","33")),IF(Q35=0,"",33))),IF(O35&gt;25,"",33)),""),IF(J35&gt;1,IF(P35&gt;0,"55",""),IF(J35=0,IF(P35&gt;0,"55","00"))))&amp;" "&amp;IF(P35&gt;0,IF(R35&gt;0,IF(S35&gt;0,"",88),77),"")</f>
        <v xml:space="preserve">   </v>
      </c>
      <c r="B35" s="105">
        <v>25</v>
      </c>
      <c r="C35" s="106" t="s">
        <v>177</v>
      </c>
      <c r="D35" s="107" t="s">
        <v>44</v>
      </c>
      <c r="E35" s="108" t="s">
        <v>119</v>
      </c>
      <c r="F35" s="109" t="s">
        <v>120</v>
      </c>
      <c r="G35" s="110">
        <v>10</v>
      </c>
      <c r="H35" s="110">
        <v>10</v>
      </c>
      <c r="I35" s="110">
        <v>0</v>
      </c>
      <c r="J35" s="111">
        <v>1</v>
      </c>
      <c r="K35" s="112">
        <v>10</v>
      </c>
      <c r="L35" s="112">
        <v>0</v>
      </c>
      <c r="M35" s="112">
        <v>0</v>
      </c>
      <c r="N35" s="112">
        <v>0</v>
      </c>
      <c r="O35" s="111">
        <v>4</v>
      </c>
      <c r="P35" s="115">
        <v>10</v>
      </c>
      <c r="Q35" s="116">
        <v>100</v>
      </c>
      <c r="R35" s="117">
        <v>2</v>
      </c>
      <c r="S35" s="117">
        <v>2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79">
        <v>10</v>
      </c>
      <c r="AD35" s="118">
        <v>0</v>
      </c>
      <c r="AE35" s="118">
        <v>0</v>
      </c>
      <c r="AF35" s="118">
        <v>0</v>
      </c>
      <c r="AG35" s="118">
        <v>0</v>
      </c>
      <c r="AH35" s="118">
        <v>0</v>
      </c>
      <c r="AI35" s="118">
        <v>0</v>
      </c>
      <c r="AJ35" s="119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0</v>
      </c>
      <c r="AS35" s="118">
        <v>0</v>
      </c>
      <c r="AT35" s="118">
        <v>0</v>
      </c>
      <c r="AU35" s="118">
        <v>0</v>
      </c>
      <c r="AV35" s="120">
        <v>10</v>
      </c>
      <c r="AW35" s="120">
        <v>5</v>
      </c>
      <c r="AX35" s="120">
        <v>10</v>
      </c>
      <c r="AY35" s="120">
        <v>5</v>
      </c>
      <c r="AZ35" s="173"/>
    </row>
    <row r="38" spans="1:52" ht="18.75" x14ac:dyDescent="0.3">
      <c r="A38" s="126" t="s">
        <v>174</v>
      </c>
      <c r="B38" s="127"/>
      <c r="C38" s="127"/>
      <c r="D38" s="126"/>
      <c r="E38" s="126"/>
      <c r="F38" s="126"/>
      <c r="G38" s="126"/>
      <c r="H38" s="126"/>
      <c r="I38" s="126"/>
      <c r="J38" s="126"/>
      <c r="K38" s="128"/>
      <c r="L38" s="128"/>
      <c r="M38" s="128"/>
      <c r="N38" s="128"/>
      <c r="O38" s="127"/>
      <c r="P38" s="126"/>
      <c r="Q38" s="126"/>
      <c r="R38" s="126"/>
      <c r="S38" s="126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52" ht="18.75" x14ac:dyDescent="0.3">
      <c r="A39" s="129" t="s">
        <v>175</v>
      </c>
      <c r="B39" s="127"/>
      <c r="C39" s="127"/>
      <c r="D39" s="126"/>
      <c r="E39" s="126"/>
      <c r="F39" s="126"/>
      <c r="G39" s="126"/>
      <c r="H39" s="126"/>
      <c r="I39" s="126"/>
      <c r="J39" s="126"/>
      <c r="K39" s="128"/>
      <c r="L39" s="128"/>
      <c r="M39" s="128"/>
      <c r="N39" s="128"/>
      <c r="O39" s="127"/>
      <c r="P39" s="126"/>
      <c r="Q39" s="126"/>
      <c r="R39" s="126"/>
      <c r="S39" s="126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52" ht="18.75" x14ac:dyDescent="0.3">
      <c r="A40" s="126" t="s">
        <v>176</v>
      </c>
      <c r="B40" s="127"/>
      <c r="C40" s="127"/>
      <c r="D40" s="126"/>
      <c r="E40" s="126"/>
      <c r="F40" s="126"/>
      <c r="G40" s="126"/>
      <c r="H40" s="126"/>
      <c r="I40" s="126"/>
      <c r="J40" s="126"/>
      <c r="K40" s="128"/>
      <c r="L40" s="128"/>
      <c r="M40" s="128"/>
      <c r="N40" s="128"/>
      <c r="O40" s="127"/>
      <c r="P40" s="126"/>
      <c r="Q40" s="126"/>
      <c r="R40" s="126"/>
      <c r="S40" s="126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AU4:AV4"/>
    <mergeCell ref="T6:AU6"/>
    <mergeCell ref="B1:AU1"/>
    <mergeCell ref="B2:E4"/>
    <mergeCell ref="F2:J4"/>
    <mergeCell ref="AL2:AQ2"/>
    <mergeCell ref="AR2:AT2"/>
    <mergeCell ref="AU3:AV3"/>
    <mergeCell ref="AF3:AO3"/>
    <mergeCell ref="F6:F8"/>
    <mergeCell ref="J6:J8"/>
    <mergeCell ref="AE4:AO4"/>
    <mergeCell ref="AQ4:AT4"/>
    <mergeCell ref="AQ3:AT3"/>
  </mergeCells>
  <conditionalFormatting sqref="T35:AB35 AD35:AU35 T10:AU34"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T35:AB35 AD35:AU35">
    <cfRule type="cellIs" dxfId="3" priority="1" operator="greaterThan">
      <formula>0</formula>
    </cfRule>
  </conditionalFormatting>
  <dataValidations count="7">
    <dataValidation type="whole" allowBlank="1" showInputMessage="1" showErrorMessage="1" error="กรอกเฉพาะ 0 1 2" sqref="R28:R29 R12:R15 R35:R1048576 S2:S4">
      <formula1>0</formula1>
      <formula2>2</formula2>
    </dataValidation>
    <dataValidation type="whole" allowBlank="1" showInputMessage="1" showErrorMessage="1" error="กรอกเฉพาะ 0 1 2 3" sqref="S12:S15 S28:S29 S35:S1048576">
      <formula1>0</formula1>
      <formula2>3</formula2>
    </dataValidation>
    <dataValidation type="whole" allowBlank="1" showInputMessage="1" showErrorMessage="1" error="กรอกเฉพาะจำนวนเต็ม" sqref="O36:O37 O41:O1048576">
      <formula1>0</formula1>
      <formula2>100</formula2>
    </dataValidation>
    <dataValidation type="whole" allowBlank="1" showInputMessage="1" showErrorMessage="1" error="กรอกเฉพาะ 0 1 2 3 9" sqref="J36:J37 J41:J1048576">
      <formula1>0</formula1>
      <formula2>9</formula2>
    </dataValidation>
    <dataValidation type="textLength" operator="equal" allowBlank="1" showInputMessage="1" showErrorMessage="1" error="กรอกรหัสผิดพลาด" sqref="C36:C37 C41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opLeftCell="B3" zoomScale="85" zoomScaleNormal="85" zoomScalePageLayoutView="55" workbookViewId="0">
      <selection activeCell="G9" sqref="G9:AU9"/>
    </sheetView>
  </sheetViews>
  <sheetFormatPr defaultColWidth="8.875" defaultRowHeight="15" x14ac:dyDescent="0.25"/>
  <cols>
    <col min="1" max="1" width="6.625" style="32" hidden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6.375" style="8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5" style="11" customWidth="1"/>
    <col min="17" max="17" width="6.625" style="11" customWidth="1"/>
    <col min="18" max="18" width="8" style="11" customWidth="1"/>
    <col min="19" max="19" width="10.25" style="11" customWidth="1"/>
    <col min="20" max="32" width="3.5" style="11" customWidth="1"/>
    <col min="33" max="33" width="4" style="11" bestFit="1" customWidth="1"/>
    <col min="34" max="34" width="3.5" style="11" customWidth="1"/>
    <col min="35" max="35" width="3.75" style="11" bestFit="1" customWidth="1"/>
    <col min="36" max="36" width="3.5" style="11" customWidth="1"/>
    <col min="37" max="37" width="3.75" style="11" bestFit="1" customWidth="1"/>
    <col min="38" max="47" width="3.5" style="11" customWidth="1"/>
    <col min="48" max="48" width="6.75" style="11" bestFit="1" customWidth="1"/>
    <col min="49" max="16384" width="8.875" style="11"/>
  </cols>
  <sheetData>
    <row r="1" spans="1:48" s="1" customFormat="1" ht="28.5" x14ac:dyDescent="0.35">
      <c r="A1" s="146"/>
      <c r="B1" s="251" t="s">
        <v>30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146"/>
    </row>
    <row r="2" spans="1:48" customFormat="1" ht="23.25" x14ac:dyDescent="0.2">
      <c r="A2" s="147"/>
      <c r="B2" s="187" t="s">
        <v>1</v>
      </c>
      <c r="C2" s="187"/>
      <c r="D2" s="187"/>
      <c r="E2" s="187"/>
      <c r="F2" s="188" t="s">
        <v>121</v>
      </c>
      <c r="G2" s="188"/>
      <c r="H2" s="188"/>
      <c r="I2" s="188"/>
      <c r="J2" s="188"/>
      <c r="K2" s="55"/>
      <c r="L2" s="148"/>
      <c r="M2" s="148"/>
      <c r="N2" s="149"/>
      <c r="O2" s="149"/>
      <c r="P2" s="150"/>
      <c r="Q2" s="149"/>
      <c r="R2" s="149"/>
      <c r="S2" s="148"/>
      <c r="T2" s="55"/>
      <c r="U2" s="55"/>
      <c r="V2" s="146"/>
      <c r="W2" s="151"/>
      <c r="X2" s="151"/>
      <c r="Y2" s="151"/>
      <c r="Z2" s="151"/>
      <c r="AA2" s="152"/>
      <c r="AB2" s="152"/>
      <c r="AC2" s="147"/>
      <c r="AD2" s="147"/>
      <c r="AE2" s="151"/>
      <c r="AF2" s="151"/>
      <c r="AG2" s="151"/>
      <c r="AH2" s="151"/>
      <c r="AI2" s="151"/>
      <c r="AJ2" s="153"/>
      <c r="AK2" s="153"/>
      <c r="AL2" s="234" t="s">
        <v>2</v>
      </c>
      <c r="AM2" s="234"/>
      <c r="AN2" s="234"/>
      <c r="AO2" s="234"/>
      <c r="AP2" s="234"/>
      <c r="AQ2" s="234"/>
      <c r="AR2" s="188">
        <v>1072</v>
      </c>
      <c r="AS2" s="188"/>
      <c r="AT2" s="188"/>
      <c r="AU2" s="151"/>
      <c r="AV2" s="151"/>
    </row>
    <row r="3" spans="1:48" customFormat="1" ht="23.25" x14ac:dyDescent="0.2">
      <c r="A3" s="147"/>
      <c r="B3" s="187"/>
      <c r="C3" s="187"/>
      <c r="D3" s="187"/>
      <c r="E3" s="187"/>
      <c r="F3" s="188"/>
      <c r="G3" s="188"/>
      <c r="H3" s="188"/>
      <c r="I3" s="188"/>
      <c r="J3" s="188"/>
      <c r="K3" s="55"/>
      <c r="L3" s="148"/>
      <c r="M3" s="148"/>
      <c r="N3" s="154"/>
      <c r="O3" s="154"/>
      <c r="P3" s="155"/>
      <c r="Q3" s="133"/>
      <c r="R3" s="133"/>
      <c r="S3" s="156"/>
      <c r="T3" s="157"/>
      <c r="U3" s="157"/>
      <c r="V3" s="157"/>
      <c r="W3" s="157"/>
      <c r="X3" s="157"/>
      <c r="Y3" s="157"/>
      <c r="Z3" s="157"/>
      <c r="AA3" s="152"/>
      <c r="AB3" s="152"/>
      <c r="AC3" s="158"/>
      <c r="AD3" s="158"/>
      <c r="AE3" s="234" t="s">
        <v>117</v>
      </c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151"/>
      <c r="AQ3" s="192">
        <v>408.84828165537004</v>
      </c>
      <c r="AR3" s="192"/>
      <c r="AS3" s="192"/>
      <c r="AT3" s="192"/>
      <c r="AU3" s="252" t="s">
        <v>4</v>
      </c>
      <c r="AV3" s="252"/>
    </row>
    <row r="4" spans="1:48" customFormat="1" ht="23.25" x14ac:dyDescent="0.2">
      <c r="A4" s="147"/>
      <c r="B4" s="187"/>
      <c r="C4" s="187"/>
      <c r="D4" s="187"/>
      <c r="E4" s="187"/>
      <c r="F4" s="188"/>
      <c r="G4" s="188"/>
      <c r="H4" s="188"/>
      <c r="I4" s="188"/>
      <c r="J4" s="188"/>
      <c r="K4" s="55"/>
      <c r="L4" s="148"/>
      <c r="M4" s="148"/>
      <c r="N4" s="159"/>
      <c r="O4" s="159"/>
      <c r="P4" s="155"/>
      <c r="Q4" s="133"/>
      <c r="R4" s="133"/>
      <c r="S4" s="158"/>
      <c r="T4" s="86"/>
      <c r="U4" s="86"/>
      <c r="V4" s="157"/>
      <c r="W4" s="157"/>
      <c r="X4" s="157"/>
      <c r="Y4" s="157"/>
      <c r="Z4" s="157"/>
      <c r="AA4" s="147"/>
      <c r="AB4" s="147"/>
      <c r="AC4" s="234" t="s">
        <v>118</v>
      </c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151"/>
      <c r="AQ4" s="253">
        <v>408.84828165537004</v>
      </c>
      <c r="AR4" s="253"/>
      <c r="AS4" s="253"/>
      <c r="AT4" s="253"/>
      <c r="AU4" s="252" t="s">
        <v>4</v>
      </c>
      <c r="AV4" s="252"/>
    </row>
    <row r="5" spans="1:48" customFormat="1" ht="18.75" customHeight="1" x14ac:dyDescent="0.2">
      <c r="A5" s="160"/>
      <c r="B5" s="161"/>
      <c r="C5" s="161"/>
      <c r="D5" s="147"/>
      <c r="E5" s="147"/>
      <c r="F5" s="147"/>
      <c r="G5" s="162"/>
      <c r="H5" s="147"/>
      <c r="I5" s="147"/>
      <c r="J5" s="147"/>
      <c r="K5" s="163"/>
      <c r="L5" s="164"/>
      <c r="M5" s="164"/>
      <c r="N5" s="164"/>
      <c r="O5" s="161"/>
      <c r="P5" s="147"/>
      <c r="Q5" s="147"/>
      <c r="R5" s="147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65"/>
      <c r="AE5" s="165"/>
      <c r="AF5" s="165"/>
      <c r="AG5" s="153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254" t="s">
        <v>6</v>
      </c>
      <c r="AS5" s="254"/>
      <c r="AT5" s="254"/>
      <c r="AU5" s="254"/>
      <c r="AV5" s="254"/>
    </row>
    <row r="6" spans="1:48" ht="21" customHeight="1" x14ac:dyDescent="0.25">
      <c r="A6" s="197" t="s">
        <v>45</v>
      </c>
      <c r="B6" s="221" t="s">
        <v>7</v>
      </c>
      <c r="C6" s="221" t="s">
        <v>8</v>
      </c>
      <c r="D6" s="221" t="s">
        <v>9</v>
      </c>
      <c r="E6" s="221" t="s">
        <v>10</v>
      </c>
      <c r="F6" s="221" t="s">
        <v>11</v>
      </c>
      <c r="G6" s="199" t="s">
        <v>47</v>
      </c>
      <c r="H6" s="200"/>
      <c r="I6" s="201"/>
      <c r="J6" s="208" t="s">
        <v>12</v>
      </c>
      <c r="K6" s="203" t="s">
        <v>37</v>
      </c>
      <c r="L6" s="203"/>
      <c r="M6" s="203"/>
      <c r="N6" s="203"/>
      <c r="O6" s="208" t="s">
        <v>13</v>
      </c>
      <c r="P6" s="205" t="s">
        <v>5</v>
      </c>
      <c r="Q6" s="208" t="s">
        <v>31</v>
      </c>
      <c r="R6" s="211" t="s">
        <v>38</v>
      </c>
      <c r="S6" s="214" t="s">
        <v>39</v>
      </c>
      <c r="T6" s="217" t="s">
        <v>14</v>
      </c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9"/>
      <c r="AV6" s="229" t="s">
        <v>48</v>
      </c>
    </row>
    <row r="7" spans="1:48" ht="18.75" customHeight="1" x14ac:dyDescent="0.25">
      <c r="A7" s="197"/>
      <c r="B7" s="221"/>
      <c r="C7" s="221"/>
      <c r="D7" s="221"/>
      <c r="E7" s="221"/>
      <c r="F7" s="221"/>
      <c r="G7" s="202" t="s">
        <v>3</v>
      </c>
      <c r="H7" s="198" t="s">
        <v>46</v>
      </c>
      <c r="I7" s="198"/>
      <c r="J7" s="209"/>
      <c r="K7" s="204" t="s">
        <v>40</v>
      </c>
      <c r="L7" s="193" t="s">
        <v>41</v>
      </c>
      <c r="M7" s="195" t="s">
        <v>42</v>
      </c>
      <c r="N7" s="196" t="s">
        <v>43</v>
      </c>
      <c r="O7" s="209"/>
      <c r="P7" s="206"/>
      <c r="Q7" s="209"/>
      <c r="R7" s="212"/>
      <c r="S7" s="215"/>
      <c r="T7" s="225" t="s">
        <v>15</v>
      </c>
      <c r="U7" s="225"/>
      <c r="V7" s="225"/>
      <c r="W7" s="225"/>
      <c r="X7" s="226" t="s">
        <v>16</v>
      </c>
      <c r="Y7" s="226"/>
      <c r="Z7" s="226"/>
      <c r="AA7" s="226"/>
      <c r="AB7" s="227" t="s">
        <v>17</v>
      </c>
      <c r="AC7" s="227"/>
      <c r="AD7" s="227"/>
      <c r="AE7" s="227"/>
      <c r="AF7" s="228" t="s">
        <v>18</v>
      </c>
      <c r="AG7" s="228"/>
      <c r="AH7" s="228"/>
      <c r="AI7" s="228"/>
      <c r="AJ7" s="222" t="s">
        <v>19</v>
      </c>
      <c r="AK7" s="222"/>
      <c r="AL7" s="222"/>
      <c r="AM7" s="222"/>
      <c r="AN7" s="223" t="s">
        <v>20</v>
      </c>
      <c r="AO7" s="223"/>
      <c r="AP7" s="223"/>
      <c r="AQ7" s="223"/>
      <c r="AR7" s="224" t="s">
        <v>21</v>
      </c>
      <c r="AS7" s="224"/>
      <c r="AT7" s="224"/>
      <c r="AU7" s="224"/>
      <c r="AV7" s="229"/>
    </row>
    <row r="8" spans="1:48" ht="21.75" customHeight="1" x14ac:dyDescent="0.25">
      <c r="A8" s="197"/>
      <c r="B8" s="221"/>
      <c r="C8" s="221"/>
      <c r="D8" s="221"/>
      <c r="E8" s="221"/>
      <c r="F8" s="221"/>
      <c r="G8" s="202"/>
      <c r="H8" s="132" t="s">
        <v>22</v>
      </c>
      <c r="I8" s="138" t="s">
        <v>23</v>
      </c>
      <c r="J8" s="210"/>
      <c r="K8" s="204"/>
      <c r="L8" s="194"/>
      <c r="M8" s="195"/>
      <c r="N8" s="196"/>
      <c r="O8" s="210"/>
      <c r="P8" s="207"/>
      <c r="Q8" s="210"/>
      <c r="R8" s="213"/>
      <c r="S8" s="216"/>
      <c r="T8" s="139" t="s">
        <v>24</v>
      </c>
      <c r="U8" s="139" t="s">
        <v>25</v>
      </c>
      <c r="V8" s="139" t="s">
        <v>26</v>
      </c>
      <c r="W8" s="139" t="s">
        <v>27</v>
      </c>
      <c r="X8" s="140" t="s">
        <v>24</v>
      </c>
      <c r="Y8" s="140" t="s">
        <v>25</v>
      </c>
      <c r="Z8" s="140" t="s">
        <v>26</v>
      </c>
      <c r="AA8" s="140" t="s">
        <v>27</v>
      </c>
      <c r="AB8" s="141" t="s">
        <v>24</v>
      </c>
      <c r="AC8" s="141" t="s">
        <v>25</v>
      </c>
      <c r="AD8" s="141" t="s">
        <v>26</v>
      </c>
      <c r="AE8" s="141" t="s">
        <v>27</v>
      </c>
      <c r="AF8" s="142" t="s">
        <v>24</v>
      </c>
      <c r="AG8" s="142" t="s">
        <v>25</v>
      </c>
      <c r="AH8" s="142" t="s">
        <v>26</v>
      </c>
      <c r="AI8" s="142" t="s">
        <v>27</v>
      </c>
      <c r="AJ8" s="143" t="s">
        <v>24</v>
      </c>
      <c r="AK8" s="143" t="s">
        <v>25</v>
      </c>
      <c r="AL8" s="143" t="s">
        <v>26</v>
      </c>
      <c r="AM8" s="143" t="s">
        <v>27</v>
      </c>
      <c r="AN8" s="144" t="s">
        <v>24</v>
      </c>
      <c r="AO8" s="144" t="s">
        <v>25</v>
      </c>
      <c r="AP8" s="144" t="s">
        <v>26</v>
      </c>
      <c r="AQ8" s="144" t="s">
        <v>27</v>
      </c>
      <c r="AR8" s="145" t="s">
        <v>24</v>
      </c>
      <c r="AS8" s="145" t="s">
        <v>25</v>
      </c>
      <c r="AT8" s="145" t="s">
        <v>26</v>
      </c>
      <c r="AU8" s="145" t="s">
        <v>27</v>
      </c>
      <c r="AV8" s="229"/>
    </row>
    <row r="9" spans="1:48" x14ac:dyDescent="0.25">
      <c r="A9" s="197" t="s">
        <v>28</v>
      </c>
      <c r="B9" s="197"/>
      <c r="C9" s="197"/>
      <c r="D9" s="197"/>
      <c r="E9" s="197"/>
      <c r="F9" s="197"/>
      <c r="G9" s="169">
        <f>I9+H9</f>
        <v>418.85189618756999</v>
      </c>
      <c r="H9" s="170">
        <f>SUM(H10:H999)</f>
        <v>84.71580828290999</v>
      </c>
      <c r="I9" s="170">
        <f>SUM(I10:I999)</f>
        <v>334.13608790466003</v>
      </c>
      <c r="J9" s="170"/>
      <c r="K9" s="170">
        <f>SUM(K10:K999)</f>
        <v>51.67</v>
      </c>
      <c r="L9" s="170">
        <f>SUM(L10:L999)</f>
        <v>359.34563828376008</v>
      </c>
      <c r="M9" s="170">
        <f>SUM(M10:M999)</f>
        <v>0</v>
      </c>
      <c r="N9" s="170">
        <f>SUM(N10:N999)</f>
        <v>10.77</v>
      </c>
      <c r="O9" s="170"/>
      <c r="P9" s="170">
        <f>SUM(P10:P999)</f>
        <v>10</v>
      </c>
      <c r="Q9" s="170"/>
      <c r="R9" s="170"/>
      <c r="S9" s="170"/>
      <c r="T9" s="170">
        <f t="shared" ref="T9:AU9" si="0">SUM(T10:T999)</f>
        <v>0</v>
      </c>
      <c r="U9" s="170">
        <f t="shared" si="0"/>
        <v>0</v>
      </c>
      <c r="V9" s="170">
        <f t="shared" si="0"/>
        <v>0</v>
      </c>
      <c r="W9" s="170">
        <f t="shared" si="0"/>
        <v>0</v>
      </c>
      <c r="X9" s="170">
        <f t="shared" si="0"/>
        <v>0</v>
      </c>
      <c r="Y9" s="170">
        <f t="shared" si="0"/>
        <v>0</v>
      </c>
      <c r="Z9" s="170">
        <f t="shared" si="0"/>
        <v>0</v>
      </c>
      <c r="AA9" s="170">
        <f t="shared" si="0"/>
        <v>0</v>
      </c>
      <c r="AB9" s="170">
        <f t="shared" si="0"/>
        <v>0</v>
      </c>
      <c r="AC9" s="170">
        <f t="shared" si="0"/>
        <v>0</v>
      </c>
      <c r="AD9" s="170">
        <f t="shared" si="0"/>
        <v>0</v>
      </c>
      <c r="AE9" s="170">
        <f t="shared" si="0"/>
        <v>0</v>
      </c>
      <c r="AF9" s="170">
        <f t="shared" si="0"/>
        <v>0</v>
      </c>
      <c r="AG9" s="170">
        <f t="shared" si="0"/>
        <v>10</v>
      </c>
      <c r="AH9" s="170">
        <f t="shared" si="0"/>
        <v>0</v>
      </c>
      <c r="AI9" s="170">
        <f t="shared" si="0"/>
        <v>0</v>
      </c>
      <c r="AJ9" s="170">
        <f t="shared" si="0"/>
        <v>0</v>
      </c>
      <c r="AK9" s="170">
        <f t="shared" si="0"/>
        <v>0</v>
      </c>
      <c r="AL9" s="170">
        <f t="shared" si="0"/>
        <v>0</v>
      </c>
      <c r="AM9" s="170">
        <f t="shared" si="0"/>
        <v>0</v>
      </c>
      <c r="AN9" s="170">
        <f t="shared" si="0"/>
        <v>0</v>
      </c>
      <c r="AO9" s="170">
        <f t="shared" si="0"/>
        <v>0</v>
      </c>
      <c r="AP9" s="170">
        <f t="shared" si="0"/>
        <v>0</v>
      </c>
      <c r="AQ9" s="170">
        <f t="shared" si="0"/>
        <v>0</v>
      </c>
      <c r="AR9" s="170">
        <f t="shared" si="0"/>
        <v>0</v>
      </c>
      <c r="AS9" s="170">
        <f t="shared" si="0"/>
        <v>0</v>
      </c>
      <c r="AT9" s="170">
        <f t="shared" si="0"/>
        <v>0</v>
      </c>
      <c r="AU9" s="170">
        <f t="shared" si="0"/>
        <v>0</v>
      </c>
      <c r="AV9" s="167"/>
    </row>
    <row r="10" spans="1:48" s="30" customFormat="1" ht="18.75" x14ac:dyDescent="0.25">
      <c r="A10" s="168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05">
        <v>1</v>
      </c>
      <c r="C10" s="106" t="s">
        <v>122</v>
      </c>
      <c r="D10" s="107" t="s">
        <v>44</v>
      </c>
      <c r="E10" s="108" t="s">
        <v>119</v>
      </c>
      <c r="F10" s="109" t="s">
        <v>120</v>
      </c>
      <c r="G10" s="110">
        <v>14.243567067400001</v>
      </c>
      <c r="H10" s="110">
        <v>0</v>
      </c>
      <c r="I10" s="110">
        <v>14.243567067400001</v>
      </c>
      <c r="J10" s="111">
        <v>1</v>
      </c>
      <c r="K10" s="112">
        <v>0</v>
      </c>
      <c r="L10" s="112">
        <v>14.243567067400001</v>
      </c>
      <c r="M10" s="112">
        <v>0</v>
      </c>
      <c r="N10" s="112">
        <v>0</v>
      </c>
      <c r="O10" s="111">
        <v>12</v>
      </c>
      <c r="P10" s="113">
        <v>0</v>
      </c>
      <c r="Q10" s="114">
        <v>0</v>
      </c>
      <c r="R10" s="111">
        <v>2</v>
      </c>
      <c r="S10" s="111">
        <v>2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0</v>
      </c>
      <c r="AT10" s="118">
        <v>0</v>
      </c>
      <c r="AU10" s="118">
        <v>0</v>
      </c>
      <c r="AV10" s="110"/>
    </row>
    <row r="11" spans="1:48" s="30" customFormat="1" ht="18.75" x14ac:dyDescent="0.25">
      <c r="A11" s="168" t="str">
        <f t="shared" ref="A11:A3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05">
        <v>2</v>
      </c>
      <c r="C11" s="106" t="s">
        <v>123</v>
      </c>
      <c r="D11" s="107" t="s">
        <v>44</v>
      </c>
      <c r="E11" s="108" t="s">
        <v>119</v>
      </c>
      <c r="F11" s="109" t="s">
        <v>120</v>
      </c>
      <c r="G11" s="110">
        <v>7.6394294170599997</v>
      </c>
      <c r="H11" s="110">
        <v>0</v>
      </c>
      <c r="I11" s="110">
        <v>7.6394294170599997</v>
      </c>
      <c r="J11" s="111">
        <v>1</v>
      </c>
      <c r="K11" s="112">
        <v>0</v>
      </c>
      <c r="L11" s="112">
        <v>7.6394294170599997</v>
      </c>
      <c r="M11" s="112">
        <v>0</v>
      </c>
      <c r="N11" s="112">
        <v>0</v>
      </c>
      <c r="O11" s="111">
        <v>12</v>
      </c>
      <c r="P11" s="113">
        <v>0</v>
      </c>
      <c r="Q11" s="114">
        <v>0</v>
      </c>
      <c r="R11" s="111">
        <v>2</v>
      </c>
      <c r="S11" s="111">
        <v>2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0"/>
    </row>
    <row r="12" spans="1:48" s="30" customFormat="1" ht="18.75" x14ac:dyDescent="0.25">
      <c r="A12" s="174"/>
      <c r="B12" s="105"/>
      <c r="C12" s="106" t="s">
        <v>124</v>
      </c>
      <c r="D12" s="107" t="s">
        <v>170</v>
      </c>
      <c r="E12" s="108" t="s">
        <v>119</v>
      </c>
      <c r="F12" s="109" t="s">
        <v>120</v>
      </c>
      <c r="G12" s="110">
        <v>2.52</v>
      </c>
      <c r="H12" s="110">
        <v>2.52</v>
      </c>
      <c r="I12" s="110">
        <v>0</v>
      </c>
      <c r="J12" s="111">
        <v>9</v>
      </c>
      <c r="K12" s="110">
        <v>2.52</v>
      </c>
      <c r="L12" s="112">
        <v>0</v>
      </c>
      <c r="M12" s="112">
        <v>0</v>
      </c>
      <c r="N12" s="112">
        <v>0</v>
      </c>
      <c r="O12" s="111" t="s">
        <v>172</v>
      </c>
      <c r="P12" s="115">
        <v>0</v>
      </c>
      <c r="Q12" s="116">
        <v>0</v>
      </c>
      <c r="R12" s="117">
        <v>0</v>
      </c>
      <c r="S12" s="117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10"/>
    </row>
    <row r="13" spans="1:48" s="30" customFormat="1" ht="18.75" x14ac:dyDescent="0.25">
      <c r="A13" s="174"/>
      <c r="B13" s="105"/>
      <c r="C13" s="106" t="s">
        <v>124</v>
      </c>
      <c r="D13" s="107" t="s">
        <v>171</v>
      </c>
      <c r="E13" s="108" t="s">
        <v>119</v>
      </c>
      <c r="F13" s="109" t="s">
        <v>120</v>
      </c>
      <c r="G13" s="110">
        <v>5</v>
      </c>
      <c r="H13" s="110">
        <v>0</v>
      </c>
      <c r="I13" s="110">
        <v>5</v>
      </c>
      <c r="J13" s="111">
        <v>1</v>
      </c>
      <c r="K13" s="112">
        <v>0</v>
      </c>
      <c r="L13" s="112">
        <v>5</v>
      </c>
      <c r="M13" s="112">
        <v>0</v>
      </c>
      <c r="N13" s="112">
        <v>0</v>
      </c>
      <c r="O13" s="111" t="s">
        <v>172</v>
      </c>
      <c r="P13" s="115">
        <v>0</v>
      </c>
      <c r="Q13" s="116">
        <v>0</v>
      </c>
      <c r="R13" s="117">
        <v>0</v>
      </c>
      <c r="S13" s="117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v>0</v>
      </c>
      <c r="AU13" s="119">
        <v>0</v>
      </c>
      <c r="AV13" s="110"/>
    </row>
    <row r="14" spans="1:48" s="30" customFormat="1" ht="18.75" x14ac:dyDescent="0.25">
      <c r="A14" s="174" t="str">
        <f t="shared" si="1"/>
        <v xml:space="preserve">   </v>
      </c>
      <c r="B14" s="105">
        <v>4</v>
      </c>
      <c r="C14" s="106" t="s">
        <v>125</v>
      </c>
      <c r="D14" s="107" t="s">
        <v>44</v>
      </c>
      <c r="E14" s="108" t="s">
        <v>119</v>
      </c>
      <c r="F14" s="109" t="s">
        <v>120</v>
      </c>
      <c r="G14" s="110">
        <v>7.8345257148099998</v>
      </c>
      <c r="H14" s="110">
        <v>7.8345257148099998</v>
      </c>
      <c r="I14" s="110">
        <v>0</v>
      </c>
      <c r="J14" s="111">
        <v>1</v>
      </c>
      <c r="K14" s="112">
        <v>0</v>
      </c>
      <c r="L14" s="112">
        <v>0</v>
      </c>
      <c r="M14" s="112" t="s">
        <v>173</v>
      </c>
      <c r="N14" s="112">
        <v>10.77</v>
      </c>
      <c r="O14" s="111" t="s">
        <v>172</v>
      </c>
      <c r="P14" s="115">
        <v>0</v>
      </c>
      <c r="Q14" s="116">
        <v>0</v>
      </c>
      <c r="R14" s="117">
        <v>0</v>
      </c>
      <c r="S14" s="117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0"/>
    </row>
    <row r="15" spans="1:48" s="30" customFormat="1" ht="18.75" x14ac:dyDescent="0.25">
      <c r="A15" s="174" t="str">
        <f t="shared" si="1"/>
        <v xml:space="preserve">   </v>
      </c>
      <c r="B15" s="105">
        <v>5</v>
      </c>
      <c r="C15" s="106" t="s">
        <v>126</v>
      </c>
      <c r="D15" s="107" t="s">
        <v>44</v>
      </c>
      <c r="E15" s="108" t="s">
        <v>119</v>
      </c>
      <c r="F15" s="109" t="s">
        <v>120</v>
      </c>
      <c r="G15" s="110">
        <v>25.2112825681</v>
      </c>
      <c r="H15" s="110">
        <v>25.2112825681</v>
      </c>
      <c r="I15" s="110">
        <v>0</v>
      </c>
      <c r="J15" s="111">
        <v>1</v>
      </c>
      <c r="K15" s="112">
        <v>0</v>
      </c>
      <c r="L15" s="112">
        <v>25.21</v>
      </c>
      <c r="M15" s="112">
        <v>0</v>
      </c>
      <c r="N15" s="112">
        <v>0</v>
      </c>
      <c r="O15" s="111">
        <v>10</v>
      </c>
      <c r="P15" s="137">
        <v>0</v>
      </c>
      <c r="Q15" s="114">
        <v>0</v>
      </c>
      <c r="R15" s="111">
        <v>0</v>
      </c>
      <c r="S15" s="111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0"/>
    </row>
    <row r="16" spans="1:48" s="30" customFormat="1" ht="18.75" x14ac:dyDescent="0.25">
      <c r="A16" s="174" t="str">
        <f t="shared" si="1"/>
        <v xml:space="preserve">   </v>
      </c>
      <c r="B16" s="105">
        <v>6</v>
      </c>
      <c r="C16" s="106" t="s">
        <v>127</v>
      </c>
      <c r="D16" s="107" t="s">
        <v>44</v>
      </c>
      <c r="E16" s="108" t="s">
        <v>119</v>
      </c>
      <c r="F16" s="109" t="s">
        <v>120</v>
      </c>
      <c r="G16" s="110">
        <v>11.899300634499999</v>
      </c>
      <c r="H16" s="110">
        <v>0</v>
      </c>
      <c r="I16" s="110">
        <v>11.899300634499999</v>
      </c>
      <c r="J16" s="111">
        <v>1</v>
      </c>
      <c r="K16" s="112">
        <v>0</v>
      </c>
      <c r="L16" s="112">
        <v>11.899300634499999</v>
      </c>
      <c r="M16" s="112">
        <v>0</v>
      </c>
      <c r="N16" s="112">
        <v>0</v>
      </c>
      <c r="O16" s="111">
        <v>11</v>
      </c>
      <c r="P16" s="113">
        <v>0</v>
      </c>
      <c r="Q16" s="114">
        <v>0</v>
      </c>
      <c r="R16" s="111">
        <v>2</v>
      </c>
      <c r="S16" s="111">
        <v>2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0"/>
    </row>
    <row r="17" spans="1:48" s="30" customFormat="1" ht="18.75" x14ac:dyDescent="0.25">
      <c r="A17" s="174" t="str">
        <f t="shared" si="1"/>
        <v xml:space="preserve">   </v>
      </c>
      <c r="B17" s="105">
        <v>7</v>
      </c>
      <c r="C17" s="106" t="s">
        <v>128</v>
      </c>
      <c r="D17" s="107" t="s">
        <v>44</v>
      </c>
      <c r="E17" s="108" t="s">
        <v>119</v>
      </c>
      <c r="F17" s="109" t="s">
        <v>120</v>
      </c>
      <c r="G17" s="110">
        <v>19.7200149126</v>
      </c>
      <c r="H17" s="110">
        <v>0</v>
      </c>
      <c r="I17" s="110">
        <v>19.7200149126</v>
      </c>
      <c r="J17" s="111">
        <v>1</v>
      </c>
      <c r="K17" s="112">
        <v>0</v>
      </c>
      <c r="L17" s="112">
        <v>19.7200149126</v>
      </c>
      <c r="M17" s="112">
        <v>0</v>
      </c>
      <c r="N17" s="112">
        <v>0</v>
      </c>
      <c r="O17" s="111">
        <v>9</v>
      </c>
      <c r="P17" s="113">
        <v>0</v>
      </c>
      <c r="Q17" s="114">
        <v>0</v>
      </c>
      <c r="R17" s="111">
        <v>2</v>
      </c>
      <c r="S17" s="111">
        <v>2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0"/>
    </row>
    <row r="18" spans="1:48" s="30" customFormat="1" ht="18.75" x14ac:dyDescent="0.25">
      <c r="A18" s="174" t="str">
        <f t="shared" si="1"/>
        <v xml:space="preserve">   </v>
      </c>
      <c r="B18" s="105">
        <v>8</v>
      </c>
      <c r="C18" s="106" t="s">
        <v>129</v>
      </c>
      <c r="D18" s="107" t="s">
        <v>44</v>
      </c>
      <c r="E18" s="108" t="s">
        <v>119</v>
      </c>
      <c r="F18" s="109" t="s">
        <v>120</v>
      </c>
      <c r="G18" s="110">
        <v>8.5526635259399999</v>
      </c>
      <c r="H18" s="110">
        <v>0</v>
      </c>
      <c r="I18" s="110">
        <v>8.5526635259399999</v>
      </c>
      <c r="J18" s="111">
        <v>1</v>
      </c>
      <c r="K18" s="112">
        <v>0</v>
      </c>
      <c r="L18" s="112">
        <v>8.5526635259399999</v>
      </c>
      <c r="M18" s="112">
        <v>0</v>
      </c>
      <c r="N18" s="112">
        <v>0</v>
      </c>
      <c r="O18" s="111">
        <v>9</v>
      </c>
      <c r="P18" s="113">
        <v>0</v>
      </c>
      <c r="Q18" s="114">
        <v>0</v>
      </c>
      <c r="R18" s="111">
        <v>2</v>
      </c>
      <c r="S18" s="111">
        <v>2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0"/>
    </row>
    <row r="19" spans="1:48" s="30" customFormat="1" ht="18.75" x14ac:dyDescent="0.25">
      <c r="A19" s="174" t="str">
        <f t="shared" si="1"/>
        <v xml:space="preserve">   </v>
      </c>
      <c r="B19" s="105">
        <v>9</v>
      </c>
      <c r="C19" s="106" t="s">
        <v>130</v>
      </c>
      <c r="D19" s="107" t="s">
        <v>44</v>
      </c>
      <c r="E19" s="108" t="s">
        <v>119</v>
      </c>
      <c r="F19" s="109" t="s">
        <v>120</v>
      </c>
      <c r="G19" s="110">
        <v>24.081418041900001</v>
      </c>
      <c r="H19" s="110">
        <v>0</v>
      </c>
      <c r="I19" s="110">
        <v>24.081418041900001</v>
      </c>
      <c r="J19" s="111">
        <v>1</v>
      </c>
      <c r="K19" s="112">
        <v>0</v>
      </c>
      <c r="L19" s="112">
        <v>24.081418041900001</v>
      </c>
      <c r="M19" s="112">
        <v>0</v>
      </c>
      <c r="N19" s="112">
        <v>0</v>
      </c>
      <c r="O19" s="111">
        <v>10</v>
      </c>
      <c r="P19" s="113">
        <v>0</v>
      </c>
      <c r="Q19" s="114">
        <v>0</v>
      </c>
      <c r="R19" s="111">
        <v>2</v>
      </c>
      <c r="S19" s="111">
        <v>2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0"/>
    </row>
    <row r="20" spans="1:48" s="30" customFormat="1" ht="18.75" x14ac:dyDescent="0.25">
      <c r="A20" s="174" t="str">
        <f t="shared" si="1"/>
        <v xml:space="preserve">   </v>
      </c>
      <c r="B20" s="105">
        <v>10</v>
      </c>
      <c r="C20" s="106" t="s">
        <v>131</v>
      </c>
      <c r="D20" s="107" t="s">
        <v>44</v>
      </c>
      <c r="E20" s="108" t="s">
        <v>119</v>
      </c>
      <c r="F20" s="109" t="s">
        <v>120</v>
      </c>
      <c r="G20" s="110">
        <v>19.524309004900001</v>
      </c>
      <c r="H20" s="110">
        <v>0</v>
      </c>
      <c r="I20" s="110">
        <v>19.524309004900001</v>
      </c>
      <c r="J20" s="111">
        <v>1</v>
      </c>
      <c r="K20" s="112">
        <v>0</v>
      </c>
      <c r="L20" s="112">
        <v>19.524309004900001</v>
      </c>
      <c r="M20" s="112">
        <v>0</v>
      </c>
      <c r="N20" s="112">
        <v>0</v>
      </c>
      <c r="O20" s="111">
        <v>10</v>
      </c>
      <c r="P20" s="113">
        <v>0</v>
      </c>
      <c r="Q20" s="114">
        <v>0</v>
      </c>
      <c r="R20" s="111">
        <v>2</v>
      </c>
      <c r="S20" s="111">
        <v>2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0"/>
    </row>
    <row r="21" spans="1:48" s="30" customFormat="1" ht="18.75" x14ac:dyDescent="0.25">
      <c r="A21" s="174" t="str">
        <f t="shared" si="1"/>
        <v xml:space="preserve">   </v>
      </c>
      <c r="B21" s="105">
        <v>11</v>
      </c>
      <c r="C21" s="106" t="s">
        <v>132</v>
      </c>
      <c r="D21" s="107" t="s">
        <v>44</v>
      </c>
      <c r="E21" s="108" t="s">
        <v>119</v>
      </c>
      <c r="F21" s="109" t="s">
        <v>120</v>
      </c>
      <c r="G21" s="110">
        <v>16.146971535700001</v>
      </c>
      <c r="H21" s="110">
        <v>0</v>
      </c>
      <c r="I21" s="110">
        <v>16.146971535700001</v>
      </c>
      <c r="J21" s="111">
        <v>1</v>
      </c>
      <c r="K21" s="112">
        <v>0</v>
      </c>
      <c r="L21" s="112">
        <v>16.146971535700001</v>
      </c>
      <c r="M21" s="112">
        <v>0</v>
      </c>
      <c r="N21" s="112">
        <v>0</v>
      </c>
      <c r="O21" s="111">
        <v>10</v>
      </c>
      <c r="P21" s="113">
        <v>0</v>
      </c>
      <c r="Q21" s="114">
        <v>0</v>
      </c>
      <c r="R21" s="111">
        <v>2</v>
      </c>
      <c r="S21" s="111">
        <v>2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0"/>
    </row>
    <row r="22" spans="1:48" s="30" customFormat="1" ht="18.75" x14ac:dyDescent="0.25">
      <c r="A22" s="174" t="str">
        <f t="shared" si="1"/>
        <v xml:space="preserve">   </v>
      </c>
      <c r="B22" s="105">
        <v>12</v>
      </c>
      <c r="C22" s="106" t="s">
        <v>133</v>
      </c>
      <c r="D22" s="107" t="s">
        <v>44</v>
      </c>
      <c r="E22" s="108" t="s">
        <v>119</v>
      </c>
      <c r="F22" s="109" t="s">
        <v>120</v>
      </c>
      <c r="G22" s="110">
        <v>6.3906791461900001</v>
      </c>
      <c r="H22" s="110">
        <v>0</v>
      </c>
      <c r="I22" s="110">
        <v>6.3906791461900001</v>
      </c>
      <c r="J22" s="111">
        <v>1</v>
      </c>
      <c r="K22" s="112">
        <v>0</v>
      </c>
      <c r="L22" s="112">
        <v>6.3906791461900001</v>
      </c>
      <c r="M22" s="112">
        <v>0</v>
      </c>
      <c r="N22" s="112">
        <v>0</v>
      </c>
      <c r="O22" s="111">
        <v>10</v>
      </c>
      <c r="P22" s="113">
        <v>0</v>
      </c>
      <c r="Q22" s="114">
        <v>0</v>
      </c>
      <c r="R22" s="111">
        <v>2</v>
      </c>
      <c r="S22" s="111">
        <v>2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0"/>
    </row>
    <row r="23" spans="1:48" s="30" customFormat="1" ht="18.75" x14ac:dyDescent="0.25">
      <c r="A23" s="174" t="str">
        <f t="shared" si="1"/>
        <v xml:space="preserve">   </v>
      </c>
      <c r="B23" s="105">
        <v>13</v>
      </c>
      <c r="C23" s="106" t="s">
        <v>134</v>
      </c>
      <c r="D23" s="107" t="s">
        <v>44</v>
      </c>
      <c r="E23" s="108" t="s">
        <v>119</v>
      </c>
      <c r="F23" s="109" t="s">
        <v>120</v>
      </c>
      <c r="G23" s="110">
        <v>8.5930734915000002</v>
      </c>
      <c r="H23" s="110">
        <v>0</v>
      </c>
      <c r="I23" s="110">
        <v>8.5930734915000002</v>
      </c>
      <c r="J23" s="111">
        <v>1</v>
      </c>
      <c r="K23" s="112">
        <v>0</v>
      </c>
      <c r="L23" s="112">
        <v>8.5930734915000002</v>
      </c>
      <c r="M23" s="112">
        <v>0</v>
      </c>
      <c r="N23" s="112">
        <v>0</v>
      </c>
      <c r="O23" s="111">
        <v>11</v>
      </c>
      <c r="P23" s="113">
        <v>0</v>
      </c>
      <c r="Q23" s="114">
        <v>0</v>
      </c>
      <c r="R23" s="111">
        <v>2</v>
      </c>
      <c r="S23" s="111">
        <v>2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0"/>
    </row>
    <row r="24" spans="1:48" s="30" customFormat="1" ht="18.75" x14ac:dyDescent="0.25">
      <c r="A24" s="174" t="str">
        <f t="shared" si="1"/>
        <v xml:space="preserve">   </v>
      </c>
      <c r="B24" s="105">
        <v>14</v>
      </c>
      <c r="C24" s="106" t="s">
        <v>135</v>
      </c>
      <c r="D24" s="107" t="s">
        <v>44</v>
      </c>
      <c r="E24" s="108" t="s">
        <v>119</v>
      </c>
      <c r="F24" s="109" t="s">
        <v>120</v>
      </c>
      <c r="G24" s="110">
        <v>64.172655640000002</v>
      </c>
      <c r="H24" s="110">
        <v>0</v>
      </c>
      <c r="I24" s="110">
        <v>64.172655640000002</v>
      </c>
      <c r="J24" s="111">
        <v>1</v>
      </c>
      <c r="K24" s="112">
        <v>0</v>
      </c>
      <c r="L24" s="112">
        <v>64.172655640000002</v>
      </c>
      <c r="M24" s="112">
        <v>0</v>
      </c>
      <c r="N24" s="112">
        <v>0</v>
      </c>
      <c r="O24" s="111">
        <v>10</v>
      </c>
      <c r="P24" s="113">
        <v>0</v>
      </c>
      <c r="Q24" s="114">
        <v>0</v>
      </c>
      <c r="R24" s="111">
        <v>2</v>
      </c>
      <c r="S24" s="111">
        <v>2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0"/>
    </row>
    <row r="25" spans="1:48" s="30" customFormat="1" ht="18.75" x14ac:dyDescent="0.25">
      <c r="A25" s="174" t="str">
        <f t="shared" si="1"/>
        <v xml:space="preserve">   </v>
      </c>
      <c r="B25" s="105">
        <v>15</v>
      </c>
      <c r="C25" s="106" t="s">
        <v>136</v>
      </c>
      <c r="D25" s="107" t="s">
        <v>44</v>
      </c>
      <c r="E25" s="108" t="s">
        <v>119</v>
      </c>
      <c r="F25" s="109" t="s">
        <v>120</v>
      </c>
      <c r="G25" s="110">
        <v>15.6073827955</v>
      </c>
      <c r="H25" s="110">
        <v>0</v>
      </c>
      <c r="I25" s="110">
        <v>15.6073827955</v>
      </c>
      <c r="J25" s="111">
        <v>1</v>
      </c>
      <c r="K25" s="112">
        <v>0</v>
      </c>
      <c r="L25" s="112">
        <v>15.6073827955</v>
      </c>
      <c r="M25" s="112">
        <v>0</v>
      </c>
      <c r="N25" s="112">
        <v>0</v>
      </c>
      <c r="O25" s="111">
        <v>10</v>
      </c>
      <c r="P25" s="113">
        <v>0</v>
      </c>
      <c r="Q25" s="114">
        <v>0</v>
      </c>
      <c r="R25" s="111">
        <v>2</v>
      </c>
      <c r="S25" s="111">
        <v>2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0"/>
    </row>
    <row r="26" spans="1:48" s="30" customFormat="1" ht="18.75" x14ac:dyDescent="0.25">
      <c r="A26" s="174" t="str">
        <f t="shared" si="1"/>
        <v xml:space="preserve">   </v>
      </c>
      <c r="B26" s="105">
        <v>16</v>
      </c>
      <c r="C26" s="106" t="s">
        <v>137</v>
      </c>
      <c r="D26" s="107" t="s">
        <v>44</v>
      </c>
      <c r="E26" s="108" t="s">
        <v>119</v>
      </c>
      <c r="F26" s="109" t="s">
        <v>120</v>
      </c>
      <c r="G26" s="110">
        <v>32.954133599199999</v>
      </c>
      <c r="H26" s="110">
        <v>0</v>
      </c>
      <c r="I26" s="110">
        <v>32.954133599199999</v>
      </c>
      <c r="J26" s="111">
        <v>1</v>
      </c>
      <c r="K26" s="112">
        <v>0</v>
      </c>
      <c r="L26" s="112">
        <v>32.954133599199999</v>
      </c>
      <c r="M26" s="112">
        <v>0</v>
      </c>
      <c r="N26" s="112">
        <v>0</v>
      </c>
      <c r="O26" s="111">
        <v>9</v>
      </c>
      <c r="P26" s="113">
        <v>0</v>
      </c>
      <c r="Q26" s="114">
        <v>0</v>
      </c>
      <c r="R26" s="111">
        <v>2</v>
      </c>
      <c r="S26" s="111">
        <v>2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8">
        <v>0</v>
      </c>
      <c r="AG26" s="118">
        <v>0</v>
      </c>
      <c r="AH26" s="118">
        <v>0</v>
      </c>
      <c r="AI26" s="118">
        <v>0</v>
      </c>
      <c r="AJ26" s="118">
        <v>0</v>
      </c>
      <c r="AK26" s="118">
        <v>0</v>
      </c>
      <c r="AL26" s="118"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v>0</v>
      </c>
      <c r="AV26" s="110"/>
    </row>
    <row r="27" spans="1:48" s="30" customFormat="1" ht="18.75" x14ac:dyDescent="0.25">
      <c r="A27" s="174" t="str">
        <f t="shared" si="1"/>
        <v xml:space="preserve">   </v>
      </c>
      <c r="B27" s="105">
        <v>17</v>
      </c>
      <c r="C27" s="106" t="s">
        <v>138</v>
      </c>
      <c r="D27" s="107" t="s">
        <v>44</v>
      </c>
      <c r="E27" s="108" t="s">
        <v>119</v>
      </c>
      <c r="F27" s="109" t="s">
        <v>120</v>
      </c>
      <c r="G27" s="110">
        <v>16.471105482199999</v>
      </c>
      <c r="H27" s="110">
        <v>0</v>
      </c>
      <c r="I27" s="110">
        <v>16.471105482199999</v>
      </c>
      <c r="J27" s="111">
        <v>1</v>
      </c>
      <c r="K27" s="112">
        <v>0</v>
      </c>
      <c r="L27" s="112">
        <v>16.471105482199999</v>
      </c>
      <c r="M27" s="112">
        <v>0</v>
      </c>
      <c r="N27" s="112">
        <v>0</v>
      </c>
      <c r="O27" s="111">
        <v>10</v>
      </c>
      <c r="P27" s="113">
        <v>0</v>
      </c>
      <c r="Q27" s="114">
        <v>0</v>
      </c>
      <c r="R27" s="111">
        <v>2</v>
      </c>
      <c r="S27" s="111">
        <v>2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0</v>
      </c>
      <c r="AE27" s="118">
        <v>0</v>
      </c>
      <c r="AF27" s="118">
        <v>0</v>
      </c>
      <c r="AG27" s="118">
        <v>0</v>
      </c>
      <c r="AH27" s="118">
        <v>0</v>
      </c>
      <c r="AI27" s="118">
        <v>0</v>
      </c>
      <c r="AJ27" s="118">
        <v>0</v>
      </c>
      <c r="AK27" s="118">
        <v>0</v>
      </c>
      <c r="AL27" s="118">
        <v>0</v>
      </c>
      <c r="AM27" s="118">
        <v>0</v>
      </c>
      <c r="AN27" s="118">
        <v>0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0"/>
    </row>
    <row r="28" spans="1:48" s="30" customFormat="1" ht="18.75" x14ac:dyDescent="0.25">
      <c r="A28" s="174" t="str">
        <f t="shared" si="1"/>
        <v xml:space="preserve">   </v>
      </c>
      <c r="B28" s="105">
        <v>18</v>
      </c>
      <c r="C28" s="106" t="s">
        <v>139</v>
      </c>
      <c r="D28" s="107" t="s">
        <v>44</v>
      </c>
      <c r="E28" s="108" t="s">
        <v>119</v>
      </c>
      <c r="F28" s="109" t="s">
        <v>120</v>
      </c>
      <c r="G28" s="110">
        <v>10.2095503791</v>
      </c>
      <c r="H28" s="110">
        <v>0</v>
      </c>
      <c r="I28" s="110">
        <v>10.210000000000001</v>
      </c>
      <c r="J28" s="111">
        <v>1</v>
      </c>
      <c r="K28" s="112">
        <v>0</v>
      </c>
      <c r="L28" s="112">
        <v>10.2095503791</v>
      </c>
      <c r="M28" s="112">
        <v>0</v>
      </c>
      <c r="N28" s="112">
        <v>0</v>
      </c>
      <c r="O28" s="111">
        <v>9</v>
      </c>
      <c r="P28" s="115">
        <v>0</v>
      </c>
      <c r="Q28" s="116">
        <v>0</v>
      </c>
      <c r="R28" s="117">
        <v>0</v>
      </c>
      <c r="S28" s="117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0</v>
      </c>
      <c r="AF28" s="118">
        <v>0</v>
      </c>
      <c r="AG28" s="118">
        <v>0</v>
      </c>
      <c r="AH28" s="118">
        <v>0</v>
      </c>
      <c r="AI28" s="118">
        <v>0</v>
      </c>
      <c r="AJ28" s="118">
        <v>0</v>
      </c>
      <c r="AK28" s="118">
        <v>0</v>
      </c>
      <c r="AL28" s="118"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0"/>
    </row>
    <row r="29" spans="1:48" s="177" customFormat="1" ht="18.75" x14ac:dyDescent="0.25">
      <c r="A29" s="174" t="str">
        <f t="shared" si="1"/>
        <v xml:space="preserve">   </v>
      </c>
      <c r="B29" s="105">
        <v>19</v>
      </c>
      <c r="C29" s="106" t="s">
        <v>140</v>
      </c>
      <c r="D29" s="107" t="s">
        <v>44</v>
      </c>
      <c r="E29" s="108" t="s">
        <v>141</v>
      </c>
      <c r="F29" s="109" t="s">
        <v>142</v>
      </c>
      <c r="G29" s="110">
        <v>39.145070882699997</v>
      </c>
      <c r="H29" s="110">
        <v>39.15</v>
      </c>
      <c r="I29" s="110">
        <v>0</v>
      </c>
      <c r="J29" s="111">
        <v>9</v>
      </c>
      <c r="K29" s="110">
        <v>39.15</v>
      </c>
      <c r="L29" s="112">
        <v>0</v>
      </c>
      <c r="M29" s="112">
        <v>0</v>
      </c>
      <c r="N29" s="112">
        <v>0</v>
      </c>
      <c r="O29" s="111">
        <v>10</v>
      </c>
      <c r="P29" s="137">
        <v>0</v>
      </c>
      <c r="Q29" s="114">
        <v>0</v>
      </c>
      <c r="R29" s="111">
        <v>0</v>
      </c>
      <c r="S29" s="111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8">
        <v>0</v>
      </c>
      <c r="AG29" s="118">
        <v>0</v>
      </c>
      <c r="AH29" s="118">
        <v>0</v>
      </c>
      <c r="AI29" s="118">
        <v>0</v>
      </c>
      <c r="AJ29" s="118">
        <v>0</v>
      </c>
      <c r="AK29" s="118">
        <v>0</v>
      </c>
      <c r="AL29" s="118"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0"/>
    </row>
    <row r="30" spans="1:48" s="30" customFormat="1" ht="18.75" x14ac:dyDescent="0.25">
      <c r="A30" s="168" t="str">
        <f t="shared" si="1"/>
        <v xml:space="preserve">   </v>
      </c>
      <c r="B30" s="105">
        <v>20</v>
      </c>
      <c r="C30" s="106" t="s">
        <v>143</v>
      </c>
      <c r="D30" s="107" t="s">
        <v>44</v>
      </c>
      <c r="E30" s="108" t="s">
        <v>119</v>
      </c>
      <c r="F30" s="109" t="s">
        <v>120</v>
      </c>
      <c r="G30" s="110">
        <v>8.1712502740600002</v>
      </c>
      <c r="H30" s="110">
        <v>0</v>
      </c>
      <c r="I30" s="110">
        <v>8.1712502740600002</v>
      </c>
      <c r="J30" s="111">
        <v>1</v>
      </c>
      <c r="K30" s="112">
        <v>0</v>
      </c>
      <c r="L30" s="112">
        <v>8.1712502740600002</v>
      </c>
      <c r="M30" s="112">
        <v>0</v>
      </c>
      <c r="N30" s="112">
        <v>0</v>
      </c>
      <c r="O30" s="111">
        <v>9</v>
      </c>
      <c r="P30" s="113">
        <v>0</v>
      </c>
      <c r="Q30" s="114">
        <v>0</v>
      </c>
      <c r="R30" s="111">
        <v>2</v>
      </c>
      <c r="S30" s="111">
        <v>2</v>
      </c>
      <c r="T30" s="118">
        <v>0</v>
      </c>
      <c r="U30" s="118">
        <v>0</v>
      </c>
      <c r="V30" s="118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118">
        <v>0</v>
      </c>
      <c r="AE30" s="118">
        <v>0</v>
      </c>
      <c r="AF30" s="118">
        <v>0</v>
      </c>
      <c r="AG30" s="118">
        <v>0</v>
      </c>
      <c r="AH30" s="118">
        <v>0</v>
      </c>
      <c r="AI30" s="118">
        <v>0</v>
      </c>
      <c r="AJ30" s="118">
        <v>0</v>
      </c>
      <c r="AK30" s="118">
        <v>0</v>
      </c>
      <c r="AL30" s="118"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v>0</v>
      </c>
      <c r="AV30" s="110"/>
    </row>
    <row r="31" spans="1:48" s="30" customFormat="1" ht="18.75" x14ac:dyDescent="0.25">
      <c r="A31" s="168" t="str">
        <f t="shared" si="1"/>
        <v xml:space="preserve">   </v>
      </c>
      <c r="B31" s="105">
        <v>21</v>
      </c>
      <c r="C31" s="106" t="s">
        <v>144</v>
      </c>
      <c r="D31" s="107" t="s">
        <v>44</v>
      </c>
      <c r="E31" s="108" t="s">
        <v>119</v>
      </c>
      <c r="F31" s="109" t="s">
        <v>120</v>
      </c>
      <c r="G31" s="110">
        <v>15.5535647384</v>
      </c>
      <c r="H31" s="110">
        <v>0</v>
      </c>
      <c r="I31" s="110">
        <v>15.5535647384</v>
      </c>
      <c r="J31" s="111">
        <v>1</v>
      </c>
      <c r="K31" s="112">
        <v>0</v>
      </c>
      <c r="L31" s="112">
        <v>15.5535647384</v>
      </c>
      <c r="M31" s="112">
        <v>0</v>
      </c>
      <c r="N31" s="112">
        <v>0</v>
      </c>
      <c r="O31" s="111">
        <v>10</v>
      </c>
      <c r="P31" s="113">
        <v>0</v>
      </c>
      <c r="Q31" s="114">
        <v>0</v>
      </c>
      <c r="R31" s="111">
        <v>2</v>
      </c>
      <c r="S31" s="111">
        <v>2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118">
        <v>0</v>
      </c>
      <c r="AE31" s="118">
        <v>0</v>
      </c>
      <c r="AF31" s="118">
        <v>0</v>
      </c>
      <c r="AG31" s="118">
        <v>0</v>
      </c>
      <c r="AH31" s="118">
        <v>0</v>
      </c>
      <c r="AI31" s="118">
        <v>0</v>
      </c>
      <c r="AJ31" s="118">
        <v>0</v>
      </c>
      <c r="AK31" s="118">
        <v>0</v>
      </c>
      <c r="AL31" s="118">
        <v>0</v>
      </c>
      <c r="AM31" s="118">
        <v>0</v>
      </c>
      <c r="AN31" s="118">
        <v>0</v>
      </c>
      <c r="AO31" s="118">
        <v>0</v>
      </c>
      <c r="AP31" s="118">
        <v>0</v>
      </c>
      <c r="AQ31" s="118">
        <v>0</v>
      </c>
      <c r="AR31" s="118">
        <v>0</v>
      </c>
      <c r="AS31" s="118">
        <v>0</v>
      </c>
      <c r="AT31" s="118">
        <v>0</v>
      </c>
      <c r="AU31" s="118">
        <v>0</v>
      </c>
      <c r="AV31" s="110"/>
    </row>
    <row r="32" spans="1:48" s="30" customFormat="1" ht="18.75" x14ac:dyDescent="0.25">
      <c r="A32" s="168" t="str">
        <f t="shared" si="1"/>
        <v xml:space="preserve">   </v>
      </c>
      <c r="B32" s="105">
        <v>22</v>
      </c>
      <c r="C32" s="106" t="s">
        <v>145</v>
      </c>
      <c r="D32" s="107" t="s">
        <v>44</v>
      </c>
      <c r="E32" s="108" t="s">
        <v>119</v>
      </c>
      <c r="F32" s="109" t="s">
        <v>120</v>
      </c>
      <c r="G32" s="110">
        <v>13.060761428099999</v>
      </c>
      <c r="H32" s="110">
        <v>0</v>
      </c>
      <c r="I32" s="110">
        <v>13.060761428099999</v>
      </c>
      <c r="J32" s="111">
        <v>1</v>
      </c>
      <c r="K32" s="112">
        <v>0</v>
      </c>
      <c r="L32" s="112">
        <v>13.060761428099999</v>
      </c>
      <c r="M32" s="112">
        <v>0</v>
      </c>
      <c r="N32" s="112">
        <v>0</v>
      </c>
      <c r="O32" s="111">
        <v>9</v>
      </c>
      <c r="P32" s="113">
        <v>0</v>
      </c>
      <c r="Q32" s="114">
        <v>0</v>
      </c>
      <c r="R32" s="111">
        <v>2</v>
      </c>
      <c r="S32" s="111">
        <v>2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18">
        <v>0</v>
      </c>
      <c r="AL32" s="118"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v>0</v>
      </c>
      <c r="AV32" s="110"/>
    </row>
    <row r="33" spans="1:48" s="30" customFormat="1" ht="18.75" x14ac:dyDescent="0.25">
      <c r="A33" s="168" t="str">
        <f t="shared" si="1"/>
        <v xml:space="preserve">   </v>
      </c>
      <c r="B33" s="105">
        <v>23</v>
      </c>
      <c r="C33" s="106" t="s">
        <v>146</v>
      </c>
      <c r="D33" s="107" t="s">
        <v>44</v>
      </c>
      <c r="E33" s="108" t="s">
        <v>119</v>
      </c>
      <c r="F33" s="109" t="s">
        <v>120</v>
      </c>
      <c r="G33" s="110">
        <v>5.0633492558100004</v>
      </c>
      <c r="H33" s="110">
        <v>0</v>
      </c>
      <c r="I33" s="110">
        <v>5.0633492558100004</v>
      </c>
      <c r="J33" s="111">
        <v>1</v>
      </c>
      <c r="K33" s="112">
        <v>0</v>
      </c>
      <c r="L33" s="112">
        <v>5.0633492558100004</v>
      </c>
      <c r="M33" s="112">
        <v>0</v>
      </c>
      <c r="N33" s="112">
        <v>0</v>
      </c>
      <c r="O33" s="111">
        <v>9</v>
      </c>
      <c r="P33" s="113">
        <v>0</v>
      </c>
      <c r="Q33" s="114">
        <v>0</v>
      </c>
      <c r="R33" s="111">
        <v>2</v>
      </c>
      <c r="S33" s="111">
        <v>2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18">
        <v>0</v>
      </c>
      <c r="AF33" s="118">
        <v>0</v>
      </c>
      <c r="AG33" s="118">
        <v>0</v>
      </c>
      <c r="AH33" s="118">
        <v>0</v>
      </c>
      <c r="AI33" s="118">
        <v>0</v>
      </c>
      <c r="AJ33" s="118">
        <v>0</v>
      </c>
      <c r="AK33" s="118">
        <v>0</v>
      </c>
      <c r="AL33" s="118"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v>0</v>
      </c>
      <c r="AV33" s="110"/>
    </row>
    <row r="34" spans="1:48" s="30" customFormat="1" ht="18.75" x14ac:dyDescent="0.25">
      <c r="A34" s="168" t="str">
        <f t="shared" si="1"/>
        <v xml:space="preserve">   </v>
      </c>
      <c r="B34" s="105">
        <v>24</v>
      </c>
      <c r="C34" s="106" t="s">
        <v>147</v>
      </c>
      <c r="D34" s="107" t="s">
        <v>44</v>
      </c>
      <c r="E34" s="108" t="s">
        <v>119</v>
      </c>
      <c r="F34" s="109" t="s">
        <v>120</v>
      </c>
      <c r="G34" s="110">
        <v>11.0804579137</v>
      </c>
      <c r="H34" s="110">
        <v>0</v>
      </c>
      <c r="I34" s="110">
        <v>11.0804579137</v>
      </c>
      <c r="J34" s="111">
        <v>1</v>
      </c>
      <c r="K34" s="112">
        <v>0</v>
      </c>
      <c r="L34" s="112">
        <v>11.0804579137</v>
      </c>
      <c r="M34" s="112">
        <v>0</v>
      </c>
      <c r="N34" s="112">
        <v>0</v>
      </c>
      <c r="O34" s="111">
        <v>10</v>
      </c>
      <c r="P34" s="113">
        <v>0</v>
      </c>
      <c r="Q34" s="114">
        <v>0</v>
      </c>
      <c r="R34" s="111">
        <v>2</v>
      </c>
      <c r="S34" s="111">
        <v>2</v>
      </c>
      <c r="T34" s="118">
        <v>0</v>
      </c>
      <c r="U34" s="118">
        <v>0</v>
      </c>
      <c r="V34" s="118">
        <v>0</v>
      </c>
      <c r="W34" s="118">
        <v>0</v>
      </c>
      <c r="X34" s="118">
        <v>0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0</v>
      </c>
      <c r="AE34" s="118">
        <v>0</v>
      </c>
      <c r="AF34" s="118">
        <v>0</v>
      </c>
      <c r="AG34" s="118">
        <v>0</v>
      </c>
      <c r="AH34" s="118">
        <v>0</v>
      </c>
      <c r="AI34" s="118">
        <v>0</v>
      </c>
      <c r="AJ34" s="118">
        <v>0</v>
      </c>
      <c r="AK34" s="118">
        <v>0</v>
      </c>
      <c r="AL34" s="118"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0</v>
      </c>
      <c r="AR34" s="118">
        <v>0</v>
      </c>
      <c r="AS34" s="118">
        <v>0</v>
      </c>
      <c r="AT34" s="118">
        <v>0</v>
      </c>
      <c r="AU34" s="118">
        <v>0</v>
      </c>
      <c r="AV34" s="110"/>
    </row>
    <row r="35" spans="1:48" s="32" customFormat="1" ht="18.75" x14ac:dyDescent="0.25">
      <c r="A35" s="174" t="str">
        <f t="shared" si="1"/>
        <v xml:space="preserve">   </v>
      </c>
      <c r="B35" s="105">
        <v>25</v>
      </c>
      <c r="C35" s="106" t="s">
        <v>177</v>
      </c>
      <c r="D35" s="107" t="s">
        <v>44</v>
      </c>
      <c r="E35" s="108" t="s">
        <v>119</v>
      </c>
      <c r="F35" s="109" t="s">
        <v>120</v>
      </c>
      <c r="G35" s="110">
        <v>10</v>
      </c>
      <c r="H35" s="110">
        <v>10</v>
      </c>
      <c r="I35" s="110">
        <v>0</v>
      </c>
      <c r="J35" s="111">
        <v>1</v>
      </c>
      <c r="K35" s="112">
        <v>10</v>
      </c>
      <c r="L35" s="112">
        <v>0</v>
      </c>
      <c r="M35" s="112">
        <v>0</v>
      </c>
      <c r="N35" s="112">
        <v>0</v>
      </c>
      <c r="O35" s="111">
        <v>4</v>
      </c>
      <c r="P35" s="115">
        <v>10</v>
      </c>
      <c r="Q35" s="116">
        <v>100</v>
      </c>
      <c r="R35" s="117">
        <v>2</v>
      </c>
      <c r="S35" s="117">
        <v>2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78">
        <v>10</v>
      </c>
      <c r="AH35" s="118">
        <v>0</v>
      </c>
      <c r="AI35" s="118">
        <v>0</v>
      </c>
      <c r="AJ35" s="119">
        <v>0</v>
      </c>
      <c r="AK35" s="118">
        <v>0</v>
      </c>
      <c r="AL35" s="118"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0</v>
      </c>
      <c r="AS35" s="118">
        <v>0</v>
      </c>
      <c r="AT35" s="118">
        <v>0</v>
      </c>
      <c r="AU35" s="118">
        <v>0</v>
      </c>
      <c r="AV35" s="173"/>
    </row>
    <row r="38" spans="1:48" ht="18.75" x14ac:dyDescent="0.3">
      <c r="A38" s="126" t="s">
        <v>174</v>
      </c>
      <c r="B38" s="127"/>
      <c r="C38" s="127"/>
      <c r="D38" s="126"/>
      <c r="E38" s="126"/>
      <c r="F38" s="126"/>
      <c r="G38" s="126"/>
      <c r="H38" s="126"/>
      <c r="I38" s="126"/>
      <c r="J38" s="126"/>
      <c r="K38" s="128"/>
      <c r="L38" s="128"/>
      <c r="M38" s="128"/>
      <c r="N38" s="128"/>
      <c r="O38" s="127"/>
      <c r="P38" s="126"/>
      <c r="Q38" s="126"/>
      <c r="R38" s="126"/>
      <c r="S38" s="126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48" ht="18.75" x14ac:dyDescent="0.3">
      <c r="A39" s="129" t="s">
        <v>175</v>
      </c>
      <c r="B39" s="127"/>
      <c r="C39" s="127"/>
      <c r="D39" s="126"/>
      <c r="E39" s="126"/>
      <c r="F39" s="126"/>
      <c r="G39" s="126"/>
      <c r="H39" s="126"/>
      <c r="I39" s="126"/>
      <c r="J39" s="126"/>
      <c r="K39" s="128"/>
      <c r="L39" s="128"/>
      <c r="M39" s="128"/>
      <c r="N39" s="128"/>
      <c r="O39" s="127"/>
      <c r="P39" s="126"/>
      <c r="Q39" s="126"/>
      <c r="R39" s="126"/>
      <c r="S39" s="126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M39" s="32"/>
      <c r="AN39" s="32"/>
      <c r="AO39" s="32"/>
    </row>
    <row r="40" spans="1:48" ht="18.75" x14ac:dyDescent="0.3">
      <c r="A40" s="126" t="s">
        <v>176</v>
      </c>
      <c r="B40" s="127"/>
      <c r="C40" s="127"/>
      <c r="D40" s="126"/>
      <c r="E40" s="126"/>
      <c r="F40" s="126"/>
      <c r="G40" s="126"/>
      <c r="H40" s="126"/>
      <c r="I40" s="126"/>
      <c r="J40" s="126"/>
      <c r="K40" s="128"/>
      <c r="L40" s="128"/>
      <c r="M40" s="128"/>
      <c r="N40" s="128"/>
      <c r="O40" s="127"/>
      <c r="P40" s="126"/>
      <c r="Q40" s="126"/>
      <c r="R40" s="126"/>
      <c r="S40" s="126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M40" s="32"/>
      <c r="AN40" s="32"/>
      <c r="AO40" s="32"/>
    </row>
    <row r="41" spans="1:48" x14ac:dyDescent="0.25">
      <c r="AM41" s="32"/>
      <c r="AN41" s="32"/>
      <c r="AO41" s="32"/>
    </row>
    <row r="42" spans="1:48" x14ac:dyDescent="0.25">
      <c r="AM42" s="32"/>
      <c r="AN42" s="32"/>
      <c r="AO42" s="32"/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F2:J4"/>
    <mergeCell ref="AL2:AQ2"/>
    <mergeCell ref="AE3:AO3"/>
    <mergeCell ref="AC4:AO4"/>
    <mergeCell ref="AQ4:AT4"/>
    <mergeCell ref="AQ3:AT3"/>
  </mergeCells>
  <conditionalFormatting sqref="T12:AU13">
    <cfRule type="cellIs" dxfId="2" priority="2" operator="greaterThan">
      <formula>0</formula>
    </cfRule>
    <cfRule type="cellIs" dxfId="1" priority="3" operator="greaterThan">
      <formula>0</formula>
    </cfRule>
  </conditionalFormatting>
  <conditionalFormatting sqref="T35:AF35 AH35:AU35">
    <cfRule type="cellIs" dxfId="0" priority="1" operator="greaterThan">
      <formula>0</formula>
    </cfRule>
  </conditionalFormatting>
  <dataValidations count="6">
    <dataValidation type="whole" allowBlank="1" showInputMessage="1" showErrorMessage="1" error="กรอกเฉพาะ 0 1 2 3" sqref="S28:S29 S12:S15 S35:S1048576 S1 S5:S8">
      <formula1>0</formula1>
      <formula2>3</formula2>
    </dataValidation>
    <dataValidation type="whole" allowBlank="1" showInputMessage="1" showErrorMessage="1" error="กรอกเฉพาะ 0 1 2" sqref="R28:R29 R12:R15 R35:R1048576 R1 S2:S4 R5:R8">
      <formula1>0</formula1>
      <formula2>2</formula2>
    </dataValidation>
    <dataValidation type="whole" allowBlank="1" showInputMessage="1" showErrorMessage="1" error="กรอกเฉพาะจำนวนเต็ม" sqref="O41:O1048576 O36:O37 O1 O5:O8">
      <formula1>0</formula1>
      <formula2>100</formula2>
    </dataValidation>
    <dataValidation type="whole" allowBlank="1" showInputMessage="1" showErrorMessage="1" error="กรอกเฉพาะ 0 1 2 3 9" sqref="J41:J1048576 J36:J37 J1 J5:J8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79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zoomScalePageLayoutView="55" workbookViewId="0">
      <selection activeCell="F9" sqref="F9"/>
    </sheetView>
  </sheetViews>
  <sheetFormatPr defaultColWidth="9.125" defaultRowHeight="15" x14ac:dyDescent="0.25"/>
  <cols>
    <col min="1" max="1" width="5" style="13" customWidth="1"/>
    <col min="2" max="2" width="9.875" style="13" customWidth="1"/>
    <col min="3" max="3" width="7.125" style="11" customWidth="1"/>
    <col min="4" max="4" width="7.75" style="11" customWidth="1"/>
    <col min="5" max="5" width="5.375" style="11" customWidth="1"/>
    <col min="6" max="6" width="9.625" style="11" bestFit="1" customWidth="1"/>
    <col min="7" max="7" width="7.75" style="11" customWidth="1"/>
    <col min="8" max="8" width="9.125" style="11" customWidth="1"/>
    <col min="9" max="9" width="5.37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6.625" style="13" customWidth="1"/>
    <col min="15" max="15" width="10.625" style="11" customWidth="1"/>
    <col min="16" max="16" width="8.25" style="11" customWidth="1"/>
    <col min="17" max="17" width="12.75" style="11" customWidth="1"/>
    <col min="18" max="18" width="12.25" style="11" customWidth="1"/>
    <col min="19" max="19" width="10.375" style="11" customWidth="1"/>
    <col min="20" max="20" width="8.25" style="11" customWidth="1"/>
    <col min="21" max="21" width="9.375" style="11" customWidth="1"/>
    <col min="22" max="22" width="12.75" style="11" customWidth="1"/>
    <col min="23" max="23" width="42.5" style="11" bestFit="1" customWidth="1"/>
    <col min="24" max="28" width="9.125" style="30"/>
    <col min="29" max="16384" width="9.125" style="11"/>
  </cols>
  <sheetData>
    <row r="1" spans="1:28" ht="23.25" x14ac:dyDescent="0.35">
      <c r="A1" s="280" t="s">
        <v>168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8" ht="23.25" x14ac:dyDescent="0.35">
      <c r="A2" s="188" t="s">
        <v>1</v>
      </c>
      <c r="B2" s="188"/>
      <c r="C2" s="188"/>
      <c r="D2" s="188"/>
      <c r="E2" s="188" t="s">
        <v>121</v>
      </c>
      <c r="F2" s="188"/>
      <c r="G2" s="188"/>
      <c r="H2" s="188"/>
      <c r="I2" s="188"/>
      <c r="J2" s="91"/>
      <c r="K2" s="2"/>
      <c r="L2" s="2"/>
      <c r="M2" s="2"/>
      <c r="N2" s="2"/>
      <c r="O2" s="2"/>
      <c r="P2" s="1"/>
      <c r="Q2" s="1"/>
      <c r="R2" s="1"/>
      <c r="S2" s="1"/>
      <c r="T2" s="2"/>
      <c r="U2" s="1"/>
      <c r="V2" s="1"/>
      <c r="W2" s="1"/>
      <c r="Y2" s="84"/>
      <c r="Z2" s="84"/>
      <c r="AA2" s="85"/>
      <c r="AB2" s="85"/>
    </row>
    <row r="3" spans="1:28" ht="21" x14ac:dyDescent="0.35">
      <c r="A3" s="188"/>
      <c r="B3" s="188"/>
      <c r="C3" s="188"/>
      <c r="D3" s="188"/>
      <c r="E3" s="188"/>
      <c r="F3" s="188"/>
      <c r="G3" s="188"/>
      <c r="H3" s="188"/>
      <c r="I3" s="188"/>
      <c r="J3" s="91"/>
      <c r="K3" s="1"/>
      <c r="L3" s="2"/>
      <c r="M3" s="92"/>
      <c r="N3" s="2"/>
      <c r="O3" s="2"/>
      <c r="P3" s="2"/>
      <c r="Q3" s="2"/>
      <c r="R3" s="2"/>
      <c r="S3" s="2"/>
      <c r="T3" s="2"/>
      <c r="U3" s="59"/>
      <c r="V3" s="59" t="s">
        <v>2</v>
      </c>
      <c r="W3" s="125">
        <v>1072</v>
      </c>
      <c r="Y3" s="86"/>
      <c r="Z3" s="86"/>
      <c r="AB3" s="87"/>
    </row>
    <row r="4" spans="1:28" ht="21" x14ac:dyDescent="0.35">
      <c r="A4" s="188"/>
      <c r="B4" s="188"/>
      <c r="C4" s="188"/>
      <c r="D4" s="188"/>
      <c r="E4" s="188"/>
      <c r="F4" s="188"/>
      <c r="G4" s="188"/>
      <c r="H4" s="188"/>
      <c r="I4" s="188"/>
      <c r="J4" s="91"/>
      <c r="K4" s="92"/>
      <c r="L4" s="2"/>
      <c r="M4" s="2"/>
      <c r="N4" s="2"/>
      <c r="O4" s="2"/>
      <c r="P4" s="2"/>
      <c r="Q4" s="2"/>
      <c r="R4" s="2"/>
      <c r="S4" s="2"/>
      <c r="T4" s="2"/>
      <c r="U4" s="59"/>
      <c r="V4" s="88"/>
      <c r="W4" s="87"/>
      <c r="Y4" s="88"/>
      <c r="Z4" s="88"/>
      <c r="AB4" s="87"/>
    </row>
    <row r="5" spans="1:28" ht="21" x14ac:dyDescent="0.35">
      <c r="A5" s="93"/>
      <c r="B5" s="93"/>
      <c r="C5" s="1"/>
      <c r="D5" s="1"/>
      <c r="E5" s="1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89" t="s">
        <v>6</v>
      </c>
      <c r="Y5" s="90"/>
      <c r="Z5" s="90"/>
      <c r="AA5" s="90"/>
      <c r="AB5" s="90"/>
    </row>
    <row r="6" spans="1:28" ht="18.75" x14ac:dyDescent="0.25">
      <c r="A6" s="281" t="s">
        <v>7</v>
      </c>
      <c r="B6" s="281" t="s">
        <v>8</v>
      </c>
      <c r="C6" s="281" t="s">
        <v>9</v>
      </c>
      <c r="D6" s="281" t="s">
        <v>10</v>
      </c>
      <c r="E6" s="281" t="s">
        <v>11</v>
      </c>
      <c r="F6" s="282" t="s">
        <v>47</v>
      </c>
      <c r="G6" s="283"/>
      <c r="H6" s="284"/>
      <c r="I6" s="268" t="s">
        <v>12</v>
      </c>
      <c r="J6" s="267" t="s">
        <v>37</v>
      </c>
      <c r="K6" s="267"/>
      <c r="L6" s="267"/>
      <c r="M6" s="267"/>
      <c r="N6" s="268" t="s">
        <v>13</v>
      </c>
      <c r="O6" s="271" t="s">
        <v>5</v>
      </c>
      <c r="P6" s="268" t="s">
        <v>31</v>
      </c>
      <c r="Q6" s="274" t="s">
        <v>38</v>
      </c>
      <c r="R6" s="277" t="s">
        <v>39</v>
      </c>
      <c r="S6" s="256" t="s">
        <v>151</v>
      </c>
      <c r="T6" s="256"/>
      <c r="U6" s="256"/>
      <c r="V6" s="257" t="s">
        <v>162</v>
      </c>
      <c r="W6" s="258" t="s">
        <v>166</v>
      </c>
    </row>
    <row r="7" spans="1:28" ht="22.5" customHeight="1" x14ac:dyDescent="0.25">
      <c r="A7" s="281"/>
      <c r="B7" s="281"/>
      <c r="C7" s="281"/>
      <c r="D7" s="281"/>
      <c r="E7" s="281"/>
      <c r="F7" s="259" t="s">
        <v>3</v>
      </c>
      <c r="G7" s="260" t="s">
        <v>46</v>
      </c>
      <c r="H7" s="260"/>
      <c r="I7" s="269"/>
      <c r="J7" s="261" t="s">
        <v>40</v>
      </c>
      <c r="K7" s="262" t="s">
        <v>41</v>
      </c>
      <c r="L7" s="264" t="s">
        <v>42</v>
      </c>
      <c r="M7" s="265" t="s">
        <v>43</v>
      </c>
      <c r="N7" s="269"/>
      <c r="O7" s="272"/>
      <c r="P7" s="269"/>
      <c r="Q7" s="275"/>
      <c r="R7" s="278"/>
      <c r="S7" s="266" t="s">
        <v>152</v>
      </c>
      <c r="T7" s="266" t="s">
        <v>157</v>
      </c>
      <c r="U7" s="266"/>
      <c r="V7" s="257"/>
      <c r="W7" s="258"/>
    </row>
    <row r="8" spans="1:28" ht="22.5" customHeight="1" x14ac:dyDescent="0.25">
      <c r="A8" s="281"/>
      <c r="B8" s="281"/>
      <c r="C8" s="281"/>
      <c r="D8" s="281"/>
      <c r="E8" s="281"/>
      <c r="F8" s="259"/>
      <c r="G8" s="136" t="s">
        <v>22</v>
      </c>
      <c r="H8" s="94" t="s">
        <v>23</v>
      </c>
      <c r="I8" s="270"/>
      <c r="J8" s="261"/>
      <c r="K8" s="263"/>
      <c r="L8" s="264"/>
      <c r="M8" s="265"/>
      <c r="N8" s="270"/>
      <c r="O8" s="273"/>
      <c r="P8" s="270"/>
      <c r="Q8" s="276"/>
      <c r="R8" s="279"/>
      <c r="S8" s="266"/>
      <c r="T8" s="134" t="s">
        <v>158</v>
      </c>
      <c r="U8" s="135" t="s">
        <v>160</v>
      </c>
      <c r="V8" s="257"/>
      <c r="W8" s="258"/>
    </row>
    <row r="9" spans="1:28" ht="18.75" x14ac:dyDescent="0.25">
      <c r="A9" s="255" t="s">
        <v>28</v>
      </c>
      <c r="B9" s="255"/>
      <c r="C9" s="255"/>
      <c r="D9" s="255"/>
      <c r="E9" s="255"/>
      <c r="F9" s="169">
        <f>H9+G9</f>
        <v>418.84696707027001</v>
      </c>
      <c r="G9" s="170">
        <f>SUM(G10:G999)</f>
        <v>84.710879165609995</v>
      </c>
      <c r="H9" s="170">
        <f>SUM(H10:H999)</f>
        <v>334.13608790466003</v>
      </c>
      <c r="I9" s="170"/>
      <c r="J9" s="170">
        <f>SUM(J10:J999)</f>
        <v>51.67</v>
      </c>
      <c r="K9" s="170">
        <f>SUM(K10:K999)</f>
        <v>359.34563828376008</v>
      </c>
      <c r="L9" s="170">
        <f>SUM(L10:L999)</f>
        <v>0</v>
      </c>
      <c r="M9" s="170">
        <f>SUM(M10:M999)</f>
        <v>10.77</v>
      </c>
      <c r="N9" s="170"/>
      <c r="O9" s="170">
        <f>SUM(O10:O999)</f>
        <v>10</v>
      </c>
      <c r="P9" s="170"/>
      <c r="Q9" s="170"/>
      <c r="R9" s="170"/>
      <c r="S9" s="166"/>
      <c r="T9" s="166"/>
      <c r="U9" s="166"/>
      <c r="V9" s="166"/>
      <c r="W9" s="166"/>
    </row>
    <row r="10" spans="1:28" ht="22.5" customHeight="1" x14ac:dyDescent="0.25">
      <c r="A10" s="96">
        <v>1</v>
      </c>
      <c r="B10" s="97" t="s">
        <v>122</v>
      </c>
      <c r="C10" s="98" t="s">
        <v>44</v>
      </c>
      <c r="D10" s="99" t="s">
        <v>119</v>
      </c>
      <c r="E10" s="100" t="s">
        <v>120</v>
      </c>
      <c r="F10" s="101">
        <v>14.243567067400001</v>
      </c>
      <c r="G10" s="101">
        <v>0</v>
      </c>
      <c r="H10" s="101">
        <v>14.243567067400001</v>
      </c>
      <c r="I10" s="102">
        <v>1</v>
      </c>
      <c r="J10" s="112">
        <v>0</v>
      </c>
      <c r="K10" s="112">
        <v>14.243567067400001</v>
      </c>
      <c r="L10" s="112">
        <v>0</v>
      </c>
      <c r="M10" s="112">
        <v>0</v>
      </c>
      <c r="N10" s="102">
        <v>12</v>
      </c>
      <c r="O10" s="103">
        <v>0</v>
      </c>
      <c r="P10" s="104">
        <v>0</v>
      </c>
      <c r="Q10" s="102">
        <v>2</v>
      </c>
      <c r="R10" s="102">
        <v>2</v>
      </c>
      <c r="S10" s="95">
        <v>1</v>
      </c>
      <c r="T10" s="95">
        <v>3</v>
      </c>
      <c r="U10" s="95"/>
      <c r="V10" s="95"/>
      <c r="W10" s="95"/>
    </row>
    <row r="11" spans="1:28" ht="22.5" customHeight="1" x14ac:dyDescent="0.25">
      <c r="A11" s="96">
        <v>2</v>
      </c>
      <c r="B11" s="97" t="s">
        <v>123</v>
      </c>
      <c r="C11" s="98" t="s">
        <v>44</v>
      </c>
      <c r="D11" s="99" t="s">
        <v>119</v>
      </c>
      <c r="E11" s="100" t="s">
        <v>120</v>
      </c>
      <c r="F11" s="101">
        <v>7.6394294170599997</v>
      </c>
      <c r="G11" s="101">
        <v>0</v>
      </c>
      <c r="H11" s="101">
        <v>7.6394294170599997</v>
      </c>
      <c r="I11" s="102">
        <v>1</v>
      </c>
      <c r="J11" s="112">
        <v>0</v>
      </c>
      <c r="K11" s="112">
        <v>7.6394294170599997</v>
      </c>
      <c r="L11" s="112">
        <v>0</v>
      </c>
      <c r="M11" s="112">
        <v>0</v>
      </c>
      <c r="N11" s="102">
        <v>12</v>
      </c>
      <c r="O11" s="103">
        <v>0</v>
      </c>
      <c r="P11" s="104">
        <v>0</v>
      </c>
      <c r="Q11" s="102">
        <v>2</v>
      </c>
      <c r="R11" s="102">
        <v>2</v>
      </c>
      <c r="S11" s="95">
        <v>1</v>
      </c>
      <c r="T11" s="95">
        <v>2</v>
      </c>
      <c r="U11" s="95"/>
      <c r="V11" s="95"/>
      <c r="W11" s="95"/>
    </row>
    <row r="12" spans="1:28" s="32" customFormat="1" ht="22.5" customHeight="1" x14ac:dyDescent="0.25">
      <c r="A12" s="96"/>
      <c r="B12" s="97" t="s">
        <v>124</v>
      </c>
      <c r="C12" s="98" t="s">
        <v>170</v>
      </c>
      <c r="D12" s="99" t="s">
        <v>119</v>
      </c>
      <c r="E12" s="100" t="s">
        <v>120</v>
      </c>
      <c r="F12" s="101">
        <v>2.52</v>
      </c>
      <c r="G12" s="101">
        <v>2.52</v>
      </c>
      <c r="H12" s="101">
        <v>0</v>
      </c>
      <c r="I12" s="102">
        <v>9</v>
      </c>
      <c r="J12" s="110">
        <v>2.52</v>
      </c>
      <c r="K12" s="112">
        <v>0</v>
      </c>
      <c r="L12" s="112">
        <v>0</v>
      </c>
      <c r="M12" s="112">
        <v>0</v>
      </c>
      <c r="N12" s="102" t="s">
        <v>172</v>
      </c>
      <c r="O12" s="121">
        <v>0</v>
      </c>
      <c r="P12" s="122">
        <v>0</v>
      </c>
      <c r="Q12" s="123">
        <v>0</v>
      </c>
      <c r="R12" s="123">
        <v>0</v>
      </c>
      <c r="S12" s="96">
        <v>1</v>
      </c>
      <c r="T12" s="96">
        <v>2</v>
      </c>
      <c r="U12" s="96"/>
      <c r="V12" s="96">
        <v>2</v>
      </c>
      <c r="W12" s="96"/>
      <c r="X12" s="177"/>
      <c r="Y12" s="177"/>
      <c r="Z12" s="177"/>
      <c r="AA12" s="177"/>
      <c r="AB12" s="177"/>
    </row>
    <row r="13" spans="1:28" s="32" customFormat="1" ht="22.5" customHeight="1" x14ac:dyDescent="0.25">
      <c r="A13" s="96"/>
      <c r="B13" s="97" t="s">
        <v>124</v>
      </c>
      <c r="C13" s="98" t="s">
        <v>171</v>
      </c>
      <c r="D13" s="99" t="s">
        <v>119</v>
      </c>
      <c r="E13" s="100" t="s">
        <v>120</v>
      </c>
      <c r="F13" s="101">
        <v>5</v>
      </c>
      <c r="G13" s="101">
        <v>0</v>
      </c>
      <c r="H13" s="101">
        <v>5</v>
      </c>
      <c r="I13" s="102">
        <v>1</v>
      </c>
      <c r="J13" s="112">
        <v>0</v>
      </c>
      <c r="K13" s="112">
        <v>5</v>
      </c>
      <c r="L13" s="112">
        <v>0</v>
      </c>
      <c r="M13" s="112">
        <v>0</v>
      </c>
      <c r="N13" s="102" t="s">
        <v>172</v>
      </c>
      <c r="O13" s="121">
        <v>0</v>
      </c>
      <c r="P13" s="122">
        <v>0</v>
      </c>
      <c r="Q13" s="123">
        <v>0</v>
      </c>
      <c r="R13" s="123">
        <v>0</v>
      </c>
      <c r="S13" s="96">
        <v>1</v>
      </c>
      <c r="T13" s="96">
        <v>2</v>
      </c>
      <c r="U13" s="96"/>
      <c r="V13" s="96">
        <v>2</v>
      </c>
      <c r="W13" s="96"/>
      <c r="X13" s="177"/>
      <c r="Y13" s="177"/>
      <c r="Z13" s="177"/>
      <c r="AA13" s="177"/>
      <c r="AB13" s="177"/>
    </row>
    <row r="14" spans="1:28" s="32" customFormat="1" ht="22.5" customHeight="1" x14ac:dyDescent="0.25">
      <c r="A14" s="96">
        <v>4</v>
      </c>
      <c r="B14" s="97" t="s">
        <v>125</v>
      </c>
      <c r="C14" s="98" t="s">
        <v>44</v>
      </c>
      <c r="D14" s="99" t="s">
        <v>119</v>
      </c>
      <c r="E14" s="100" t="s">
        <v>120</v>
      </c>
      <c r="F14" s="101">
        <v>7.8345257148099998</v>
      </c>
      <c r="G14" s="101">
        <v>7.8345257148099998</v>
      </c>
      <c r="H14" s="101">
        <v>0</v>
      </c>
      <c r="I14" s="102">
        <v>1</v>
      </c>
      <c r="J14" s="112">
        <v>0</v>
      </c>
      <c r="K14" s="112">
        <v>0</v>
      </c>
      <c r="L14" s="112" t="s">
        <v>173</v>
      </c>
      <c r="M14" s="112">
        <v>10.77</v>
      </c>
      <c r="N14" s="102" t="s">
        <v>172</v>
      </c>
      <c r="O14" s="121">
        <v>0</v>
      </c>
      <c r="P14" s="122">
        <v>0</v>
      </c>
      <c r="Q14" s="123">
        <v>0</v>
      </c>
      <c r="R14" s="123">
        <v>0</v>
      </c>
      <c r="S14" s="96">
        <v>1</v>
      </c>
      <c r="T14" s="96">
        <v>2</v>
      </c>
      <c r="U14" s="96"/>
      <c r="V14" s="96">
        <v>2</v>
      </c>
      <c r="W14" s="96"/>
      <c r="X14" s="177"/>
      <c r="Y14" s="177"/>
      <c r="Z14" s="177"/>
      <c r="AA14" s="177"/>
      <c r="AB14" s="177"/>
    </row>
    <row r="15" spans="1:28" s="32" customFormat="1" ht="22.5" customHeight="1" x14ac:dyDescent="0.25">
      <c r="A15" s="96">
        <v>5</v>
      </c>
      <c r="B15" s="97" t="s">
        <v>126</v>
      </c>
      <c r="C15" s="98" t="s">
        <v>44</v>
      </c>
      <c r="D15" s="99" t="s">
        <v>119</v>
      </c>
      <c r="E15" s="100" t="s">
        <v>120</v>
      </c>
      <c r="F15" s="101">
        <v>25.2112825681</v>
      </c>
      <c r="G15" s="101">
        <v>25.2112825681</v>
      </c>
      <c r="H15" s="101">
        <v>0</v>
      </c>
      <c r="I15" s="102">
        <v>1</v>
      </c>
      <c r="J15" s="112">
        <v>0</v>
      </c>
      <c r="K15" s="112">
        <v>25.21</v>
      </c>
      <c r="L15" s="112">
        <v>0</v>
      </c>
      <c r="M15" s="112">
        <v>0</v>
      </c>
      <c r="N15" s="102">
        <v>10</v>
      </c>
      <c r="O15" s="103">
        <v>0</v>
      </c>
      <c r="P15" s="104">
        <v>0</v>
      </c>
      <c r="Q15" s="102">
        <v>0</v>
      </c>
      <c r="R15" s="102">
        <v>0</v>
      </c>
      <c r="S15" s="96">
        <v>1</v>
      </c>
      <c r="T15" s="96">
        <v>2</v>
      </c>
      <c r="U15" s="96"/>
      <c r="V15" s="96">
        <v>2</v>
      </c>
      <c r="W15" s="96"/>
      <c r="X15" s="177"/>
      <c r="Y15" s="177"/>
      <c r="Z15" s="177"/>
      <c r="AA15" s="177"/>
      <c r="AB15" s="177"/>
    </row>
    <row r="16" spans="1:28" s="32" customFormat="1" ht="22.5" customHeight="1" x14ac:dyDescent="0.25">
      <c r="A16" s="96">
        <v>6</v>
      </c>
      <c r="B16" s="97" t="s">
        <v>127</v>
      </c>
      <c r="C16" s="98" t="s">
        <v>44</v>
      </c>
      <c r="D16" s="99" t="s">
        <v>119</v>
      </c>
      <c r="E16" s="100" t="s">
        <v>120</v>
      </c>
      <c r="F16" s="101">
        <v>11.899300634499999</v>
      </c>
      <c r="G16" s="101">
        <v>0</v>
      </c>
      <c r="H16" s="101">
        <v>11.899300634499999</v>
      </c>
      <c r="I16" s="102">
        <v>1</v>
      </c>
      <c r="J16" s="112">
        <v>0</v>
      </c>
      <c r="K16" s="112">
        <v>11.899300634499999</v>
      </c>
      <c r="L16" s="112">
        <v>0</v>
      </c>
      <c r="M16" s="112">
        <v>0</v>
      </c>
      <c r="N16" s="102">
        <v>11</v>
      </c>
      <c r="O16" s="103">
        <v>0</v>
      </c>
      <c r="P16" s="104">
        <v>0</v>
      </c>
      <c r="Q16" s="102">
        <v>2</v>
      </c>
      <c r="R16" s="102">
        <v>2</v>
      </c>
      <c r="S16" s="96">
        <v>1</v>
      </c>
      <c r="T16" s="96">
        <v>2</v>
      </c>
      <c r="U16" s="96"/>
      <c r="V16" s="96">
        <v>2</v>
      </c>
      <c r="W16" s="97"/>
      <c r="X16" s="177"/>
      <c r="Y16" s="177"/>
      <c r="Z16" s="177"/>
      <c r="AA16" s="177"/>
      <c r="AB16" s="177"/>
    </row>
    <row r="17" spans="1:28" s="32" customFormat="1" ht="22.5" customHeight="1" x14ac:dyDescent="0.25">
      <c r="A17" s="96">
        <v>7</v>
      </c>
      <c r="B17" s="97" t="s">
        <v>128</v>
      </c>
      <c r="C17" s="98" t="s">
        <v>44</v>
      </c>
      <c r="D17" s="99" t="s">
        <v>119</v>
      </c>
      <c r="E17" s="100" t="s">
        <v>120</v>
      </c>
      <c r="F17" s="101">
        <v>19.7200149126</v>
      </c>
      <c r="G17" s="101">
        <v>0</v>
      </c>
      <c r="H17" s="101">
        <v>19.7200149126</v>
      </c>
      <c r="I17" s="102">
        <v>1</v>
      </c>
      <c r="J17" s="112">
        <v>0</v>
      </c>
      <c r="K17" s="112">
        <v>19.7200149126</v>
      </c>
      <c r="L17" s="112">
        <v>0</v>
      </c>
      <c r="M17" s="112">
        <v>0</v>
      </c>
      <c r="N17" s="102">
        <v>9</v>
      </c>
      <c r="O17" s="103">
        <v>0</v>
      </c>
      <c r="P17" s="104">
        <v>0</v>
      </c>
      <c r="Q17" s="102">
        <v>2</v>
      </c>
      <c r="R17" s="102">
        <v>2</v>
      </c>
      <c r="S17" s="96">
        <v>1</v>
      </c>
      <c r="T17" s="96">
        <v>2</v>
      </c>
      <c r="U17" s="96"/>
      <c r="V17" s="96">
        <v>2</v>
      </c>
      <c r="W17" s="97"/>
      <c r="X17" s="177"/>
      <c r="Y17" s="177"/>
      <c r="Z17" s="177"/>
      <c r="AA17" s="177"/>
      <c r="AB17" s="177"/>
    </row>
    <row r="18" spans="1:28" ht="22.5" customHeight="1" x14ac:dyDescent="0.25">
      <c r="A18" s="96">
        <v>8</v>
      </c>
      <c r="B18" s="97" t="s">
        <v>129</v>
      </c>
      <c r="C18" s="98" t="s">
        <v>44</v>
      </c>
      <c r="D18" s="99" t="s">
        <v>119</v>
      </c>
      <c r="E18" s="100" t="s">
        <v>120</v>
      </c>
      <c r="F18" s="101">
        <v>8.5526635259399999</v>
      </c>
      <c r="G18" s="101">
        <v>0</v>
      </c>
      <c r="H18" s="101">
        <v>8.5526635259399999</v>
      </c>
      <c r="I18" s="102">
        <v>1</v>
      </c>
      <c r="J18" s="112">
        <v>0</v>
      </c>
      <c r="K18" s="112">
        <v>8.5526635259399999</v>
      </c>
      <c r="L18" s="112">
        <v>0</v>
      </c>
      <c r="M18" s="112">
        <v>0</v>
      </c>
      <c r="N18" s="102">
        <v>9</v>
      </c>
      <c r="O18" s="103">
        <v>0</v>
      </c>
      <c r="P18" s="104">
        <v>0</v>
      </c>
      <c r="Q18" s="102">
        <v>2</v>
      </c>
      <c r="R18" s="102">
        <v>2</v>
      </c>
      <c r="S18" s="95">
        <v>1</v>
      </c>
      <c r="T18" s="96">
        <v>2</v>
      </c>
      <c r="U18" s="95"/>
      <c r="V18" s="96">
        <v>2</v>
      </c>
      <c r="W18" s="97"/>
      <c r="X18" s="11"/>
      <c r="Y18" s="11"/>
      <c r="Z18" s="11"/>
      <c r="AA18" s="11"/>
      <c r="AB18" s="11"/>
    </row>
    <row r="19" spans="1:28" ht="22.5" customHeight="1" x14ac:dyDescent="0.25">
      <c r="A19" s="96">
        <v>9</v>
      </c>
      <c r="B19" s="97" t="s">
        <v>130</v>
      </c>
      <c r="C19" s="98" t="s">
        <v>44</v>
      </c>
      <c r="D19" s="99" t="s">
        <v>119</v>
      </c>
      <c r="E19" s="100" t="s">
        <v>120</v>
      </c>
      <c r="F19" s="101">
        <v>24.081418041900001</v>
      </c>
      <c r="G19" s="101">
        <v>0</v>
      </c>
      <c r="H19" s="101">
        <v>24.081418041900001</v>
      </c>
      <c r="I19" s="102">
        <v>1</v>
      </c>
      <c r="J19" s="112">
        <v>0</v>
      </c>
      <c r="K19" s="112">
        <v>24.081418041900001</v>
      </c>
      <c r="L19" s="112">
        <v>0</v>
      </c>
      <c r="M19" s="112">
        <v>0</v>
      </c>
      <c r="N19" s="102">
        <v>10</v>
      </c>
      <c r="O19" s="103">
        <v>0</v>
      </c>
      <c r="P19" s="104">
        <v>0</v>
      </c>
      <c r="Q19" s="102">
        <v>2</v>
      </c>
      <c r="R19" s="102">
        <v>2</v>
      </c>
      <c r="S19" s="95">
        <v>1</v>
      </c>
      <c r="T19" s="96">
        <v>3</v>
      </c>
      <c r="U19" s="95"/>
      <c r="V19" s="96">
        <v>2</v>
      </c>
      <c r="W19" s="97"/>
      <c r="X19" s="11"/>
      <c r="Y19" s="11"/>
      <c r="Z19" s="11"/>
      <c r="AA19" s="11"/>
      <c r="AB19" s="11"/>
    </row>
    <row r="20" spans="1:28" ht="22.5" customHeight="1" x14ac:dyDescent="0.25">
      <c r="A20" s="96">
        <v>10</v>
      </c>
      <c r="B20" s="97" t="s">
        <v>131</v>
      </c>
      <c r="C20" s="98" t="s">
        <v>44</v>
      </c>
      <c r="D20" s="99" t="s">
        <v>119</v>
      </c>
      <c r="E20" s="100" t="s">
        <v>120</v>
      </c>
      <c r="F20" s="101">
        <v>19.524309004900001</v>
      </c>
      <c r="G20" s="101">
        <v>0</v>
      </c>
      <c r="H20" s="101">
        <v>19.524309004900001</v>
      </c>
      <c r="I20" s="102">
        <v>1</v>
      </c>
      <c r="J20" s="112">
        <v>0</v>
      </c>
      <c r="K20" s="112">
        <v>19.524309004900001</v>
      </c>
      <c r="L20" s="112">
        <v>0</v>
      </c>
      <c r="M20" s="112">
        <v>0</v>
      </c>
      <c r="N20" s="102">
        <v>10</v>
      </c>
      <c r="O20" s="103">
        <v>0</v>
      </c>
      <c r="P20" s="104">
        <v>0</v>
      </c>
      <c r="Q20" s="102">
        <v>2</v>
      </c>
      <c r="R20" s="102">
        <v>2</v>
      </c>
      <c r="S20" s="95">
        <v>1</v>
      </c>
      <c r="T20" s="96">
        <v>2</v>
      </c>
      <c r="U20" s="95"/>
      <c r="V20" s="96">
        <v>2</v>
      </c>
      <c r="W20" s="97"/>
      <c r="X20" s="11"/>
      <c r="Y20" s="11"/>
      <c r="Z20" s="11"/>
      <c r="AA20" s="11"/>
      <c r="AB20" s="11"/>
    </row>
    <row r="21" spans="1:28" ht="22.5" customHeight="1" x14ac:dyDescent="0.25">
      <c r="A21" s="96">
        <v>11</v>
      </c>
      <c r="B21" s="97" t="s">
        <v>132</v>
      </c>
      <c r="C21" s="98" t="s">
        <v>44</v>
      </c>
      <c r="D21" s="99" t="s">
        <v>119</v>
      </c>
      <c r="E21" s="100" t="s">
        <v>120</v>
      </c>
      <c r="F21" s="101">
        <v>16.146971535700001</v>
      </c>
      <c r="G21" s="101">
        <v>0</v>
      </c>
      <c r="H21" s="101">
        <v>16.146971535700001</v>
      </c>
      <c r="I21" s="102">
        <v>1</v>
      </c>
      <c r="J21" s="112">
        <v>0</v>
      </c>
      <c r="K21" s="112">
        <v>16.146971535700001</v>
      </c>
      <c r="L21" s="112">
        <v>0</v>
      </c>
      <c r="M21" s="112">
        <v>0</v>
      </c>
      <c r="N21" s="102">
        <v>10</v>
      </c>
      <c r="O21" s="103">
        <v>0</v>
      </c>
      <c r="P21" s="104">
        <v>0</v>
      </c>
      <c r="Q21" s="102">
        <v>2</v>
      </c>
      <c r="R21" s="102">
        <v>2</v>
      </c>
      <c r="S21" s="95">
        <v>1</v>
      </c>
      <c r="T21" s="96">
        <v>2</v>
      </c>
      <c r="U21" s="95"/>
      <c r="V21" s="96">
        <v>2</v>
      </c>
      <c r="W21" s="97"/>
      <c r="X21" s="11"/>
      <c r="Y21" s="11"/>
      <c r="Z21" s="11"/>
      <c r="AA21" s="11"/>
      <c r="AB21" s="11"/>
    </row>
    <row r="22" spans="1:28" ht="22.5" customHeight="1" x14ac:dyDescent="0.25">
      <c r="A22" s="96">
        <v>12</v>
      </c>
      <c r="B22" s="97" t="s">
        <v>133</v>
      </c>
      <c r="C22" s="98" t="s">
        <v>44</v>
      </c>
      <c r="D22" s="99" t="s">
        <v>119</v>
      </c>
      <c r="E22" s="100" t="s">
        <v>120</v>
      </c>
      <c r="F22" s="101">
        <v>6.3906791461900001</v>
      </c>
      <c r="G22" s="101">
        <v>0</v>
      </c>
      <c r="H22" s="101">
        <v>6.3906791461900001</v>
      </c>
      <c r="I22" s="102">
        <v>1</v>
      </c>
      <c r="J22" s="112">
        <v>0</v>
      </c>
      <c r="K22" s="112">
        <v>6.3906791461900001</v>
      </c>
      <c r="L22" s="112">
        <v>0</v>
      </c>
      <c r="M22" s="112">
        <v>0</v>
      </c>
      <c r="N22" s="102">
        <v>10</v>
      </c>
      <c r="O22" s="103">
        <v>0</v>
      </c>
      <c r="P22" s="104">
        <v>0</v>
      </c>
      <c r="Q22" s="102">
        <v>2</v>
      </c>
      <c r="R22" s="102">
        <v>2</v>
      </c>
      <c r="S22" s="95">
        <v>1</v>
      </c>
      <c r="T22" s="96">
        <v>2</v>
      </c>
      <c r="U22" s="95"/>
      <c r="V22" s="96">
        <v>2</v>
      </c>
      <c r="W22" s="97"/>
      <c r="X22" s="11"/>
      <c r="Y22" s="11"/>
      <c r="Z22" s="11"/>
      <c r="AA22" s="11"/>
      <c r="AB22" s="11"/>
    </row>
    <row r="23" spans="1:28" ht="22.5" customHeight="1" x14ac:dyDescent="0.25">
      <c r="A23" s="96">
        <v>13</v>
      </c>
      <c r="B23" s="97" t="s">
        <v>134</v>
      </c>
      <c r="C23" s="98" t="s">
        <v>44</v>
      </c>
      <c r="D23" s="99" t="s">
        <v>119</v>
      </c>
      <c r="E23" s="100" t="s">
        <v>120</v>
      </c>
      <c r="F23" s="101">
        <v>8.5930734915000002</v>
      </c>
      <c r="G23" s="101">
        <v>0</v>
      </c>
      <c r="H23" s="101">
        <v>8.5930734915000002</v>
      </c>
      <c r="I23" s="102">
        <v>1</v>
      </c>
      <c r="J23" s="112">
        <v>0</v>
      </c>
      <c r="K23" s="112">
        <v>8.5930734915000002</v>
      </c>
      <c r="L23" s="112">
        <v>0</v>
      </c>
      <c r="M23" s="112">
        <v>0</v>
      </c>
      <c r="N23" s="102">
        <v>11</v>
      </c>
      <c r="O23" s="103">
        <v>0</v>
      </c>
      <c r="P23" s="104">
        <v>0</v>
      </c>
      <c r="Q23" s="102">
        <v>2</v>
      </c>
      <c r="R23" s="102">
        <v>2</v>
      </c>
      <c r="S23" s="95">
        <v>1</v>
      </c>
      <c r="T23" s="96">
        <v>2</v>
      </c>
      <c r="U23" s="95"/>
      <c r="V23" s="96">
        <v>2</v>
      </c>
      <c r="W23" s="97"/>
      <c r="X23" s="11"/>
      <c r="Y23" s="11"/>
      <c r="Z23" s="11"/>
      <c r="AA23" s="11"/>
      <c r="AB23" s="11"/>
    </row>
    <row r="24" spans="1:28" ht="22.5" customHeight="1" x14ac:dyDescent="0.25">
      <c r="A24" s="96">
        <v>14</v>
      </c>
      <c r="B24" s="97" t="s">
        <v>135</v>
      </c>
      <c r="C24" s="98" t="s">
        <v>44</v>
      </c>
      <c r="D24" s="99" t="s">
        <v>119</v>
      </c>
      <c r="E24" s="100" t="s">
        <v>120</v>
      </c>
      <c r="F24" s="101">
        <v>64.172655640000002</v>
      </c>
      <c r="G24" s="101">
        <v>0</v>
      </c>
      <c r="H24" s="101">
        <v>64.172655640000002</v>
      </c>
      <c r="I24" s="102">
        <v>1</v>
      </c>
      <c r="J24" s="112">
        <v>0</v>
      </c>
      <c r="K24" s="112">
        <v>64.172655640000002</v>
      </c>
      <c r="L24" s="112">
        <v>0</v>
      </c>
      <c r="M24" s="112">
        <v>0</v>
      </c>
      <c r="N24" s="102">
        <v>10</v>
      </c>
      <c r="O24" s="103">
        <v>0</v>
      </c>
      <c r="P24" s="104">
        <v>0</v>
      </c>
      <c r="Q24" s="102">
        <v>2</v>
      </c>
      <c r="R24" s="102">
        <v>2</v>
      </c>
      <c r="S24" s="95">
        <v>1</v>
      </c>
      <c r="T24" s="96">
        <v>10</v>
      </c>
      <c r="U24" s="95"/>
      <c r="V24" s="96">
        <v>2</v>
      </c>
      <c r="W24" s="97"/>
      <c r="X24" s="11"/>
      <c r="Y24" s="11"/>
      <c r="Z24" s="11"/>
      <c r="AA24" s="11"/>
      <c r="AB24" s="11"/>
    </row>
    <row r="25" spans="1:28" ht="22.5" customHeight="1" x14ac:dyDescent="0.25">
      <c r="A25" s="96">
        <v>15</v>
      </c>
      <c r="B25" s="97" t="s">
        <v>136</v>
      </c>
      <c r="C25" s="98" t="s">
        <v>44</v>
      </c>
      <c r="D25" s="99" t="s">
        <v>119</v>
      </c>
      <c r="E25" s="100" t="s">
        <v>120</v>
      </c>
      <c r="F25" s="101">
        <v>15.6073827955</v>
      </c>
      <c r="G25" s="101">
        <v>0</v>
      </c>
      <c r="H25" s="101">
        <v>15.6073827955</v>
      </c>
      <c r="I25" s="102">
        <v>1</v>
      </c>
      <c r="J25" s="112">
        <v>0</v>
      </c>
      <c r="K25" s="112">
        <v>15.6073827955</v>
      </c>
      <c r="L25" s="112">
        <v>0</v>
      </c>
      <c r="M25" s="112">
        <v>0</v>
      </c>
      <c r="N25" s="102">
        <v>10</v>
      </c>
      <c r="O25" s="103">
        <v>0</v>
      </c>
      <c r="P25" s="104">
        <v>0</v>
      </c>
      <c r="Q25" s="102">
        <v>2</v>
      </c>
      <c r="R25" s="102">
        <v>2</v>
      </c>
      <c r="S25" s="95">
        <v>1</v>
      </c>
      <c r="T25" s="96">
        <v>3</v>
      </c>
      <c r="U25" s="95"/>
      <c r="V25" s="96">
        <v>2</v>
      </c>
      <c r="W25" s="97"/>
      <c r="X25" s="11"/>
      <c r="Y25" s="11"/>
      <c r="Z25" s="11"/>
      <c r="AA25" s="11"/>
      <c r="AB25" s="11"/>
    </row>
    <row r="26" spans="1:28" ht="22.5" customHeight="1" x14ac:dyDescent="0.25">
      <c r="A26" s="96">
        <v>16</v>
      </c>
      <c r="B26" s="97" t="s">
        <v>137</v>
      </c>
      <c r="C26" s="98" t="s">
        <v>44</v>
      </c>
      <c r="D26" s="99" t="s">
        <v>119</v>
      </c>
      <c r="E26" s="100" t="s">
        <v>120</v>
      </c>
      <c r="F26" s="101">
        <v>32.954133599199999</v>
      </c>
      <c r="G26" s="101">
        <v>0</v>
      </c>
      <c r="H26" s="101">
        <v>32.954133599199999</v>
      </c>
      <c r="I26" s="102">
        <v>1</v>
      </c>
      <c r="J26" s="112">
        <v>0</v>
      </c>
      <c r="K26" s="112">
        <v>32.954133599199999</v>
      </c>
      <c r="L26" s="112">
        <v>0</v>
      </c>
      <c r="M26" s="112">
        <v>0</v>
      </c>
      <c r="N26" s="102">
        <v>9</v>
      </c>
      <c r="O26" s="103">
        <v>0</v>
      </c>
      <c r="P26" s="104">
        <v>0</v>
      </c>
      <c r="Q26" s="102">
        <v>2</v>
      </c>
      <c r="R26" s="102">
        <v>2</v>
      </c>
      <c r="S26" s="95">
        <v>1</v>
      </c>
      <c r="T26" s="96">
        <v>5</v>
      </c>
      <c r="U26" s="95"/>
      <c r="V26" s="96">
        <v>2</v>
      </c>
      <c r="W26" s="97"/>
      <c r="X26" s="11"/>
      <c r="Y26" s="11"/>
      <c r="Z26" s="11"/>
      <c r="AA26" s="11"/>
      <c r="AB26" s="11"/>
    </row>
    <row r="27" spans="1:28" ht="22.5" customHeight="1" x14ac:dyDescent="0.25">
      <c r="A27" s="96">
        <v>17</v>
      </c>
      <c r="B27" s="97" t="s">
        <v>138</v>
      </c>
      <c r="C27" s="98" t="s">
        <v>44</v>
      </c>
      <c r="D27" s="99" t="s">
        <v>119</v>
      </c>
      <c r="E27" s="100" t="s">
        <v>120</v>
      </c>
      <c r="F27" s="101">
        <v>16.471105482199999</v>
      </c>
      <c r="G27" s="101">
        <v>0</v>
      </c>
      <c r="H27" s="101">
        <v>16.471105482199999</v>
      </c>
      <c r="I27" s="102">
        <v>1</v>
      </c>
      <c r="J27" s="112">
        <v>0</v>
      </c>
      <c r="K27" s="112">
        <v>16.471105482199999</v>
      </c>
      <c r="L27" s="112">
        <v>0</v>
      </c>
      <c r="M27" s="112">
        <v>0</v>
      </c>
      <c r="N27" s="102">
        <v>10</v>
      </c>
      <c r="O27" s="103">
        <v>0</v>
      </c>
      <c r="P27" s="104">
        <v>0</v>
      </c>
      <c r="Q27" s="102">
        <v>2</v>
      </c>
      <c r="R27" s="102">
        <v>2</v>
      </c>
      <c r="S27" s="95">
        <v>1</v>
      </c>
      <c r="T27" s="96">
        <v>3</v>
      </c>
      <c r="U27" s="95"/>
      <c r="V27" s="96">
        <v>2</v>
      </c>
      <c r="W27" s="97"/>
      <c r="X27" s="11"/>
      <c r="Y27" s="11"/>
      <c r="Z27" s="11"/>
      <c r="AA27" s="11"/>
      <c r="AB27" s="11"/>
    </row>
    <row r="28" spans="1:28" s="32" customFormat="1" ht="22.5" customHeight="1" x14ac:dyDescent="0.25">
      <c r="A28" s="96">
        <v>18</v>
      </c>
      <c r="B28" s="97" t="s">
        <v>139</v>
      </c>
      <c r="C28" s="98" t="s">
        <v>44</v>
      </c>
      <c r="D28" s="99" t="s">
        <v>119</v>
      </c>
      <c r="E28" s="100" t="s">
        <v>120</v>
      </c>
      <c r="F28" s="101">
        <v>10.2095503791</v>
      </c>
      <c r="G28" s="101">
        <v>0</v>
      </c>
      <c r="H28" s="101">
        <v>10.210000000000001</v>
      </c>
      <c r="I28" s="102">
        <v>1</v>
      </c>
      <c r="J28" s="112">
        <v>0</v>
      </c>
      <c r="K28" s="112">
        <v>10.2095503791</v>
      </c>
      <c r="L28" s="112">
        <v>0</v>
      </c>
      <c r="M28" s="112">
        <v>0</v>
      </c>
      <c r="N28" s="102">
        <v>9</v>
      </c>
      <c r="O28" s="121">
        <v>0</v>
      </c>
      <c r="P28" s="122">
        <v>0</v>
      </c>
      <c r="Q28" s="123">
        <v>0</v>
      </c>
      <c r="R28" s="123">
        <v>0</v>
      </c>
      <c r="S28" s="96">
        <v>1</v>
      </c>
      <c r="T28" s="96">
        <v>2</v>
      </c>
      <c r="U28" s="96"/>
      <c r="V28" s="96">
        <v>2</v>
      </c>
      <c r="W28" s="97"/>
    </row>
    <row r="29" spans="1:28" s="32" customFormat="1" ht="22.5" customHeight="1" x14ac:dyDescent="0.25">
      <c r="A29" s="96">
        <v>19</v>
      </c>
      <c r="B29" s="97" t="s">
        <v>140</v>
      </c>
      <c r="C29" s="98" t="s">
        <v>44</v>
      </c>
      <c r="D29" s="99" t="s">
        <v>141</v>
      </c>
      <c r="E29" s="100" t="s">
        <v>142</v>
      </c>
      <c r="F29" s="101">
        <v>39.145070882699997</v>
      </c>
      <c r="G29" s="101">
        <v>39.145070882699997</v>
      </c>
      <c r="H29" s="101">
        <v>0</v>
      </c>
      <c r="I29" s="102">
        <v>9</v>
      </c>
      <c r="J29" s="110">
        <v>39.15</v>
      </c>
      <c r="K29" s="112">
        <v>0</v>
      </c>
      <c r="L29" s="112">
        <v>0</v>
      </c>
      <c r="M29" s="112">
        <v>0</v>
      </c>
      <c r="N29" s="102">
        <v>10</v>
      </c>
      <c r="O29" s="103">
        <v>0</v>
      </c>
      <c r="P29" s="104">
        <v>0</v>
      </c>
      <c r="Q29" s="102">
        <v>0</v>
      </c>
      <c r="R29" s="102">
        <v>0</v>
      </c>
      <c r="S29" s="96">
        <v>1</v>
      </c>
      <c r="T29" s="96">
        <v>3</v>
      </c>
      <c r="U29" s="96"/>
      <c r="V29" s="96">
        <v>1</v>
      </c>
      <c r="W29" s="97"/>
      <c r="X29" s="177"/>
      <c r="Y29" s="177"/>
      <c r="Z29" s="177"/>
      <c r="AA29" s="177"/>
      <c r="AB29" s="177"/>
    </row>
    <row r="30" spans="1:28" s="32" customFormat="1" ht="22.5" customHeight="1" x14ac:dyDescent="0.25">
      <c r="A30" s="96">
        <v>20</v>
      </c>
      <c r="B30" s="97" t="s">
        <v>143</v>
      </c>
      <c r="C30" s="98" t="s">
        <v>44</v>
      </c>
      <c r="D30" s="99" t="s">
        <v>119</v>
      </c>
      <c r="E30" s="100" t="s">
        <v>120</v>
      </c>
      <c r="F30" s="101">
        <v>8.1712502740600002</v>
      </c>
      <c r="G30" s="101">
        <v>0</v>
      </c>
      <c r="H30" s="101">
        <v>8.1712502740600002</v>
      </c>
      <c r="I30" s="102">
        <v>1</v>
      </c>
      <c r="J30" s="112">
        <v>0</v>
      </c>
      <c r="K30" s="112">
        <v>8.1712502740600002</v>
      </c>
      <c r="L30" s="112">
        <v>0</v>
      </c>
      <c r="M30" s="112">
        <v>0</v>
      </c>
      <c r="N30" s="102">
        <v>9</v>
      </c>
      <c r="O30" s="103">
        <v>0</v>
      </c>
      <c r="P30" s="104">
        <v>0</v>
      </c>
      <c r="Q30" s="102">
        <v>2</v>
      </c>
      <c r="R30" s="102">
        <v>2</v>
      </c>
      <c r="S30" s="96">
        <v>1</v>
      </c>
      <c r="T30" s="96">
        <v>2</v>
      </c>
      <c r="U30" s="96"/>
      <c r="V30" s="96">
        <v>2</v>
      </c>
      <c r="W30" s="97"/>
      <c r="X30" s="177"/>
      <c r="Y30" s="177"/>
      <c r="Z30" s="177"/>
      <c r="AA30" s="177"/>
      <c r="AB30" s="177"/>
    </row>
    <row r="31" spans="1:28" s="32" customFormat="1" ht="22.5" customHeight="1" x14ac:dyDescent="0.25">
      <c r="A31" s="96">
        <v>21</v>
      </c>
      <c r="B31" s="97" t="s">
        <v>144</v>
      </c>
      <c r="C31" s="98" t="s">
        <v>44</v>
      </c>
      <c r="D31" s="99" t="s">
        <v>119</v>
      </c>
      <c r="E31" s="100" t="s">
        <v>120</v>
      </c>
      <c r="F31" s="101">
        <v>15.5535647384</v>
      </c>
      <c r="G31" s="101">
        <v>0</v>
      </c>
      <c r="H31" s="101">
        <v>15.5535647384</v>
      </c>
      <c r="I31" s="102">
        <v>1</v>
      </c>
      <c r="J31" s="112">
        <v>0</v>
      </c>
      <c r="K31" s="112">
        <v>15.5535647384</v>
      </c>
      <c r="L31" s="112">
        <v>0</v>
      </c>
      <c r="M31" s="112">
        <v>0</v>
      </c>
      <c r="N31" s="102">
        <v>10</v>
      </c>
      <c r="O31" s="103">
        <v>0</v>
      </c>
      <c r="P31" s="104">
        <v>0</v>
      </c>
      <c r="Q31" s="102">
        <v>2</v>
      </c>
      <c r="R31" s="102">
        <v>2</v>
      </c>
      <c r="S31" s="96">
        <v>1</v>
      </c>
      <c r="T31" s="96">
        <v>3</v>
      </c>
      <c r="U31" s="96"/>
      <c r="V31" s="96">
        <v>2</v>
      </c>
      <c r="W31" s="97"/>
      <c r="X31" s="177"/>
      <c r="Y31" s="177"/>
      <c r="Z31" s="177"/>
      <c r="AA31" s="177"/>
      <c r="AB31" s="177"/>
    </row>
    <row r="32" spans="1:28" ht="22.5" customHeight="1" x14ac:dyDescent="0.25">
      <c r="A32" s="96">
        <v>22</v>
      </c>
      <c r="B32" s="97" t="s">
        <v>145</v>
      </c>
      <c r="C32" s="98" t="s">
        <v>44</v>
      </c>
      <c r="D32" s="99" t="s">
        <v>119</v>
      </c>
      <c r="E32" s="100" t="s">
        <v>120</v>
      </c>
      <c r="F32" s="101">
        <v>13.060761428099999</v>
      </c>
      <c r="G32" s="101">
        <v>0</v>
      </c>
      <c r="H32" s="101">
        <v>13.060761428099999</v>
      </c>
      <c r="I32" s="102">
        <v>1</v>
      </c>
      <c r="J32" s="112">
        <v>0</v>
      </c>
      <c r="K32" s="112">
        <v>13.060761428099999</v>
      </c>
      <c r="L32" s="112">
        <v>0</v>
      </c>
      <c r="M32" s="112">
        <v>0</v>
      </c>
      <c r="N32" s="102">
        <v>9</v>
      </c>
      <c r="O32" s="103">
        <v>0</v>
      </c>
      <c r="P32" s="104">
        <v>0</v>
      </c>
      <c r="Q32" s="102">
        <v>2</v>
      </c>
      <c r="R32" s="102">
        <v>2</v>
      </c>
      <c r="S32" s="95">
        <v>1</v>
      </c>
      <c r="T32" s="95">
        <v>3</v>
      </c>
      <c r="U32" s="95"/>
      <c r="V32" s="96">
        <v>2</v>
      </c>
      <c r="W32" s="124"/>
    </row>
    <row r="33" spans="1:30" ht="22.5" customHeight="1" x14ac:dyDescent="0.25">
      <c r="A33" s="96">
        <v>23</v>
      </c>
      <c r="B33" s="97" t="s">
        <v>146</v>
      </c>
      <c r="C33" s="98" t="s">
        <v>44</v>
      </c>
      <c r="D33" s="99" t="s">
        <v>119</v>
      </c>
      <c r="E33" s="100" t="s">
        <v>120</v>
      </c>
      <c r="F33" s="101">
        <v>5.0633492558100004</v>
      </c>
      <c r="G33" s="101">
        <v>0</v>
      </c>
      <c r="H33" s="101">
        <v>5.0633492558100004</v>
      </c>
      <c r="I33" s="102">
        <v>1</v>
      </c>
      <c r="J33" s="112">
        <v>0</v>
      </c>
      <c r="K33" s="112">
        <v>5.0633492558100004</v>
      </c>
      <c r="L33" s="112">
        <v>0</v>
      </c>
      <c r="M33" s="112">
        <v>0</v>
      </c>
      <c r="N33" s="102">
        <v>9</v>
      </c>
      <c r="O33" s="103">
        <v>0</v>
      </c>
      <c r="P33" s="104">
        <v>0</v>
      </c>
      <c r="Q33" s="102">
        <v>2</v>
      </c>
      <c r="R33" s="102">
        <v>2</v>
      </c>
      <c r="S33" s="95">
        <v>1</v>
      </c>
      <c r="T33" s="95">
        <v>2</v>
      </c>
      <c r="U33" s="95"/>
      <c r="V33" s="96">
        <v>2</v>
      </c>
      <c r="W33" s="124"/>
    </row>
    <row r="34" spans="1:30" ht="22.5" customHeight="1" x14ac:dyDescent="0.25">
      <c r="A34" s="96">
        <v>24</v>
      </c>
      <c r="B34" s="97" t="s">
        <v>147</v>
      </c>
      <c r="C34" s="98" t="s">
        <v>44</v>
      </c>
      <c r="D34" s="99" t="s">
        <v>119</v>
      </c>
      <c r="E34" s="100" t="s">
        <v>120</v>
      </c>
      <c r="F34" s="101">
        <v>11.0804579137</v>
      </c>
      <c r="G34" s="101">
        <v>0</v>
      </c>
      <c r="H34" s="101">
        <v>11.0804579137</v>
      </c>
      <c r="I34" s="102">
        <v>1</v>
      </c>
      <c r="J34" s="112">
        <v>0</v>
      </c>
      <c r="K34" s="112">
        <v>11.0804579137</v>
      </c>
      <c r="L34" s="112">
        <v>0</v>
      </c>
      <c r="M34" s="112">
        <v>0</v>
      </c>
      <c r="N34" s="102">
        <v>10</v>
      </c>
      <c r="O34" s="103">
        <v>0</v>
      </c>
      <c r="P34" s="104">
        <v>0</v>
      </c>
      <c r="Q34" s="102">
        <v>2</v>
      </c>
      <c r="R34" s="102">
        <v>2</v>
      </c>
      <c r="S34" s="95">
        <v>1</v>
      </c>
      <c r="T34" s="95">
        <v>2</v>
      </c>
      <c r="U34" s="95"/>
      <c r="V34" s="96">
        <v>2</v>
      </c>
      <c r="W34" s="124"/>
    </row>
    <row r="35" spans="1:30" s="32" customFormat="1" ht="22.5" customHeight="1" x14ac:dyDescent="0.25">
      <c r="A35" s="105">
        <v>25</v>
      </c>
      <c r="B35" s="106" t="s">
        <v>177</v>
      </c>
      <c r="C35" s="107" t="s">
        <v>44</v>
      </c>
      <c r="D35" s="108" t="s">
        <v>119</v>
      </c>
      <c r="E35" s="109" t="s">
        <v>120</v>
      </c>
      <c r="F35" s="101">
        <v>10</v>
      </c>
      <c r="G35" s="101">
        <v>10</v>
      </c>
      <c r="H35" s="101">
        <v>0</v>
      </c>
      <c r="I35" s="102">
        <v>1</v>
      </c>
      <c r="J35" s="112">
        <v>10</v>
      </c>
      <c r="K35" s="112">
        <v>0</v>
      </c>
      <c r="L35" s="112">
        <v>0</v>
      </c>
      <c r="M35" s="112">
        <v>0</v>
      </c>
      <c r="N35" s="102">
        <v>4</v>
      </c>
      <c r="O35" s="121">
        <v>10</v>
      </c>
      <c r="P35" s="122">
        <v>100</v>
      </c>
      <c r="Q35" s="123">
        <v>2</v>
      </c>
      <c r="R35" s="123">
        <v>2</v>
      </c>
      <c r="S35" s="96">
        <v>1</v>
      </c>
      <c r="T35" s="96">
        <v>3</v>
      </c>
      <c r="U35" s="96"/>
      <c r="V35" s="96">
        <v>2</v>
      </c>
      <c r="W35" s="97"/>
      <c r="X35" s="177"/>
      <c r="Y35" s="177"/>
      <c r="Z35" s="177"/>
      <c r="AA35" s="177"/>
      <c r="AB35" s="177"/>
    </row>
    <row r="38" spans="1:30" ht="18.75" x14ac:dyDescent="0.3">
      <c r="A38" s="126" t="s">
        <v>174</v>
      </c>
      <c r="B38" s="127"/>
      <c r="C38" s="127"/>
      <c r="D38" s="126"/>
      <c r="E38" s="126"/>
      <c r="F38" s="126"/>
      <c r="G38" s="126"/>
      <c r="H38" s="126"/>
      <c r="I38" s="126"/>
      <c r="J38" s="126"/>
      <c r="K38" s="128"/>
      <c r="L38" s="128"/>
      <c r="M38" s="128"/>
      <c r="N38" s="128"/>
      <c r="O38" s="127"/>
      <c r="P38" s="126"/>
      <c r="Q38" s="126"/>
      <c r="R38" s="126"/>
      <c r="S38" s="126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8.75" x14ac:dyDescent="0.3">
      <c r="A39" s="129" t="s">
        <v>175</v>
      </c>
      <c r="B39" s="127"/>
      <c r="C39" s="127"/>
      <c r="D39" s="126"/>
      <c r="E39" s="126"/>
      <c r="F39" s="126"/>
      <c r="G39" s="126"/>
      <c r="H39" s="126"/>
      <c r="I39" s="126"/>
      <c r="J39" s="126"/>
      <c r="K39" s="128"/>
      <c r="L39" s="128"/>
      <c r="M39" s="128"/>
      <c r="N39" s="128"/>
      <c r="O39" s="127"/>
      <c r="P39" s="126"/>
      <c r="Q39" s="126"/>
      <c r="R39" s="126"/>
      <c r="S39" s="126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8.75" x14ac:dyDescent="0.3">
      <c r="A40" s="126" t="s">
        <v>176</v>
      </c>
      <c r="B40" s="127"/>
      <c r="C40" s="127"/>
      <c r="D40" s="126"/>
      <c r="E40" s="126"/>
      <c r="F40" s="126"/>
      <c r="G40" s="126"/>
      <c r="H40" s="126"/>
      <c r="I40" s="126"/>
      <c r="J40" s="126"/>
      <c r="K40" s="128"/>
      <c r="L40" s="128"/>
      <c r="M40" s="128"/>
      <c r="N40" s="128"/>
      <c r="O40" s="127"/>
      <c r="P40" s="126"/>
      <c r="Q40" s="126"/>
      <c r="R40" s="126"/>
      <c r="S40" s="126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41:R1048576 R12:R15 S38:S40 R28:R29 R35:R37 R6:R8">
      <formula1>0</formula1>
      <formula2>3</formula2>
    </dataValidation>
    <dataValidation type="whole" allowBlank="1" showInputMessage="1" showErrorMessage="1" error="กรอกเฉพาะ 0 1 2" sqref="Q28 Q12:Q14 R38:R40 Q41:Q1048576 Q35:Q37 Q6:Q8">
      <formula1>0</formula1>
      <formula2>2</formula2>
    </dataValidation>
    <dataValidation type="whole" allowBlank="1" showInputMessage="1" showErrorMessage="1" error="กรอกเฉพาะจำนวนเต็ม" sqref="N36:N37 N41:N1048576 N6:N8">
      <formula1>0</formula1>
      <formula2>100</formula2>
    </dataValidation>
    <dataValidation type="whole" allowBlank="1" showInputMessage="1" showErrorMessage="1" error="กรอกเฉพาะ 0 1 2 3 9" sqref="I36:I37 I41:I1048576 I5:I8">
      <formula1>0</formula1>
      <formula2>9</formula2>
    </dataValidation>
  </dataValidations>
  <pageMargins left="0.30952380952380953" right="0.44047619047619047" top="0.75" bottom="0.75" header="0.3" footer="0.3"/>
  <pageSetup paperSize="8" scale="7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Y480</cp:lastModifiedBy>
  <cp:lastPrinted>2015-09-01T08:32:41Z</cp:lastPrinted>
  <dcterms:created xsi:type="dcterms:W3CDTF">2015-04-23T11:57:55Z</dcterms:created>
  <dcterms:modified xsi:type="dcterms:W3CDTF">2015-09-14T03:30:05Z</dcterms:modified>
</cp:coreProperties>
</file>