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612" windowWidth="15576" windowHeight="9372" tabRatio="759" activeTab="1"/>
  </bookViews>
  <sheets>
    <sheet name="คำอธิบายใต้ตาราง" sheetId="12" r:id="rId1"/>
    <sheet name="มาตรา 22 25" sheetId="1" r:id="rId2"/>
    <sheet name="ตัดฟัน" sheetId="10" r:id="rId3"/>
    <sheet name="การจัดการไม้ยางพารา" sheetId="11" r:id="rId4"/>
    <sheet name="การสำรวจผู้ดำเนินการ" sheetId="13" r:id="rId5"/>
  </sheets>
  <externalReferences>
    <externalReference r:id="rId6"/>
  </externalReferences>
  <definedNames>
    <definedName name="_xlnm.Print_Area" localSheetId="4">การสำรวจผู้ดำเนินการ!$A$1:$W$58</definedName>
    <definedName name="_xlnm.Print_Area" localSheetId="2">ตัดฟัน!$A$1:$BA$77</definedName>
    <definedName name="_xlnm.Print_Area" localSheetId="1">'มาตรา 22 25'!$A$1:$AV$70</definedName>
    <definedName name="_xlnm.Print_Titles" localSheetId="3">การจัดการไม้ยางพารา!$1:$8</definedName>
    <definedName name="_xlnm.Print_Titles" localSheetId="2">ตัดฟัน!$1:$8</definedName>
    <definedName name="_xlnm.Print_Titles" localSheetId="1">'มาตรา 22 25'!$1:$8</definedName>
    <definedName name="เอกสาร">[1]Sheet4!$J$2:$J$3</definedName>
  </definedNames>
  <calcPr calcId="144525"/>
</workbook>
</file>

<file path=xl/calcChain.xml><?xml version="1.0" encoding="utf-8"?>
<calcChain xmlns="http://schemas.openxmlformats.org/spreadsheetml/2006/main">
  <c r="H9" i="13" l="1"/>
  <c r="J9" i="13"/>
  <c r="K9" i="13"/>
  <c r="M9" i="13"/>
  <c r="O9" i="13"/>
  <c r="G9" i="13"/>
  <c r="A11" i="10"/>
  <c r="A12" i="10"/>
  <c r="A13" i="10"/>
  <c r="A14" i="10"/>
  <c r="A15" i="10"/>
  <c r="A16" i="10"/>
  <c r="A10" i="10"/>
  <c r="A11" i="11"/>
  <c r="A12" i="11"/>
  <c r="A13" i="11"/>
  <c r="A14" i="11"/>
  <c r="A15" i="11"/>
  <c r="A16" i="11"/>
  <c r="A10" i="11"/>
  <c r="A11" i="1"/>
  <c r="A12" i="1"/>
  <c r="A13" i="1"/>
  <c r="A14" i="1"/>
  <c r="A15" i="1"/>
  <c r="A16" i="1"/>
  <c r="A10" i="1"/>
  <c r="F9" i="13" l="1"/>
  <c r="I9" i="11"/>
  <c r="K9" i="11"/>
  <c r="L9" i="11"/>
  <c r="M9" i="11"/>
  <c r="N9" i="11"/>
  <c r="P9" i="11"/>
  <c r="T9" i="11"/>
  <c r="U9" i="11"/>
  <c r="V9" i="11"/>
  <c r="W9" i="11"/>
  <c r="X9" i="11"/>
  <c r="Y9" i="11"/>
  <c r="Z9" i="11"/>
  <c r="AA9" i="11"/>
  <c r="AB9" i="11"/>
  <c r="AC9" i="11"/>
  <c r="AD9" i="11"/>
  <c r="AE9" i="11"/>
  <c r="AF9" i="11"/>
  <c r="AG9" i="11"/>
  <c r="AH9" i="11"/>
  <c r="AI9" i="11"/>
  <c r="AJ9" i="11"/>
  <c r="AK9" i="11"/>
  <c r="AL9" i="11"/>
  <c r="AM9" i="11"/>
  <c r="AN9" i="11"/>
  <c r="AO9" i="11"/>
  <c r="AP9" i="11"/>
  <c r="AQ9" i="11"/>
  <c r="AR9" i="11"/>
  <c r="AS9" i="11"/>
  <c r="AT9" i="11"/>
  <c r="AU9" i="11"/>
  <c r="H9" i="11"/>
  <c r="H9" i="1"/>
  <c r="I9" i="1"/>
  <c r="K9" i="1"/>
  <c r="L9" i="1"/>
  <c r="M9" i="1"/>
  <c r="N9" i="1"/>
  <c r="P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P9" i="10"/>
  <c r="N9" i="10"/>
  <c r="M9" i="10"/>
  <c r="L9" i="10"/>
  <c r="K9" i="10"/>
  <c r="J9" i="10"/>
  <c r="I9" i="10"/>
  <c r="T9" i="10"/>
  <c r="U9" i="10"/>
  <c r="V9" i="10"/>
  <c r="W9" i="10"/>
  <c r="X9" i="10"/>
  <c r="Y9" i="10"/>
  <c r="Z9" i="10"/>
  <c r="AA9" i="10"/>
  <c r="AB9" i="10"/>
  <c r="AC9" i="10"/>
  <c r="AD9" i="10"/>
  <c r="AE9" i="10"/>
  <c r="AF9" i="10"/>
  <c r="AG9" i="10"/>
  <c r="AH9" i="10"/>
  <c r="AI9" i="10"/>
  <c r="AJ9" i="10"/>
  <c r="AK9" i="10"/>
  <c r="AL9" i="10"/>
  <c r="AM9" i="10"/>
  <c r="AN9" i="10"/>
  <c r="AO9" i="10"/>
  <c r="AP9" i="10"/>
  <c r="AQ9" i="10"/>
  <c r="AR9" i="10"/>
  <c r="AS9" i="10"/>
  <c r="AT9" i="10"/>
  <c r="AU9" i="10"/>
  <c r="AV9" i="10"/>
  <c r="AW9" i="10"/>
  <c r="AX9" i="10"/>
  <c r="AY9" i="10"/>
  <c r="H9" i="10"/>
  <c r="G9" i="1" l="1"/>
  <c r="G9" i="11"/>
  <c r="G9" i="10"/>
</calcChain>
</file>

<file path=xl/sharedStrings.xml><?xml version="1.0" encoding="utf-8"?>
<sst xmlns="http://schemas.openxmlformats.org/spreadsheetml/2006/main" count="471" uniqueCount="154">
  <si>
    <t>แผนการปฏิบัติการพื้นที่ปลูกยางพาราในพื้นที่ป่าอนุรักษ์ (ดำเนินการตามมาตรา 22/25)</t>
  </si>
  <si>
    <t>ชื่อพื้นที่ป่าอนุรักษ์</t>
  </si>
  <si>
    <t>รหัสพื้นที่ป่าอนุรักษ์</t>
  </si>
  <si>
    <t>พื้นที่สวนยางพารา</t>
  </si>
  <si>
    <t>ไร่</t>
  </si>
  <si>
    <t>เป้าหมายพื้นที่ดำเนินการ</t>
  </si>
  <si>
    <t>หน่วยพื้นที่ : ไร่</t>
  </si>
  <si>
    <t>ลำดับแปลง</t>
  </si>
  <si>
    <t>รหัสแปลง</t>
  </si>
  <si>
    <t>เฉพาะเลขแปลงย่อย</t>
  </si>
  <si>
    <t>จังหวัด</t>
  </si>
  <si>
    <t>รหัส สบอ.</t>
  </si>
  <si>
    <t>การสำรวจ</t>
  </si>
  <si>
    <t>อายุยางพารา (ปี)</t>
  </si>
  <si>
    <t>แผนการดำเนินการ</t>
  </si>
  <si>
    <t xml:space="preserve"> มิ.ย. 58</t>
  </si>
  <si>
    <t xml:space="preserve"> ก.ค. 58</t>
  </si>
  <si>
    <t xml:space="preserve"> ส.ค. 58</t>
  </si>
  <si>
    <t xml:space="preserve"> ก.ย. 58</t>
  </si>
  <si>
    <t xml:space="preserve"> ต.ค. 58</t>
  </si>
  <si>
    <t xml:space="preserve"> พ.ย. 58</t>
  </si>
  <si>
    <t xml:space="preserve"> ธ.ค. 58</t>
  </si>
  <si>
    <t>นอกแปลง</t>
  </si>
  <si>
    <t>ในแปลง</t>
  </si>
  <si>
    <t>W1</t>
  </si>
  <si>
    <t>W2</t>
  </si>
  <si>
    <t>W3</t>
  </si>
  <si>
    <t>W4</t>
  </si>
  <si>
    <t>รวม</t>
  </si>
  <si>
    <t>แผนการปฏิบัติการพื้นที่ปลูกยางพาราในพื้นที่ป่าอนุรักษ์ (การตัดฟันไม้ยางพารา)</t>
  </si>
  <si>
    <t>แผนการปฏิบัติการพื้นที่ปลูกยางพาราในพื้นที่ป่าอนุรักษ์ (การจัดการไม้ยางพารา)</t>
  </si>
  <si>
    <t>ร้อยละการดำเนินการ</t>
  </si>
  <si>
    <t>ความต้องการกำลังสนับสนุน (จำนวนนาย)</t>
  </si>
  <si>
    <t>ทหาร</t>
  </si>
  <si>
    <t>ตำรวจ</t>
  </si>
  <si>
    <t>ฝ่ายปกครอง</t>
  </si>
  <si>
    <t>อื่นๆ</t>
  </si>
  <si>
    <t>เนื้อที่จากการสำรวจการถือครอง</t>
  </si>
  <si>
    <t xml:space="preserve">การครอบครอง(นายทุน/ราษฎร) </t>
  </si>
  <si>
    <t>ความยากง่ายในการปฏิบัติ (การเข้าพื้นที่/มวลชน)</t>
  </si>
  <si>
    <t>ไม่มีเอกสาร</t>
  </si>
  <si>
    <t>30 มิ.ย. 41</t>
  </si>
  <si>
    <t>เอกสารสิทธิ์อื่นๆ (ระบุ)</t>
  </si>
  <si>
    <t>เนื้อที่ตามเอกสาร</t>
  </si>
  <si>
    <t>0000</t>
  </si>
  <si>
    <t>ERROR</t>
  </si>
  <si>
    <t>มติ ครม. 30 มิ.ย. 41</t>
  </si>
  <si>
    <t>ส่วนกลางกำหนด</t>
  </si>
  <si>
    <t>หมายเหตุ</t>
  </si>
  <si>
    <t>คำอธิบายการกรอกข้อมูลแต่ละช่อง</t>
  </si>
  <si>
    <t xml:space="preserve">Error </t>
  </si>
  <si>
    <t>คือ ช่องผลการตรวจสอบเบื้องต้น แสดงข้อผิดพลาดที่เกิดจากการกรอกข้อมูล</t>
  </si>
  <si>
    <t>คือ รหัสหลัก</t>
  </si>
  <si>
    <t>คือ เลขที่ระบุว่าแปลงหลักนั้นมีแปลงย่อยหรือไม่ ยกตัวอย่างเช่น 0000 คือไม่มีแปลงย่อย ,0001 คือแปลงย่อยแปลงที่ 1 , 0002 คือแปลงย่อยแปลงที่ 2 เป็นต้น</t>
  </si>
  <si>
    <t>หากมีแปลงย่อย จะต้องกรอกเลขรหัสแปลงหลักให้ครบถ้วนทุกแปลงย่อย</t>
  </si>
  <si>
    <t>รหัสสบอ.</t>
  </si>
  <si>
    <t>คือ รหัสของสำนักพื้นที่อนุรักษ์  รหัส สบอ. จะต้องมี 3 หลัก เช่น สบอ.4 ให้กรอก 04A  , สบอ.11 ให้กรอก 11A  , สบอ.16 สาขาแม่สะเรียง ให้กรอก 16B</t>
  </si>
  <si>
    <t>คือ พื้นที่สวนยางพาราจากส่วนกลางกำหนด</t>
  </si>
  <si>
    <t>* ในกรณีที่จะต้องแบ่งแปลงหลักเป็นแปลงย่อย</t>
  </si>
  <si>
    <t>ให้พิจารณาจาก ในส่วนของเนื้อที่จากการสำรวจการถือครอง โดยในช่อง ไม่มีเอกสาร 30มิ.ย.41 เอกสารสิทธิ์อื่น ๆ จะต้องไม่อยู่ในแปลงเดียวกัน</t>
  </si>
  <si>
    <t xml:space="preserve">แปลงมติ ครม. 30 มิ.ย. 41 </t>
  </si>
  <si>
    <t xml:space="preserve">คือ เนื้อที่แปลงยางพาราที่อยู่นอกแปลง 30 มิ.ย. 41  กำหนดโดยส่วนกลาง </t>
  </si>
  <si>
    <t xml:space="preserve">คือ เนื้อที่แปลงยางพาราที่อยู่ในแปลง 30 มิ.ย. 41  กำหนดโดยส่วนกลาง </t>
  </si>
  <si>
    <t xml:space="preserve">คือ การแสดงสถานะ การสำรวจ โดยให้กรอกเป็นรหัสดังนี้ </t>
  </si>
  <si>
    <t>0  :  ยังไม่ได้ดำเนินการสำรวจ</t>
  </si>
  <si>
    <t>1  :  สำรวจแล้วพบว่า เป็นสวนยางพารา</t>
  </si>
  <si>
    <t>2  :  สำรวจแล้วพบว่า เป็นพื้นที่การใช้ประโยชน์อื่น ๆ</t>
  </si>
  <si>
    <t>3  :  สำรวจแล้วพบว่า ยังคงมีสภาพเป็นป่า</t>
  </si>
  <si>
    <t>9  :  สำรวจแล้วพบว่า อยู่นอกเขตพื้นที่ป่าอนุรักษ์</t>
  </si>
  <si>
    <t xml:space="preserve"> </t>
  </si>
  <si>
    <t>คือ ช่องที่ให้ใส่เนื้อที่ที่สำรวจมาแล้วอยู่นอกเอกสารสิทธิ์ทุกประเภท แต่อยู่ในพื้นที่ป่าอนุรักษ์</t>
  </si>
  <si>
    <t>คือ ช่องที่ให้ใส่เนื้อที่แปลงที่สำรวจที่อยู่ในแปลง ตามมติครม. 30 มิ.ย. 41</t>
  </si>
  <si>
    <t>เอกสารสิทธิ์อื่น ๆ (ระบุ)</t>
  </si>
  <si>
    <t>คือ ช่องที่ให้ระบุประเภทเอกสารสิทธิ์ เพียงประเภทเดียวเท่านั้นต่อ 1 แปลง หากในแปลงมีหลายประเภทให้ทำการแยกแปลงเป็นแปลงย่อย</t>
  </si>
  <si>
    <t>คือ เนื้อที่ที่ระบุตามเอกสารประเภทนั้น ๆ</t>
  </si>
  <si>
    <t>คือ ให้ระบุอายุยางพาราเป็นเลขจำนวนเต็มเท่านั้น ไม่ใช้ช่วงอายุ เช่น ยางพาราอายุ 2 - 5 ปี ให้ใช้ 4 ปี เป็นต้น</t>
  </si>
  <si>
    <t>คือ ช่องที่ให้ใส่พื้นที่ที่สามารถดำเนินการตัดฟันได้</t>
  </si>
  <si>
    <t>คือ ช่องที่ให้ใส่ร้อยละของพื้นที่ ที่สามารถเข้าดำเนินการตัดฟันได้ กำหนดจากอายุยางพารา ดังนี้</t>
  </si>
  <si>
    <t>100 : อายุยางพารา น้อยกว่า 7 ปี หรือยังไม่เปิดกรีด  ให้ดำเนินการตัด 100%</t>
  </si>
  <si>
    <t>1 - 99  : อายุยางพารา มากกว่า 7 ปี ถึง 25 ปี ที่ยังอยู่ในช่วงให้น้ำยาง ดำเนินการตัด 60%</t>
  </si>
  <si>
    <t>0    : อายุยางพารา มากกว่า 25 ปี และหยุดให้น้ำยางมากกว่า 6 เดือน ให้ปล่อยไว้ตามธรรมชาติ</t>
  </si>
  <si>
    <t>การครองครอง (นายทุน/ราษฎร)</t>
  </si>
  <si>
    <t>คือ ช่องที่ให้ระบุการครอบครองพื้นที่ ดังนี้</t>
  </si>
  <si>
    <t>1  :  นายทุน</t>
  </si>
  <si>
    <t>2  :  ราษฎร</t>
  </si>
  <si>
    <t>ความยากง่ายในการปฏิบัติ</t>
  </si>
  <si>
    <t>คือ ช่องที่ให้ระบุระดับความยากง่ายในการเข้าพื้นที่เพื่อปฏิบัติการ ทั้งในแง่ของ มวลชน และระยะทาง</t>
  </si>
  <si>
    <t>1  : ง่าย</t>
  </si>
  <si>
    <t>2  : ปานกลาง</t>
  </si>
  <si>
    <t>3  : ยาก</t>
  </si>
  <si>
    <t>ความต้องการกำลังสนับสนุน (นาย)</t>
  </si>
  <si>
    <t>คือ ให้ใส่จำนวนทหาร</t>
  </si>
  <si>
    <t>คือ ให้ใส่จำนวนตำรวจ</t>
  </si>
  <si>
    <t>คือ ให้ใส่จำนวนฝ่ายปกครอง</t>
  </si>
  <si>
    <t>อื่น ๆ</t>
  </si>
  <si>
    <t>คือ ให้ใส่จำนวนเจ้าหน้าที่จากหน่วยงานอื่น เช่น dsi , ปปง. , ปปช. , รสทป. เป็นต้น</t>
  </si>
  <si>
    <t>ให้ระบุ เหตุผลต่าง ๆเกี่ยวกับการดำเนินการในแปลงนั้น ๆในกรณีที่ไม่สามารถดำเนินการในแปลงนั้น ๆได้ นอกเหนือจากการกรอกในแบบฟอร์ม</t>
  </si>
  <si>
    <t>เช่น กรณีที่พื้นที่ป่าอนุรักษ์ประกาศตามพรบ.ป่าไม้ 2484 เป็นต้น</t>
  </si>
  <si>
    <t>หากแปลงใดที่ได้ดำเนินการจับกุมดำเนินคดีไปแล้ว ให้ระบุ เลขคดีดำ คดีแดง และ ปจว.</t>
  </si>
  <si>
    <t>สำคัญ</t>
  </si>
  <si>
    <t>*****</t>
  </si>
  <si>
    <t xml:space="preserve">ช่องที่ต้องใส่เนื้อที่ ให้ใส่เนื้อที่หน่วยเป็นไร่ที่มีจุดทศนิยมเท่านั้นและไม่ต้องใส่คำว่า ไร่ ต่อท้ายเนื้อที่ไร่ ตย.เช่น เนื้อที่ 3 ไร่ 2 งาน 50 ตารางวา ให้ใส่เป็น 3.55 </t>
  </si>
  <si>
    <r>
      <t xml:space="preserve">เนื้อที่จากการสำรวจถือครอง  </t>
    </r>
    <r>
      <rPr>
        <sz val="14"/>
        <color rgb="FFFF0000"/>
        <rFont val="TH SarabunPSK"/>
        <family val="2"/>
      </rPr>
      <t>**** หากไม่มีให้ใส่เลขศูนย์ และไม่กรอกข้อมูลอื่นใด นอกเหนือจากที่กำหนด</t>
    </r>
  </si>
  <si>
    <r>
      <t>คือ ให้ใส่เนื้อที่ที่จะเข้าดำเนินการ ในแต่ละสัปดาห์</t>
    </r>
    <r>
      <rPr>
        <sz val="14"/>
        <color rgb="FFFF0000"/>
        <rFont val="TH SarabunPSK"/>
        <family val="2"/>
      </rPr>
      <t xml:space="preserve"> **** ใส่ข้อมูลได้เฉพาะตัวเลขที่จะเข้าดำเนินการ กรุณาไม่ยุบรวมเซลล์หรือกรอกข้อความอื่นใด นอกเหนือจากที่กำหนด</t>
    </r>
  </si>
  <si>
    <t>ช่องการสำรวจข้อมูลเป็น 0  แสดงว่ายังไม่ได้ดำเนินการสำรวจ ให้เร่งดำเนินการสำรวจ</t>
  </si>
  <si>
    <t>ข้อมูลช่องเนื้อที่จากการสำรวจการถือครองในแปลง มากกว่า 1 ประเภท  (ต้องทำการแยกแปลง)</t>
  </si>
  <si>
    <t>ข้อมูลร้อยละการดำเนินการไม่สัมพันธ์กับอายุยางพารา</t>
  </si>
  <si>
    <t>ข้อมูลเนื้อที่จากการสำรวจการถือครองไม่สมบูรณ์ (ต้องทำการใส่จำนวน 1 ช่อง ตามประเภทการถือครอง)</t>
  </si>
  <si>
    <t xml:space="preserve">พบยางพารางในแปลงแต่ไม่มีการใส่ข้อมูลช่องอายุ และร้อยละการดำเนินการ </t>
  </si>
  <si>
    <t>คือ ชื่อจังหวัด ที่พื้นที่แปลงนั้นมีอยู่</t>
  </si>
  <si>
    <t>** หากแบ่งแปลงหลักเป็นแปลงย่อย ให้ลบแปลงหลักออกไป แต่จะต้องเอาเนื้อที่ของช่องที่ได้จากการดำเนินการสำรวจ มาใส่ในช่อง นอกแปลง ในแปลง ที่อยู่ในส่วนของแปลง มติ ครม. 30 มิ.ย. 41 ด้วย</t>
  </si>
  <si>
    <t>หากมีแปลงย่อย จะต้องลบแปลงหลัก หมายความว่าจะต้องไม่มีแปลงหลักหากแปลงหลักนั้น มีแปลงย่อยเกิดขึ้น</t>
  </si>
  <si>
    <t>ข้อมูลสมบูรณ์</t>
  </si>
  <si>
    <t>ช่องว่าง</t>
  </si>
  <si>
    <t>มีเป้าหมายพื้นที่ดำเนินการแต่ไม่มีข้อมูลในช่องความต้องการกำลังสนับสนุน (จำนวนนาย)</t>
  </si>
  <si>
    <t>พบยางพาราแต่ไม่มีข้อมูลในช่องความยากง่ายในการปฏิบัติ (การเข้าพื้นที่/มวลชน)</t>
  </si>
  <si>
    <t xml:space="preserve">พบยางพาราแต่ไม่มีข้อมูลในช่องการครอบครอง (นายทุน/ราษฎร) </t>
  </si>
  <si>
    <t>พื้นที่สวนยางพารา (ส่วนกลางกำหนด)</t>
  </si>
  <si>
    <t xml:space="preserve"> เป้าหมายพื้นที่ดำเนินการ (ส่วนกลางกำหนด)</t>
  </si>
  <si>
    <t>อุทยานแห่งชาติหมู่เกาะลันตา</t>
  </si>
  <si>
    <t>R10620001</t>
  </si>
  <si>
    <t>จ.กระบี่</t>
  </si>
  <si>
    <t>05A</t>
  </si>
  <si>
    <t>R10620002</t>
  </si>
  <si>
    <t>R10620003</t>
  </si>
  <si>
    <t>R10620004</t>
  </si>
  <si>
    <t>R10620005</t>
  </si>
  <si>
    <t>R10620006</t>
  </si>
  <si>
    <t>R10620007</t>
  </si>
  <si>
    <t>ไม่พบยางพาราแต่มีข้อมูลพื้นที่เป้าหมายดำเนินการ</t>
  </si>
  <si>
    <t>กำหนดพื้นที่เป้าหมายดำเนินการในพื้นที่ที่มีเอกสารสิทธ์รวมถึงแปลง 30 มิ.ย. 41</t>
  </si>
  <si>
    <t>ต้องการตัดหมด</t>
  </si>
  <si>
    <t xml:space="preserve">sheet : การสำรวจผู้ดำเนินการ  *** เพิ่มเติม *** </t>
  </si>
  <si>
    <t>การดำเนินการ</t>
  </si>
  <si>
    <t>เจ้าของสวน / จ้างแรงงาน</t>
  </si>
  <si>
    <t>คือ ช่องที่ให้ระบุผู้ดำเนินการในพื้นที่สวนยางพารา ดังนี้</t>
  </si>
  <si>
    <t>1  : เจ้าของสวนและครอบครัวดำเนินการเอง ไม่มีการจ้างแรงงาน</t>
  </si>
  <si>
    <t>2  : จ้างแรงงานดำเนินงานเพื่อเก็บเกี่ยวผลผลิต เจ้าของสวนยางเป็นผู้ควบคุม</t>
  </si>
  <si>
    <t>3  : เจ้าของสวนดำเนินการเก็บเกี่ยวผลผลิตเอง และมีการจ้างแรงงานช่วยเหลือบางส่วน</t>
  </si>
  <si>
    <t>จำนวนแรงงานรวมเจ้าของ</t>
  </si>
  <si>
    <t>ในพื้นที่</t>
  </si>
  <si>
    <t>คือ ช่องที่ให้ระบุจำนวนแรงงานรวมเจ้าของ ที่มีภูมิลำเนาอยู่ในพื้นที่</t>
  </si>
  <si>
    <t>นอกพื้นที่</t>
  </si>
  <si>
    <t>คือ ช่องที่ให้ระบุจำนวนแรงงานรวมเจ้าของ ที่มีภูมิลำเนาอยู่ต่างถิ่น</t>
  </si>
  <si>
    <t>ระดับความเดือดร้อน</t>
  </si>
  <si>
    <t>1 : ไม่เดือดร้อนมากนัก เนื่องจากมีอาชีพอื่นรองรับ หรือมีพื้นที่เกษตรกรรมที่อื่น ๆ</t>
  </si>
  <si>
    <t>2 : เดือดร้อน เนื่องจากสวนยางในพื้นที่ป่าอนุรักษ์ เป็นแหล่งรายได้ ในการดำรงชีพ</t>
  </si>
  <si>
    <t>3 : เดือดร้อนมาก เนื่องจากสวนยางพาราในพื้นที่ป่าอนุรักษ์ เป็นรายได้หลักเพียงอย่างเดียวของครอบครัว</t>
  </si>
  <si>
    <t>ปัญหาและอุปสรรคในการปฏิบัติงาน</t>
  </si>
  <si>
    <t>คือ ช่องที่ให้ระบุปัญหาและอุปสรรคโดยสรุปที่เกิดขึ้นในการเข้าปฏิบัติการในพื้นที่</t>
  </si>
  <si>
    <t>การสำรวจการดำเนินการสวนยางพารา ในพื้นที่ป่าอนุรักษ์</t>
  </si>
  <si>
    <t>คือ ช่องที่ให้ระบุระดับความเดือดร้อนภายหลังมีการตัดฟันสวนยางพาราในพื้นที่ป่าอนุรักษ์ แบ่งเป็นระดับ 1 - 3 โดยแยกระดับ ดังนี้</t>
  </si>
  <si>
    <t>ยังไม่ได้ดำเนินคดี (ทิ้งร้าง)</t>
  </si>
  <si>
    <t xml:space="preserve">ยังไม่ได้ดำเนินคดี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</si>
</sst>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[$-107041E]d\ mmmm\ yyyy;@"/>
    <numFmt numFmtId="188" formatCode="_-* #,##0_-;\-* #,##0_-;_-* &quot;-&quot;??_-;_-@_-"/>
  </numFmts>
  <fonts count="2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b/>
      <sz val="22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2"/>
      <color theme="1"/>
      <name val="Tahoma"/>
      <family val="2"/>
      <charset val="222"/>
      <scheme val="minor"/>
    </font>
    <font>
      <b/>
      <sz val="14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b/>
      <sz val="10"/>
      <color theme="1"/>
      <name val="TH SarabunPSK"/>
      <family val="2"/>
    </font>
    <font>
      <sz val="14"/>
      <color theme="1"/>
      <name val="TH SarabunPSK"/>
      <family val="2"/>
    </font>
    <font>
      <sz val="11"/>
      <color indexed="8"/>
      <name val="Tahoma"/>
      <family val="2"/>
      <charset val="222"/>
    </font>
    <font>
      <b/>
      <sz val="11"/>
      <color theme="1"/>
      <name val="TH SarabunPSK"/>
      <family val="2"/>
    </font>
    <font>
      <sz val="16"/>
      <color theme="1"/>
      <name val="TH SarabunPSK"/>
      <family val="2"/>
      <charset val="222"/>
    </font>
    <font>
      <b/>
      <i/>
      <u val="double"/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b/>
      <sz val="14"/>
      <color theme="1"/>
      <name val="TH SarabunPSK"/>
      <family val="2"/>
    </font>
    <font>
      <sz val="14"/>
      <color rgb="FF000000"/>
      <name val="TH SarabunPSK"/>
      <family val="2"/>
    </font>
  </fonts>
  <fills count="1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66CCF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</cellStyleXfs>
  <cellXfs count="200">
    <xf numFmtId="0" fontId="0" fillId="0" borderId="0" xfId="0"/>
    <xf numFmtId="0" fontId="4" fillId="0" borderId="0" xfId="0" applyFont="1"/>
    <xf numFmtId="0" fontId="6" fillId="0" borderId="0" xfId="0" applyFont="1" applyFill="1" applyAlignment="1"/>
    <xf numFmtId="0" fontId="5" fillId="0" borderId="0" xfId="0" applyFont="1" applyFill="1" applyAlignment="1"/>
    <xf numFmtId="0" fontId="8" fillId="0" borderId="0" xfId="0" applyFont="1"/>
    <xf numFmtId="43" fontId="6" fillId="0" borderId="0" xfId="1" applyFont="1" applyFill="1" applyAlignment="1"/>
    <xf numFmtId="0" fontId="0" fillId="0" borderId="0" xfId="0" applyAlignment="1">
      <alignment horizontal="center"/>
    </xf>
    <xf numFmtId="43" fontId="4" fillId="0" borderId="0" xfId="1" applyFont="1" applyFill="1"/>
    <xf numFmtId="43" fontId="10" fillId="0" borderId="0" xfId="1" applyFont="1"/>
    <xf numFmtId="43" fontId="0" fillId="0" borderId="0" xfId="1" applyFont="1"/>
    <xf numFmtId="0" fontId="11" fillId="0" borderId="0" xfId="0" applyFont="1"/>
    <xf numFmtId="0" fontId="10" fillId="0" borderId="0" xfId="0" applyFont="1"/>
    <xf numFmtId="0" fontId="13" fillId="5" borderId="5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/>
    <xf numFmtId="43" fontId="16" fillId="5" borderId="5" xfId="1" applyFont="1" applyFill="1" applyBorder="1" applyAlignment="1">
      <alignment horizontal="center"/>
    </xf>
    <xf numFmtId="43" fontId="16" fillId="2" borderId="5" xfId="1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/>
    </xf>
    <xf numFmtId="0" fontId="16" fillId="8" borderId="5" xfId="0" applyFont="1" applyFill="1" applyBorder="1" applyAlignment="1">
      <alignment horizontal="center"/>
    </xf>
    <xf numFmtId="0" fontId="16" fillId="4" borderId="5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6" fillId="9" borderId="5" xfId="0" applyFont="1" applyFill="1" applyBorder="1" applyAlignment="1">
      <alignment horizontal="center"/>
    </xf>
    <xf numFmtId="0" fontId="16" fillId="10" borderId="5" xfId="0" applyFont="1" applyFill="1" applyBorder="1" applyAlignment="1">
      <alignment horizontal="center"/>
    </xf>
    <xf numFmtId="43" fontId="16" fillId="2" borderId="5" xfId="0" applyNumberFormat="1" applyFont="1" applyFill="1" applyBorder="1"/>
    <xf numFmtId="43" fontId="16" fillId="5" borderId="5" xfId="0" applyNumberFormat="1" applyFont="1" applyFill="1" applyBorder="1"/>
    <xf numFmtId="43" fontId="16" fillId="2" borderId="5" xfId="1" applyFont="1" applyFill="1" applyBorder="1"/>
    <xf numFmtId="0" fontId="14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6" fillId="9" borderId="5" xfId="0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/>
    </xf>
    <xf numFmtId="0" fontId="16" fillId="10" borderId="5" xfId="0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/>
    </xf>
    <xf numFmtId="0" fontId="16" fillId="8" borderId="5" xfId="0" applyFont="1" applyFill="1" applyBorder="1" applyAlignment="1">
      <alignment horizontal="center"/>
    </xf>
    <xf numFmtId="0" fontId="16" fillId="4" borderId="5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3" fillId="6" borderId="5" xfId="0" applyFont="1" applyFill="1" applyBorder="1" applyAlignment="1">
      <alignment horizontal="center"/>
    </xf>
    <xf numFmtId="0" fontId="13" fillId="10" borderId="5" xfId="0" applyFont="1" applyFill="1" applyBorder="1" applyAlignment="1">
      <alignment horizontal="center"/>
    </xf>
    <xf numFmtId="0" fontId="13" fillId="7" borderId="5" xfId="0" applyFont="1" applyFill="1" applyBorder="1" applyAlignment="1">
      <alignment horizontal="center"/>
    </xf>
    <xf numFmtId="1" fontId="11" fillId="0" borderId="5" xfId="1" applyNumberFormat="1" applyFont="1" applyFill="1" applyBorder="1" applyAlignment="1">
      <alignment horizontal="center"/>
    </xf>
    <xf numFmtId="1" fontId="11" fillId="0" borderId="5" xfId="0" applyNumberFormat="1" applyFont="1" applyFill="1" applyBorder="1" applyAlignment="1">
      <alignment horizontal="center"/>
    </xf>
    <xf numFmtId="0" fontId="10" fillId="0" borderId="0" xfId="0" applyFont="1" applyBorder="1"/>
    <xf numFmtId="0" fontId="14" fillId="0" borderId="0" xfId="0" quotePrefix="1" applyFont="1" applyFill="1" applyBorder="1" applyAlignment="1">
      <alignment horizontal="center"/>
    </xf>
    <xf numFmtId="0" fontId="10" fillId="0" borderId="0" xfId="0" applyFont="1" applyFill="1"/>
    <xf numFmtId="43" fontId="16" fillId="2" borderId="6" xfId="0" applyNumberFormat="1" applyFont="1" applyFill="1" applyBorder="1"/>
    <xf numFmtId="43" fontId="16" fillId="5" borderId="6" xfId="0" applyNumberFormat="1" applyFont="1" applyFill="1" applyBorder="1"/>
    <xf numFmtId="43" fontId="16" fillId="2" borderId="6" xfId="1" applyFont="1" applyFill="1" applyBorder="1"/>
    <xf numFmtId="0" fontId="10" fillId="0" borderId="5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8" fillId="0" borderId="0" xfId="0" applyFont="1" applyBorder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indent="3"/>
    </xf>
    <xf numFmtId="0" fontId="14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indent="3"/>
    </xf>
    <xf numFmtId="49" fontId="14" fillId="0" borderId="0" xfId="0" applyNumberFormat="1" applyFont="1"/>
    <xf numFmtId="0" fontId="14" fillId="0" borderId="0" xfId="0" applyFont="1" applyAlignment="1">
      <alignment horizontal="left" indent="2"/>
    </xf>
    <xf numFmtId="0" fontId="20" fillId="0" borderId="0" xfId="0" applyFont="1"/>
    <xf numFmtId="0" fontId="19" fillId="0" borderId="0" xfId="0" applyFont="1" applyAlignment="1">
      <alignment horizontal="center"/>
    </xf>
    <xf numFmtId="43" fontId="14" fillId="0" borderId="0" xfId="0" applyNumberFormat="1" applyFont="1" applyFill="1" applyAlignment="1">
      <alignment horizontal="left"/>
    </xf>
    <xf numFmtId="43" fontId="21" fillId="0" borderId="0" xfId="0" applyNumberFormat="1" applyFont="1" applyFill="1" applyAlignment="1">
      <alignment horizontal="left"/>
    </xf>
    <xf numFmtId="0" fontId="14" fillId="0" borderId="0" xfId="0" applyFont="1" applyFill="1" applyBorder="1" applyAlignment="1">
      <alignment horizontal="center"/>
    </xf>
    <xf numFmtId="43" fontId="14" fillId="0" borderId="0" xfId="0" applyNumberFormat="1" applyFont="1" applyFill="1"/>
    <xf numFmtId="49" fontId="14" fillId="0" borderId="0" xfId="0" applyNumberFormat="1" applyFont="1" applyFill="1" applyBorder="1" applyAlignment="1">
      <alignment horizontal="center"/>
    </xf>
    <xf numFmtId="0" fontId="21" fillId="0" borderId="0" xfId="0" applyFont="1"/>
    <xf numFmtId="0" fontId="14" fillId="0" borderId="5" xfId="0" quotePrefix="1" applyFont="1" applyBorder="1" applyAlignment="1">
      <alignment horizontal="center"/>
    </xf>
    <xf numFmtId="43" fontId="12" fillId="0" borderId="1" xfId="1" applyFont="1" applyBorder="1" applyAlignment="1"/>
    <xf numFmtId="43" fontId="16" fillId="5" borderId="6" xfId="0" applyNumberFormat="1" applyFont="1" applyFill="1" applyBorder="1" applyAlignment="1">
      <alignment horizontal="right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 indent="1"/>
    </xf>
    <xf numFmtId="0" fontId="7" fillId="0" borderId="0" xfId="0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6" fillId="0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1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43" fontId="6" fillId="0" borderId="0" xfId="1" applyFont="1" applyFill="1" applyBorder="1" applyAlignment="1"/>
    <xf numFmtId="0" fontId="11" fillId="0" borderId="5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left"/>
    </xf>
    <xf numFmtId="2" fontId="11" fillId="0" borderId="5" xfId="0" applyNumberFormat="1" applyFont="1" applyFill="1" applyBorder="1" applyAlignment="1">
      <alignment horizontal="right"/>
    </xf>
    <xf numFmtId="1" fontId="11" fillId="0" borderId="5" xfId="0" applyNumberFormat="1" applyFont="1" applyFill="1" applyBorder="1" applyAlignment="1">
      <alignment horizontal="right"/>
    </xf>
    <xf numFmtId="0" fontId="11" fillId="0" borderId="5" xfId="0" applyFont="1" applyFill="1" applyBorder="1"/>
    <xf numFmtId="2" fontId="11" fillId="0" borderId="5" xfId="0" applyNumberFormat="1" applyFont="1" applyFill="1" applyBorder="1"/>
    <xf numFmtId="2" fontId="11" fillId="0" borderId="5" xfId="1" applyNumberFormat="1" applyFont="1" applyFill="1" applyBorder="1" applyAlignment="1">
      <alignment horizontal="right"/>
    </xf>
    <xf numFmtId="1" fontId="11" fillId="0" borderId="5" xfId="1" applyNumberFormat="1" applyFont="1" applyFill="1" applyBorder="1" applyAlignment="1">
      <alignment horizontal="right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14" fillId="14" borderId="15" xfId="0" applyFont="1" applyFill="1" applyBorder="1"/>
    <xf numFmtId="0" fontId="14" fillId="14" borderId="16" xfId="0" applyFont="1" applyFill="1" applyBorder="1"/>
    <xf numFmtId="0" fontId="21" fillId="14" borderId="17" xfId="0" applyFont="1" applyFill="1" applyBorder="1" applyAlignment="1">
      <alignment horizontal="center"/>
    </xf>
    <xf numFmtId="0" fontId="14" fillId="14" borderId="0" xfId="0" applyFont="1" applyFill="1" applyBorder="1" applyAlignment="1">
      <alignment horizontal="left"/>
    </xf>
    <xf numFmtId="0" fontId="14" fillId="14" borderId="0" xfId="0" applyFont="1" applyFill="1" applyBorder="1" applyAlignment="1"/>
    <xf numFmtId="0" fontId="14" fillId="14" borderId="0" xfId="0" applyFont="1" applyFill="1" applyBorder="1"/>
    <xf numFmtId="0" fontId="14" fillId="14" borderId="18" xfId="0" applyFont="1" applyFill="1" applyBorder="1"/>
    <xf numFmtId="0" fontId="14" fillId="14" borderId="17" xfId="0" applyFont="1" applyFill="1" applyBorder="1"/>
    <xf numFmtId="0" fontId="14" fillId="14" borderId="0" xfId="0" applyFont="1" applyFill="1" applyBorder="1" applyAlignment="1">
      <alignment horizontal="left" indent="2"/>
    </xf>
    <xf numFmtId="0" fontId="14" fillId="14" borderId="0" xfId="0" applyFont="1" applyFill="1" applyBorder="1" applyAlignment="1">
      <alignment horizontal="right"/>
    </xf>
    <xf numFmtId="20" fontId="14" fillId="14" borderId="0" xfId="0" applyNumberFormat="1" applyFont="1" applyFill="1" applyBorder="1" applyAlignment="1">
      <alignment horizontal="left" indent="2"/>
    </xf>
    <xf numFmtId="0" fontId="14" fillId="14" borderId="19" xfId="0" applyFont="1" applyFill="1" applyBorder="1"/>
    <xf numFmtId="0" fontId="14" fillId="14" borderId="20" xfId="0" applyFont="1" applyFill="1" applyBorder="1"/>
    <xf numFmtId="0" fontId="14" fillId="14" borderId="20" xfId="0" applyFont="1" applyFill="1" applyBorder="1" applyAlignment="1"/>
    <xf numFmtId="0" fontId="14" fillId="14" borderId="21" xfId="0" applyFont="1" applyFill="1" applyBorder="1"/>
    <xf numFmtId="0" fontId="6" fillId="0" borderId="0" xfId="0" applyFont="1" applyFill="1" applyBorder="1" applyAlignment="1"/>
    <xf numFmtId="0" fontId="5" fillId="0" borderId="0" xfId="0" applyFont="1" applyFill="1" applyBorder="1" applyAlignment="1"/>
    <xf numFmtId="0" fontId="21" fillId="0" borderId="0" xfId="0" applyFont="1" applyFill="1" applyAlignment="1">
      <alignment horizontal="right"/>
    </xf>
    <xf numFmtId="0" fontId="21" fillId="0" borderId="0" xfId="0" applyFont="1" applyFill="1" applyBorder="1" applyAlignment="1">
      <alignment horizontal="center"/>
    </xf>
    <xf numFmtId="43" fontId="6" fillId="0" borderId="0" xfId="1" applyFont="1" applyFill="1" applyBorder="1" applyAlignment="1">
      <alignment vertical="center"/>
    </xf>
    <xf numFmtId="0" fontId="6" fillId="0" borderId="0" xfId="0" applyFont="1" applyBorder="1" applyAlignment="1"/>
    <xf numFmtId="43" fontId="21" fillId="0" borderId="0" xfId="1" applyNumberFormat="1" applyFont="1" applyFill="1" applyBorder="1" applyAlignment="1"/>
    <xf numFmtId="0" fontId="21" fillId="0" borderId="0" xfId="0" applyFont="1" applyBorder="1" applyAlignment="1"/>
    <xf numFmtId="43" fontId="6" fillId="0" borderId="0" xfId="1" applyNumberFormat="1" applyFont="1" applyFill="1" applyBorder="1" applyAlignment="1"/>
    <xf numFmtId="43" fontId="10" fillId="0" borderId="0" xfId="1" applyFont="1" applyFill="1"/>
    <xf numFmtId="43" fontId="12" fillId="0" borderId="0" xfId="1" applyFont="1" applyBorder="1" applyAlignment="1">
      <alignment horizontal="center"/>
    </xf>
    <xf numFmtId="43" fontId="12" fillId="0" borderId="0" xfId="1" applyFont="1" applyBorder="1" applyAlignment="1"/>
    <xf numFmtId="0" fontId="16" fillId="15" borderId="5" xfId="0" applyFont="1" applyFill="1" applyBorder="1" applyAlignment="1">
      <alignment horizontal="center" vertical="center" wrapText="1"/>
    </xf>
    <xf numFmtId="0" fontId="16" fillId="15" borderId="5" xfId="0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/>
    </xf>
    <xf numFmtId="43" fontId="11" fillId="0" borderId="5" xfId="1" applyFont="1" applyFill="1" applyBorder="1" applyAlignment="1">
      <alignment horizontal="right"/>
    </xf>
    <xf numFmtId="4" fontId="11" fillId="0" borderId="5" xfId="0" applyNumberFormat="1" applyFont="1" applyFill="1" applyBorder="1" applyAlignment="1">
      <alignment horizontal="right"/>
    </xf>
    <xf numFmtId="2" fontId="11" fillId="0" borderId="5" xfId="1" applyNumberFormat="1" applyFont="1" applyFill="1" applyBorder="1" applyAlignment="1">
      <alignment horizontal="center"/>
    </xf>
    <xf numFmtId="188" fontId="11" fillId="0" borderId="5" xfId="1" applyNumberFormat="1" applyFont="1" applyFill="1" applyBorder="1" applyAlignment="1">
      <alignment horizontal="right"/>
    </xf>
    <xf numFmtId="2" fontId="11" fillId="13" borderId="5" xfId="1" applyNumberFormat="1" applyFont="1" applyFill="1" applyBorder="1" applyAlignment="1">
      <alignment horizontal="center"/>
    </xf>
    <xf numFmtId="0" fontId="14" fillId="14" borderId="14" xfId="0" applyFont="1" applyFill="1" applyBorder="1" applyAlignment="1">
      <alignment horizontal="left"/>
    </xf>
    <xf numFmtId="0" fontId="14" fillId="14" borderId="15" xfId="0" applyFont="1" applyFill="1" applyBorder="1" applyAlignment="1">
      <alignment horizontal="left"/>
    </xf>
    <xf numFmtId="0" fontId="14" fillId="14" borderId="17" xfId="0" applyFont="1" applyFill="1" applyBorder="1" applyAlignment="1">
      <alignment horizontal="left"/>
    </xf>
    <xf numFmtId="0" fontId="14" fillId="14" borderId="0" xfId="0" applyFont="1" applyFill="1" applyBorder="1" applyAlignment="1">
      <alignment horizontal="left"/>
    </xf>
    <xf numFmtId="43" fontId="12" fillId="0" borderId="1" xfId="1" applyFont="1" applyBorder="1" applyAlignment="1">
      <alignment horizontal="center"/>
    </xf>
    <xf numFmtId="0" fontId="16" fillId="2" borderId="5" xfId="0" applyFont="1" applyFill="1" applyBorder="1" applyAlignment="1">
      <alignment horizontal="center" vertical="center" wrapText="1"/>
    </xf>
    <xf numFmtId="187" fontId="16" fillId="3" borderId="2" xfId="0" applyNumberFormat="1" applyFont="1" applyFill="1" applyBorder="1" applyAlignment="1">
      <alignment horizontal="center" vertical="center" wrapText="1"/>
    </xf>
    <xf numFmtId="187" fontId="16" fillId="3" borderId="6" xfId="0" applyNumberFormat="1" applyFont="1" applyFill="1" applyBorder="1" applyAlignment="1">
      <alignment horizontal="center" vertical="center" wrapText="1"/>
    </xf>
    <xf numFmtId="187" fontId="16" fillId="3" borderId="9" xfId="0" applyNumberFormat="1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/>
    </xf>
    <xf numFmtId="0" fontId="16" fillId="10" borderId="5" xfId="0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/>
    </xf>
    <xf numFmtId="0" fontId="16" fillId="8" borderId="5" xfId="0" applyFont="1" applyFill="1" applyBorder="1" applyAlignment="1">
      <alignment horizontal="center"/>
    </xf>
    <xf numFmtId="0" fontId="16" fillId="4" borderId="5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6" fillId="11" borderId="5" xfId="0" applyFont="1" applyFill="1" applyBorder="1" applyAlignment="1">
      <alignment horizontal="center" vertical="center"/>
    </xf>
    <xf numFmtId="43" fontId="16" fillId="5" borderId="2" xfId="1" applyFont="1" applyFill="1" applyBorder="1" applyAlignment="1">
      <alignment horizontal="center" vertical="center" wrapText="1"/>
    </xf>
    <xf numFmtId="43" fontId="16" fillId="5" borderId="6" xfId="1" applyFont="1" applyFill="1" applyBorder="1" applyAlignment="1">
      <alignment horizontal="center" vertical="center" wrapText="1"/>
    </xf>
    <xf numFmtId="43" fontId="16" fillId="5" borderId="9" xfId="1" applyFont="1" applyFill="1" applyBorder="1" applyAlignment="1">
      <alignment horizontal="center" vertical="center" wrapText="1"/>
    </xf>
    <xf numFmtId="187" fontId="16" fillId="4" borderId="2" xfId="0" applyNumberFormat="1" applyFont="1" applyFill="1" applyBorder="1" applyAlignment="1">
      <alignment horizontal="center" vertical="center" wrapText="1"/>
    </xf>
    <xf numFmtId="187" fontId="16" fillId="4" borderId="6" xfId="0" applyNumberFormat="1" applyFont="1" applyFill="1" applyBorder="1" applyAlignment="1">
      <alignment horizontal="center" vertical="center" wrapText="1"/>
    </xf>
    <xf numFmtId="187" fontId="16" fillId="4" borderId="9" xfId="0" applyNumberFormat="1" applyFont="1" applyFill="1" applyBorder="1" applyAlignment="1">
      <alignment horizontal="center" vertical="center" wrapText="1"/>
    </xf>
    <xf numFmtId="187" fontId="16" fillId="8" borderId="2" xfId="0" applyNumberFormat="1" applyFont="1" applyFill="1" applyBorder="1" applyAlignment="1">
      <alignment horizontal="center" vertical="center" wrapText="1"/>
    </xf>
    <xf numFmtId="187" fontId="16" fillId="8" borderId="6" xfId="0" applyNumberFormat="1" applyFont="1" applyFill="1" applyBorder="1" applyAlignment="1">
      <alignment horizontal="center" vertical="center" wrapText="1"/>
    </xf>
    <xf numFmtId="187" fontId="16" fillId="8" borderId="9" xfId="0" applyNumberFormat="1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/>
    </xf>
    <xf numFmtId="0" fontId="16" fillId="2" borderId="12" xfId="0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/>
    </xf>
    <xf numFmtId="49" fontId="16" fillId="2" borderId="2" xfId="1" applyNumberFormat="1" applyFont="1" applyFill="1" applyBorder="1" applyAlignment="1">
      <alignment horizontal="center" vertical="center"/>
    </xf>
    <xf numFmtId="49" fontId="16" fillId="2" borderId="9" xfId="1" applyNumberFormat="1" applyFont="1" applyFill="1" applyBorder="1" applyAlignment="1">
      <alignment horizontal="center" vertical="center"/>
    </xf>
    <xf numFmtId="43" fontId="16" fillId="6" borderId="2" xfId="1" applyFont="1" applyFill="1" applyBorder="1" applyAlignment="1">
      <alignment horizontal="center" vertical="center" wrapText="1"/>
    </xf>
    <xf numFmtId="43" fontId="16" fillId="6" borderId="9" xfId="1" applyFont="1" applyFill="1" applyBorder="1" applyAlignment="1">
      <alignment horizontal="center" vertical="center" wrapText="1"/>
    </xf>
    <xf numFmtId="43" fontId="16" fillId="4" borderId="5" xfId="1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/>
    </xf>
    <xf numFmtId="187" fontId="16" fillId="3" borderId="5" xfId="0" applyNumberFormat="1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43" fontId="16" fillId="2" borderId="5" xfId="1" applyFont="1" applyFill="1" applyBorder="1" applyAlignment="1">
      <alignment horizontal="center" vertical="center" wrapText="1"/>
    </xf>
    <xf numFmtId="43" fontId="16" fillId="12" borderId="5" xfId="1" applyFont="1" applyFill="1" applyBorder="1" applyAlignment="1">
      <alignment horizontal="center" vertical="center" wrapText="1"/>
    </xf>
    <xf numFmtId="43" fontId="16" fillId="5" borderId="5" xfId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 indent="1"/>
    </xf>
    <xf numFmtId="0" fontId="5" fillId="0" borderId="0" xfId="0" applyFont="1" applyFill="1" applyAlignment="1">
      <alignment horizontal="right"/>
    </xf>
    <xf numFmtId="43" fontId="6" fillId="0" borderId="0" xfId="1" applyNumberFormat="1" applyFont="1" applyFill="1" applyAlignment="1">
      <alignment horizontal="left" indent="2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43" fontId="6" fillId="0" borderId="0" xfId="1" applyFont="1" applyFill="1" applyAlignment="1">
      <alignment horizontal="left" vertical="center"/>
    </xf>
    <xf numFmtId="43" fontId="16" fillId="6" borderId="5" xfId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43" fontId="12" fillId="0" borderId="1" xfId="1" applyFont="1" applyBorder="1" applyAlignment="1">
      <alignment horizontal="right"/>
    </xf>
    <xf numFmtId="43" fontId="21" fillId="0" borderId="0" xfId="1" applyNumberFormat="1" applyFont="1" applyFill="1" applyAlignment="1">
      <alignment horizontal="left" indent="2"/>
    </xf>
    <xf numFmtId="0" fontId="21" fillId="0" borderId="0" xfId="0" applyFont="1" applyFill="1" applyAlignment="1">
      <alignment horizontal="center"/>
    </xf>
    <xf numFmtId="43" fontId="21" fillId="0" borderId="0" xfId="1" applyFont="1" applyFill="1" applyAlignment="1">
      <alignment horizontal="left" vertical="center"/>
    </xf>
    <xf numFmtId="0" fontId="5" fillId="0" borderId="0" xfId="0" applyFont="1" applyAlignment="1">
      <alignment horizontal="center"/>
    </xf>
    <xf numFmtId="0" fontId="21" fillId="0" borderId="0" xfId="0" applyFont="1" applyFill="1" applyAlignment="1">
      <alignment horizontal="center" vertical="center"/>
    </xf>
    <xf numFmtId="0" fontId="16" fillId="15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/>
    </xf>
    <xf numFmtId="0" fontId="16" fillId="15" borderId="5" xfId="0" applyFont="1" applyFill="1" applyBorder="1" applyAlignment="1">
      <alignment horizontal="center" vertical="center"/>
    </xf>
    <xf numFmtId="0" fontId="16" fillId="16" borderId="5" xfId="0" applyFont="1" applyFill="1" applyBorder="1" applyAlignment="1">
      <alignment horizontal="center" vertical="center" wrapText="1"/>
    </xf>
    <xf numFmtId="0" fontId="16" fillId="17" borderId="5" xfId="0" applyFont="1" applyFill="1" applyBorder="1" applyAlignment="1">
      <alignment horizontal="center" vertical="center"/>
    </xf>
    <xf numFmtId="1" fontId="10" fillId="0" borderId="5" xfId="1" applyNumberFormat="1" applyFont="1" applyFill="1" applyBorder="1" applyAlignment="1">
      <alignment horizontal="center"/>
    </xf>
    <xf numFmtId="0" fontId="10" fillId="0" borderId="5" xfId="0" applyFont="1" applyFill="1" applyBorder="1"/>
    <xf numFmtId="0" fontId="10" fillId="0" borderId="0" xfId="0" applyFont="1" applyFill="1" applyBorder="1"/>
  </cellXfs>
  <cellStyles count="6">
    <cellStyle name="Comma" xfId="1" builtinId="3"/>
    <cellStyle name="Comma 2" xfId="3"/>
    <cellStyle name="Comma 3" xfId="5"/>
    <cellStyle name="Normal" xfId="0" builtinId="0"/>
    <cellStyle name="Normal 2" xfId="4"/>
    <cellStyle name="เครื่องหมายจุลภาค 2" xfId="2"/>
  </cellStyles>
  <dxfs count="2">
    <dxf>
      <font>
        <color rgb="FF9C0006"/>
      </font>
      <fill>
        <patternFill>
          <bgColor rgb="FFFFC7CE"/>
        </patternFill>
      </fill>
    </dxf>
    <dxf>
      <font>
        <b val="0"/>
        <i val="0"/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bber_palm/Result_Update_10112014/dB/&#3649;&#3612;&#3609;&#3585;&#3634;&#3619;&#3648;&#3586;&#3657;&#3634;&#3611;&#3599;&#3636;&#3610;&#3633;&#3605;&#3636;&#3585;&#3634;&#3619;&#3619;&#3634;&#3618;&#3614;&#3639;&#3657;&#3609;&#3607;&#3637;&#3656;/File_Download/&#3649;&#3610;&#3610;&#3615;&#3629;&#3619;&#3660;&#3617;&#3649;&#3585;&#3657;&#3652;&#3586;/&#3626;&#3619;&#3640;&#3611;/&#3605;&#3633;&#3604;&#3615;&#3633;&#3609;/data_complet_ey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การตัดฟัน_รวม"/>
      <sheetName val="Sheet2"/>
      <sheetName val="Sheet4"/>
      <sheetName val="Sheet3"/>
      <sheetName val="สบอ."/>
      <sheetName val="Sheet6"/>
      <sheetName val="Sheet7"/>
    </sheetNames>
    <sheetDataSet>
      <sheetData sheetId="0"/>
      <sheetData sheetId="1"/>
      <sheetData sheetId="2">
        <row r="2">
          <cell r="J2">
            <v>0</v>
          </cell>
        </row>
        <row r="3">
          <cell r="J3" t="str">
            <v>ในแปลง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topLeftCell="B64" zoomScaleNormal="100" workbookViewId="0">
      <selection activeCell="J1" sqref="J1"/>
    </sheetView>
  </sheetViews>
  <sheetFormatPr defaultColWidth="9.09765625" defaultRowHeight="18" x14ac:dyDescent="0.35"/>
  <cols>
    <col min="1" max="1" width="3.3984375" style="48" customWidth="1"/>
    <col min="2" max="2" width="26.59765625" style="50" customWidth="1"/>
    <col min="3" max="3" width="20" style="50" customWidth="1"/>
    <col min="4" max="4" width="15.8984375" style="50" customWidth="1"/>
    <col min="5" max="14" width="9.09765625" style="50"/>
    <col min="15" max="15" width="13" style="50" customWidth="1"/>
    <col min="16" max="16384" width="9.09765625" style="50"/>
  </cols>
  <sheetData>
    <row r="1" spans="1:4" x14ac:dyDescent="0.35">
      <c r="B1" s="49" t="s">
        <v>49</v>
      </c>
    </row>
    <row r="2" spans="1:4" x14ac:dyDescent="0.35">
      <c r="A2" s="48">
        <v>1</v>
      </c>
      <c r="B2" s="50" t="s">
        <v>8</v>
      </c>
      <c r="C2" s="50" t="s">
        <v>52</v>
      </c>
    </row>
    <row r="3" spans="1:4" x14ac:dyDescent="0.35">
      <c r="C3" s="50" t="s">
        <v>111</v>
      </c>
    </row>
    <row r="4" spans="1:4" s="53" customFormat="1" x14ac:dyDescent="0.25">
      <c r="A4" s="51">
        <v>2</v>
      </c>
      <c r="B4" s="52" t="s">
        <v>9</v>
      </c>
      <c r="C4" s="53" t="s">
        <v>53</v>
      </c>
    </row>
    <row r="5" spans="1:4" x14ac:dyDescent="0.35">
      <c r="C5" s="50" t="s">
        <v>54</v>
      </c>
    </row>
    <row r="6" spans="1:4" x14ac:dyDescent="0.35">
      <c r="A6" s="48">
        <v>3</v>
      </c>
      <c r="B6" s="50" t="s">
        <v>10</v>
      </c>
      <c r="C6" s="50" t="s">
        <v>109</v>
      </c>
    </row>
    <row r="7" spans="1:4" x14ac:dyDescent="0.35">
      <c r="A7" s="48">
        <v>4</v>
      </c>
      <c r="B7" s="50" t="s">
        <v>55</v>
      </c>
      <c r="C7" s="50" t="s">
        <v>56</v>
      </c>
    </row>
    <row r="8" spans="1:4" s="53" customFormat="1" x14ac:dyDescent="0.25">
      <c r="A8" s="51">
        <v>5</v>
      </c>
      <c r="B8" s="54" t="s">
        <v>3</v>
      </c>
      <c r="C8" s="53" t="s">
        <v>57</v>
      </c>
    </row>
    <row r="9" spans="1:4" s="53" customFormat="1" x14ac:dyDescent="0.25">
      <c r="A9" s="51"/>
      <c r="B9" s="54"/>
      <c r="C9" s="55" t="s">
        <v>58</v>
      </c>
    </row>
    <row r="10" spans="1:4" s="53" customFormat="1" x14ac:dyDescent="0.25">
      <c r="A10" s="51"/>
      <c r="B10" s="54"/>
      <c r="C10" s="56" t="s">
        <v>59</v>
      </c>
    </row>
    <row r="11" spans="1:4" s="53" customFormat="1" x14ac:dyDescent="0.25">
      <c r="A11" s="51"/>
      <c r="B11" s="54"/>
      <c r="C11" s="55" t="s">
        <v>110</v>
      </c>
    </row>
    <row r="12" spans="1:4" x14ac:dyDescent="0.35">
      <c r="A12" s="48">
        <v>6</v>
      </c>
      <c r="B12" s="50" t="s">
        <v>60</v>
      </c>
    </row>
    <row r="13" spans="1:4" x14ac:dyDescent="0.35">
      <c r="C13" s="50" t="s">
        <v>22</v>
      </c>
      <c r="D13" s="50" t="s">
        <v>61</v>
      </c>
    </row>
    <row r="14" spans="1:4" x14ac:dyDescent="0.35">
      <c r="C14" s="50" t="s">
        <v>23</v>
      </c>
      <c r="D14" s="50" t="s">
        <v>62</v>
      </c>
    </row>
    <row r="15" spans="1:4" x14ac:dyDescent="0.35">
      <c r="A15" s="48">
        <v>7</v>
      </c>
      <c r="B15" s="50" t="s">
        <v>12</v>
      </c>
      <c r="C15" s="50" t="s">
        <v>63</v>
      </c>
    </row>
    <row r="16" spans="1:4" x14ac:dyDescent="0.35">
      <c r="C16" s="57" t="s">
        <v>64</v>
      </c>
    </row>
    <row r="17" spans="1:5" x14ac:dyDescent="0.35">
      <c r="C17" s="57" t="s">
        <v>65</v>
      </c>
    </row>
    <row r="18" spans="1:5" x14ac:dyDescent="0.35">
      <c r="C18" s="57" t="s">
        <v>66</v>
      </c>
    </row>
    <row r="19" spans="1:5" x14ac:dyDescent="0.35">
      <c r="C19" s="57" t="s">
        <v>67</v>
      </c>
    </row>
    <row r="20" spans="1:5" x14ac:dyDescent="0.35">
      <c r="C20" s="57" t="s">
        <v>68</v>
      </c>
    </row>
    <row r="21" spans="1:5" x14ac:dyDescent="0.35">
      <c r="A21" s="48">
        <v>8</v>
      </c>
      <c r="B21" s="50" t="s">
        <v>102</v>
      </c>
      <c r="E21" s="50" t="s">
        <v>69</v>
      </c>
    </row>
    <row r="22" spans="1:5" x14ac:dyDescent="0.35">
      <c r="C22" s="50" t="s">
        <v>40</v>
      </c>
      <c r="D22" s="50" t="s">
        <v>70</v>
      </c>
    </row>
    <row r="23" spans="1:5" x14ac:dyDescent="0.35">
      <c r="C23" s="58" t="s">
        <v>41</v>
      </c>
      <c r="D23" s="50" t="s">
        <v>71</v>
      </c>
    </row>
    <row r="24" spans="1:5" x14ac:dyDescent="0.35">
      <c r="C24" s="50" t="s">
        <v>72</v>
      </c>
      <c r="D24" s="50" t="s">
        <v>73</v>
      </c>
    </row>
    <row r="25" spans="1:5" x14ac:dyDescent="0.35">
      <c r="C25" s="50" t="s">
        <v>43</v>
      </c>
      <c r="D25" s="50" t="s">
        <v>74</v>
      </c>
    </row>
    <row r="26" spans="1:5" x14ac:dyDescent="0.35">
      <c r="C26" s="50" t="s">
        <v>13</v>
      </c>
      <c r="D26" s="50" t="s">
        <v>75</v>
      </c>
    </row>
    <row r="27" spans="1:5" x14ac:dyDescent="0.35">
      <c r="C27" s="50" t="s">
        <v>5</v>
      </c>
      <c r="D27" s="50" t="s">
        <v>76</v>
      </c>
    </row>
    <row r="28" spans="1:5" x14ac:dyDescent="0.35">
      <c r="C28" s="50" t="s">
        <v>31</v>
      </c>
      <c r="D28" s="50" t="s">
        <v>77</v>
      </c>
    </row>
    <row r="29" spans="1:5" x14ac:dyDescent="0.35">
      <c r="D29" s="59" t="s">
        <v>78</v>
      </c>
    </row>
    <row r="30" spans="1:5" x14ac:dyDescent="0.35">
      <c r="D30" s="59" t="s">
        <v>79</v>
      </c>
    </row>
    <row r="31" spans="1:5" x14ac:dyDescent="0.35">
      <c r="D31" s="59" t="s">
        <v>80</v>
      </c>
    </row>
    <row r="32" spans="1:5" x14ac:dyDescent="0.35">
      <c r="C32" s="50" t="s">
        <v>81</v>
      </c>
      <c r="D32" s="50" t="s">
        <v>82</v>
      </c>
    </row>
    <row r="33" spans="1:4" x14ac:dyDescent="0.35">
      <c r="D33" s="59" t="s">
        <v>83</v>
      </c>
    </row>
    <row r="34" spans="1:4" x14ac:dyDescent="0.35">
      <c r="D34" s="59" t="s">
        <v>84</v>
      </c>
    </row>
    <row r="35" spans="1:4" x14ac:dyDescent="0.35">
      <c r="C35" s="50" t="s">
        <v>85</v>
      </c>
      <c r="D35" s="50" t="s">
        <v>86</v>
      </c>
    </row>
    <row r="36" spans="1:4" x14ac:dyDescent="0.35">
      <c r="D36" s="59" t="s">
        <v>87</v>
      </c>
    </row>
    <row r="37" spans="1:4" x14ac:dyDescent="0.35">
      <c r="D37" s="59" t="s">
        <v>88</v>
      </c>
    </row>
    <row r="38" spans="1:4" x14ac:dyDescent="0.35">
      <c r="D38" s="59" t="s">
        <v>89</v>
      </c>
    </row>
    <row r="40" spans="1:4" x14ac:dyDescent="0.35">
      <c r="A40" s="48">
        <v>9</v>
      </c>
      <c r="B40" s="50" t="s">
        <v>14</v>
      </c>
      <c r="C40" s="50" t="s">
        <v>103</v>
      </c>
    </row>
    <row r="41" spans="1:4" x14ac:dyDescent="0.35">
      <c r="A41" s="48">
        <v>10</v>
      </c>
      <c r="B41" s="50" t="s">
        <v>90</v>
      </c>
    </row>
    <row r="42" spans="1:4" x14ac:dyDescent="0.35">
      <c r="C42" s="50" t="s">
        <v>33</v>
      </c>
      <c r="D42" s="50" t="s">
        <v>91</v>
      </c>
    </row>
    <row r="43" spans="1:4" x14ac:dyDescent="0.35">
      <c r="C43" s="50" t="s">
        <v>34</v>
      </c>
      <c r="D43" s="50" t="s">
        <v>92</v>
      </c>
    </row>
    <row r="44" spans="1:4" x14ac:dyDescent="0.35">
      <c r="C44" s="50" t="s">
        <v>35</v>
      </c>
      <c r="D44" s="50" t="s">
        <v>93</v>
      </c>
    </row>
    <row r="45" spans="1:4" x14ac:dyDescent="0.35">
      <c r="C45" s="50" t="s">
        <v>94</v>
      </c>
      <c r="D45" s="50" t="s">
        <v>95</v>
      </c>
    </row>
    <row r="46" spans="1:4" x14ac:dyDescent="0.35">
      <c r="A46" s="48">
        <v>11</v>
      </c>
      <c r="B46" s="50" t="s">
        <v>48</v>
      </c>
      <c r="C46" s="50" t="s">
        <v>96</v>
      </c>
    </row>
    <row r="47" spans="1:4" x14ac:dyDescent="0.35">
      <c r="C47" s="50" t="s">
        <v>97</v>
      </c>
    </row>
    <row r="48" spans="1:4" ht="13.5" customHeight="1" x14ac:dyDescent="0.35">
      <c r="C48" s="50" t="s">
        <v>98</v>
      </c>
    </row>
    <row r="49" spans="1:7" x14ac:dyDescent="0.35">
      <c r="B49" s="60" t="s">
        <v>99</v>
      </c>
    </row>
    <row r="50" spans="1:7" x14ac:dyDescent="0.35">
      <c r="A50" s="61" t="s">
        <v>100</v>
      </c>
      <c r="B50" s="50" t="s">
        <v>101</v>
      </c>
    </row>
    <row r="51" spans="1:7" x14ac:dyDescent="0.35">
      <c r="A51" s="48">
        <v>12</v>
      </c>
      <c r="B51" s="50" t="s">
        <v>50</v>
      </c>
      <c r="C51" s="50" t="s">
        <v>51</v>
      </c>
    </row>
    <row r="52" spans="1:7" x14ac:dyDescent="0.35">
      <c r="B52" s="91">
        <v>0</v>
      </c>
      <c r="C52" s="92" t="s">
        <v>104</v>
      </c>
    </row>
    <row r="53" spans="1:7" x14ac:dyDescent="0.35">
      <c r="B53" s="91">
        <v>11</v>
      </c>
      <c r="C53" s="92" t="s">
        <v>105</v>
      </c>
    </row>
    <row r="54" spans="1:7" x14ac:dyDescent="0.35">
      <c r="B54" s="91">
        <v>22</v>
      </c>
      <c r="C54" s="92" t="s">
        <v>107</v>
      </c>
    </row>
    <row r="55" spans="1:7" x14ac:dyDescent="0.35">
      <c r="B55" s="91">
        <v>33</v>
      </c>
      <c r="C55" s="92" t="s">
        <v>106</v>
      </c>
    </row>
    <row r="56" spans="1:7" x14ac:dyDescent="0.35">
      <c r="B56" s="91">
        <v>44</v>
      </c>
      <c r="C56" s="92" t="s">
        <v>108</v>
      </c>
    </row>
    <row r="57" spans="1:7" x14ac:dyDescent="0.35">
      <c r="B57" s="91">
        <v>55</v>
      </c>
      <c r="C57" s="92" t="s">
        <v>129</v>
      </c>
      <c r="E57" s="62"/>
      <c r="F57" s="63"/>
      <c r="G57" s="62"/>
    </row>
    <row r="58" spans="1:7" x14ac:dyDescent="0.35">
      <c r="B58" s="91">
        <v>66</v>
      </c>
      <c r="C58" s="92" t="s">
        <v>130</v>
      </c>
      <c r="E58" s="65"/>
      <c r="F58" s="64"/>
      <c r="G58" s="65"/>
    </row>
    <row r="59" spans="1:7" x14ac:dyDescent="0.35">
      <c r="B59" s="91">
        <v>77</v>
      </c>
      <c r="C59" s="92" t="s">
        <v>116</v>
      </c>
      <c r="E59" s="65"/>
      <c r="F59" s="66"/>
      <c r="G59" s="65"/>
    </row>
    <row r="60" spans="1:7" x14ac:dyDescent="0.35">
      <c r="B60" s="91">
        <v>88</v>
      </c>
      <c r="C60" s="92" t="s">
        <v>115</v>
      </c>
      <c r="F60" s="64"/>
      <c r="G60" s="65"/>
    </row>
    <row r="61" spans="1:7" x14ac:dyDescent="0.35">
      <c r="B61" s="91">
        <v>99</v>
      </c>
      <c r="C61" s="92" t="s">
        <v>114</v>
      </c>
      <c r="F61" s="67"/>
    </row>
    <row r="62" spans="1:7" x14ac:dyDescent="0.35">
      <c r="A62" s="50"/>
      <c r="B62" s="91" t="s">
        <v>113</v>
      </c>
      <c r="C62" s="92" t="s">
        <v>112</v>
      </c>
      <c r="F62" s="48"/>
    </row>
    <row r="63" spans="1:7" ht="18.75" x14ac:dyDescent="0.3">
      <c r="A63" s="50"/>
      <c r="B63" s="91"/>
      <c r="C63" s="92"/>
      <c r="F63" s="48"/>
    </row>
    <row r="64" spans="1:7" ht="18.75" x14ac:dyDescent="0.3">
      <c r="A64" s="50"/>
      <c r="B64" s="91"/>
      <c r="C64" s="92"/>
      <c r="F64" s="48"/>
    </row>
    <row r="65" spans="1:15" ht="18.600000000000001" thickBot="1" x14ac:dyDescent="0.4">
      <c r="A65" s="50"/>
      <c r="B65" s="60" t="s">
        <v>132</v>
      </c>
      <c r="F65" s="48"/>
    </row>
    <row r="66" spans="1:15" ht="18.75" customHeight="1" x14ac:dyDescent="0.35">
      <c r="B66" s="128" t="s">
        <v>133</v>
      </c>
      <c r="C66" s="129"/>
      <c r="D66" s="93"/>
      <c r="E66" s="93"/>
      <c r="F66" s="93"/>
      <c r="G66" s="93"/>
      <c r="H66" s="93"/>
      <c r="I66" s="93"/>
      <c r="J66" s="93"/>
      <c r="K66" s="93"/>
      <c r="L66" s="93"/>
      <c r="M66" s="94"/>
    </row>
    <row r="67" spans="1:15" ht="18.75" customHeight="1" x14ac:dyDescent="0.35">
      <c r="B67" s="95"/>
      <c r="C67" s="96" t="s">
        <v>134</v>
      </c>
      <c r="D67" s="97" t="s">
        <v>135</v>
      </c>
      <c r="E67" s="98"/>
      <c r="F67" s="98"/>
      <c r="G67" s="98"/>
      <c r="H67" s="98"/>
      <c r="I67" s="98"/>
      <c r="J67" s="98"/>
      <c r="K67" s="98"/>
      <c r="L67" s="98"/>
      <c r="M67" s="99"/>
    </row>
    <row r="68" spans="1:15" ht="18.75" customHeight="1" x14ac:dyDescent="0.35">
      <c r="B68" s="100"/>
      <c r="C68" s="98"/>
      <c r="D68" s="101" t="s">
        <v>136</v>
      </c>
      <c r="E68" s="98"/>
      <c r="F68" s="98"/>
      <c r="G68" s="98"/>
      <c r="H68" s="98"/>
      <c r="I68" s="98"/>
      <c r="J68" s="98"/>
      <c r="K68" s="98"/>
      <c r="L68" s="98"/>
      <c r="M68" s="99"/>
    </row>
    <row r="69" spans="1:15" x14ac:dyDescent="0.35">
      <c r="B69" s="100"/>
      <c r="C69" s="98"/>
      <c r="D69" s="101" t="s">
        <v>137</v>
      </c>
      <c r="E69" s="98"/>
      <c r="F69" s="98"/>
      <c r="G69" s="98"/>
      <c r="H69" s="98"/>
      <c r="I69" s="98"/>
      <c r="J69" s="98"/>
      <c r="K69" s="98"/>
      <c r="L69" s="98"/>
      <c r="M69" s="99"/>
    </row>
    <row r="70" spans="1:15" x14ac:dyDescent="0.35">
      <c r="B70" s="100"/>
      <c r="C70" s="98"/>
      <c r="D70" s="101" t="s">
        <v>138</v>
      </c>
      <c r="E70" s="98"/>
      <c r="F70" s="98"/>
      <c r="G70" s="98"/>
      <c r="H70" s="98"/>
      <c r="I70" s="98"/>
      <c r="J70" s="98"/>
      <c r="K70" s="98"/>
      <c r="L70" s="98"/>
      <c r="M70" s="99"/>
    </row>
    <row r="71" spans="1:15" x14ac:dyDescent="0.35">
      <c r="B71" s="100"/>
      <c r="C71" s="98" t="s">
        <v>139</v>
      </c>
      <c r="D71" s="98"/>
      <c r="E71" s="98"/>
      <c r="F71" s="98"/>
      <c r="G71" s="98"/>
      <c r="H71" s="98"/>
      <c r="I71" s="98"/>
      <c r="J71" s="98"/>
      <c r="K71" s="98"/>
      <c r="L71" s="98"/>
      <c r="M71" s="99"/>
    </row>
    <row r="72" spans="1:15" x14ac:dyDescent="0.35">
      <c r="B72" s="100"/>
      <c r="C72" s="102" t="s">
        <v>140</v>
      </c>
      <c r="D72" s="97" t="s">
        <v>141</v>
      </c>
      <c r="E72" s="98"/>
      <c r="F72" s="98"/>
      <c r="G72" s="98"/>
      <c r="H72" s="98"/>
      <c r="I72" s="98"/>
      <c r="J72" s="98"/>
      <c r="K72" s="98"/>
      <c r="L72" s="98"/>
      <c r="M72" s="99"/>
      <c r="O72" s="50" t="s">
        <v>69</v>
      </c>
    </row>
    <row r="73" spans="1:15" x14ac:dyDescent="0.35">
      <c r="B73" s="100"/>
      <c r="C73" s="102" t="s">
        <v>142</v>
      </c>
      <c r="D73" s="97" t="s">
        <v>143</v>
      </c>
      <c r="E73" s="98"/>
      <c r="F73" s="98"/>
      <c r="G73" s="98"/>
      <c r="H73" s="98"/>
      <c r="I73" s="98"/>
      <c r="J73" s="98"/>
      <c r="K73" s="98"/>
      <c r="L73" s="98"/>
      <c r="M73" s="99"/>
    </row>
    <row r="74" spans="1:15" x14ac:dyDescent="0.35">
      <c r="B74" s="130" t="s">
        <v>144</v>
      </c>
      <c r="C74" s="131"/>
      <c r="D74" s="97" t="s">
        <v>151</v>
      </c>
      <c r="E74" s="98"/>
      <c r="F74" s="98"/>
      <c r="G74" s="98"/>
      <c r="H74" s="98"/>
      <c r="I74" s="98"/>
      <c r="J74" s="98"/>
      <c r="K74" s="98"/>
      <c r="L74" s="98"/>
      <c r="M74" s="99"/>
    </row>
    <row r="75" spans="1:15" x14ac:dyDescent="0.35">
      <c r="B75" s="100"/>
      <c r="C75" s="98"/>
      <c r="D75" s="103" t="s">
        <v>145</v>
      </c>
      <c r="E75" s="98"/>
      <c r="F75" s="98"/>
      <c r="G75" s="98"/>
      <c r="H75" s="98"/>
      <c r="I75" s="98"/>
      <c r="J75" s="98"/>
      <c r="K75" s="98"/>
      <c r="L75" s="98"/>
      <c r="M75" s="99"/>
    </row>
    <row r="76" spans="1:15" x14ac:dyDescent="0.35">
      <c r="B76" s="100"/>
      <c r="C76" s="98"/>
      <c r="D76" s="103" t="s">
        <v>146</v>
      </c>
      <c r="E76" s="98"/>
      <c r="F76" s="98"/>
      <c r="G76" s="98"/>
      <c r="H76" s="98"/>
      <c r="I76" s="98"/>
      <c r="J76" s="98"/>
      <c r="K76" s="98"/>
      <c r="L76" s="98"/>
      <c r="M76" s="99"/>
    </row>
    <row r="77" spans="1:15" x14ac:dyDescent="0.35">
      <c r="B77" s="100"/>
      <c r="C77" s="98"/>
      <c r="D77" s="103" t="s">
        <v>147</v>
      </c>
      <c r="E77" s="98"/>
      <c r="F77" s="98"/>
      <c r="G77" s="98"/>
      <c r="H77" s="98"/>
      <c r="I77" s="98"/>
      <c r="J77" s="98"/>
      <c r="K77" s="98"/>
      <c r="L77" s="98"/>
      <c r="M77" s="99"/>
    </row>
    <row r="78" spans="1:15" x14ac:dyDescent="0.35">
      <c r="B78" s="130" t="s">
        <v>148</v>
      </c>
      <c r="C78" s="131"/>
      <c r="D78" s="97" t="s">
        <v>149</v>
      </c>
      <c r="E78" s="98"/>
      <c r="F78" s="98"/>
      <c r="G78" s="98"/>
      <c r="H78" s="98"/>
      <c r="I78" s="98"/>
      <c r="J78" s="98"/>
      <c r="K78" s="98"/>
      <c r="L78" s="98"/>
      <c r="M78" s="99"/>
    </row>
    <row r="79" spans="1:15" ht="19.5" thickBot="1" x14ac:dyDescent="0.35">
      <c r="B79" s="104"/>
      <c r="C79" s="105"/>
      <c r="D79" s="106"/>
      <c r="E79" s="105"/>
      <c r="F79" s="105"/>
      <c r="G79" s="105"/>
      <c r="H79" s="105"/>
      <c r="I79" s="105"/>
      <c r="J79" s="105"/>
      <c r="K79" s="105"/>
      <c r="L79" s="105"/>
      <c r="M79" s="107"/>
    </row>
  </sheetData>
  <mergeCells count="3">
    <mergeCell ref="B66:C66"/>
    <mergeCell ref="B74:C74"/>
    <mergeCell ref="B78:C78"/>
  </mergeCells>
  <pageMargins left="0.23622047244094491" right="7.874015748031496E-2" top="0.74803149606299213" bottom="0.59055118110236227" header="0.31496062992125984" footer="0.31496062992125984"/>
  <pageSetup paperSize="9" scale="83" orientation="landscape" horizontalDpi="300" verticalDpi="300" r:id="rId1"/>
  <rowBreaks count="1" manualBreakCount="1">
    <brk id="1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6"/>
  <sheetViews>
    <sheetView tabSelected="1" topLeftCell="H1" zoomScaleNormal="100" zoomScaleSheetLayoutView="100" workbookViewId="0">
      <selection activeCell="AT15" sqref="AT15"/>
    </sheetView>
  </sheetViews>
  <sheetFormatPr defaultColWidth="8.8984375" defaultRowHeight="14.4" x14ac:dyDescent="0.3"/>
  <cols>
    <col min="1" max="1" width="9.59765625" style="11" customWidth="1"/>
    <col min="2" max="2" width="7.8984375" style="13" bestFit="1" customWidth="1"/>
    <col min="3" max="3" width="9" style="13" bestFit="1" customWidth="1"/>
    <col min="4" max="4" width="6.3984375" style="11" customWidth="1"/>
    <col min="5" max="5" width="7.69921875" style="11" customWidth="1"/>
    <col min="6" max="6" width="4.59765625" style="11" customWidth="1"/>
    <col min="7" max="7" width="8.59765625" style="11" customWidth="1"/>
    <col min="8" max="8" width="7.3984375" style="11" customWidth="1"/>
    <col min="9" max="9" width="9.19921875" style="11" customWidth="1"/>
    <col min="10" max="10" width="5.69921875" style="11" customWidth="1"/>
    <col min="11" max="11" width="7.19921875" style="8" customWidth="1"/>
    <col min="12" max="12" width="8.8984375" style="8" customWidth="1"/>
    <col min="13" max="13" width="8.69921875" style="8" customWidth="1"/>
    <col min="14" max="14" width="7.3984375" style="8" customWidth="1"/>
    <col min="15" max="15" width="6.19921875" style="13" customWidth="1"/>
    <col min="16" max="16" width="9.09765625" style="11" customWidth="1"/>
    <col min="17" max="17" width="6.09765625" style="11" customWidth="1"/>
    <col min="18" max="18" width="8.5" style="11" customWidth="1"/>
    <col min="19" max="19" width="9.5" style="11" customWidth="1"/>
    <col min="20" max="20" width="5.09765625" style="11" bestFit="1" customWidth="1"/>
    <col min="21" max="27" width="4.69921875" style="11" customWidth="1"/>
    <col min="28" max="47" width="3.69921875" style="11" bestFit="1" customWidth="1"/>
    <col min="48" max="48" width="9.09765625" style="11" customWidth="1"/>
    <col min="49" max="16384" width="8.8984375" style="11"/>
  </cols>
  <sheetData>
    <row r="1" spans="1:48" customFormat="1" ht="28.8" x14ac:dyDescent="0.55000000000000004">
      <c r="C1" s="171" t="s">
        <v>0</v>
      </c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71"/>
      <c r="AO1" s="171"/>
      <c r="AP1" s="171"/>
      <c r="AQ1" s="171"/>
      <c r="AR1" s="171"/>
      <c r="AS1" s="171"/>
      <c r="AT1" s="171"/>
    </row>
    <row r="2" spans="1:48" customFormat="1" ht="23.4" x14ac:dyDescent="0.45">
      <c r="B2" s="175" t="s">
        <v>1</v>
      </c>
      <c r="C2" s="175"/>
      <c r="D2" s="175"/>
      <c r="E2" s="175"/>
      <c r="F2" s="176" t="s">
        <v>119</v>
      </c>
      <c r="G2" s="176"/>
      <c r="H2" s="176"/>
      <c r="I2" s="176"/>
      <c r="J2" s="176"/>
      <c r="K2" s="71"/>
      <c r="L2" s="72"/>
      <c r="M2" s="72"/>
      <c r="N2" s="73"/>
      <c r="O2" s="73"/>
      <c r="P2" s="74"/>
      <c r="Q2" s="73"/>
      <c r="R2" s="73"/>
      <c r="S2" s="75"/>
      <c r="T2" s="2"/>
      <c r="U2" s="2"/>
      <c r="V2" s="1"/>
      <c r="W2" s="3"/>
      <c r="X2" s="3"/>
      <c r="Y2" s="3"/>
      <c r="Z2" s="3"/>
      <c r="AA2" s="4"/>
      <c r="AB2" s="4"/>
      <c r="AE2" s="3"/>
      <c r="AF2" s="3"/>
      <c r="AG2" s="3"/>
      <c r="AH2" s="3"/>
      <c r="AI2" s="3"/>
      <c r="AJ2" s="11"/>
      <c r="AK2" s="11"/>
      <c r="AL2" s="173" t="s">
        <v>2</v>
      </c>
      <c r="AM2" s="173"/>
      <c r="AN2" s="173"/>
      <c r="AO2" s="173"/>
      <c r="AP2" s="173"/>
      <c r="AQ2" s="173"/>
      <c r="AR2" s="177">
        <v>1062</v>
      </c>
      <c r="AS2" s="177"/>
      <c r="AT2" s="177"/>
      <c r="AU2" s="3"/>
      <c r="AV2" s="3"/>
    </row>
    <row r="3" spans="1:48" customFormat="1" ht="23.4" x14ac:dyDescent="0.45">
      <c r="B3" s="175"/>
      <c r="C3" s="175"/>
      <c r="D3" s="175"/>
      <c r="E3" s="175"/>
      <c r="F3" s="176"/>
      <c r="G3" s="176"/>
      <c r="H3" s="176"/>
      <c r="I3" s="176"/>
      <c r="J3" s="176"/>
      <c r="K3" s="71"/>
      <c r="L3" s="72"/>
      <c r="M3" s="72"/>
      <c r="N3" s="76"/>
      <c r="O3" s="76"/>
      <c r="P3" s="77"/>
      <c r="Q3" s="78"/>
      <c r="R3" s="78"/>
      <c r="S3" s="79"/>
      <c r="T3" s="5"/>
      <c r="U3" s="5"/>
      <c r="V3" s="5"/>
      <c r="W3" s="5"/>
      <c r="X3" s="5"/>
      <c r="Y3" s="5"/>
      <c r="Z3" s="5"/>
      <c r="AA3" s="4"/>
      <c r="AB3" s="4"/>
      <c r="AE3" s="11"/>
      <c r="AF3" s="3"/>
      <c r="AG3" s="173" t="s">
        <v>117</v>
      </c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8">
        <v>78.951244172933713</v>
      </c>
      <c r="AS3" s="178"/>
      <c r="AT3" s="178"/>
      <c r="AU3" s="172" t="s">
        <v>4</v>
      </c>
      <c r="AV3" s="172"/>
    </row>
    <row r="4" spans="1:48" customFormat="1" ht="23.4" x14ac:dyDescent="0.45">
      <c r="B4" s="175"/>
      <c r="C4" s="175"/>
      <c r="D4" s="175"/>
      <c r="E4" s="175"/>
      <c r="F4" s="176"/>
      <c r="G4" s="176"/>
      <c r="H4" s="176"/>
      <c r="I4" s="176"/>
      <c r="J4" s="176"/>
      <c r="K4" s="71"/>
      <c r="L4" s="72"/>
      <c r="M4" s="72"/>
      <c r="N4" s="80"/>
      <c r="O4" s="80"/>
      <c r="P4" s="77"/>
      <c r="Q4" s="78"/>
      <c r="R4" s="78"/>
      <c r="S4" s="81"/>
      <c r="T4" s="82"/>
      <c r="U4" s="82"/>
      <c r="V4" s="5"/>
      <c r="W4" s="5"/>
      <c r="X4" s="5"/>
      <c r="Y4" s="5"/>
      <c r="Z4" s="5"/>
      <c r="AE4" s="173" t="s">
        <v>118</v>
      </c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4">
        <v>42.679886425787998</v>
      </c>
      <c r="AS4" s="174"/>
      <c r="AT4" s="174"/>
      <c r="AU4" s="172" t="s">
        <v>4</v>
      </c>
      <c r="AV4" s="172"/>
    </row>
    <row r="5" spans="1:48" customFormat="1" ht="18.75" customHeight="1" x14ac:dyDescent="0.4">
      <c r="A5" s="42"/>
      <c r="B5" s="6"/>
      <c r="C5" s="6"/>
      <c r="G5" s="7"/>
      <c r="K5" s="8"/>
      <c r="L5" s="9"/>
      <c r="M5" s="9"/>
      <c r="N5" s="9"/>
      <c r="O5" s="6"/>
      <c r="P5" s="11"/>
      <c r="Q5" s="11"/>
      <c r="R5" s="11"/>
      <c r="S5" s="11"/>
      <c r="T5" s="11"/>
      <c r="U5" s="11"/>
      <c r="V5" s="11"/>
      <c r="W5" s="11"/>
      <c r="X5" s="11"/>
      <c r="AE5" s="69"/>
      <c r="AF5" s="69"/>
      <c r="AM5" s="69"/>
      <c r="AN5" s="69"/>
      <c r="AT5" s="132" t="s">
        <v>6</v>
      </c>
      <c r="AU5" s="132"/>
      <c r="AV5" s="132"/>
    </row>
    <row r="6" spans="1:48" ht="21" customHeight="1" x14ac:dyDescent="0.3">
      <c r="A6" s="162" t="s">
        <v>45</v>
      </c>
      <c r="B6" s="133" t="s">
        <v>7</v>
      </c>
      <c r="C6" s="133" t="s">
        <v>8</v>
      </c>
      <c r="D6" s="133" t="s">
        <v>9</v>
      </c>
      <c r="E6" s="133" t="s">
        <v>10</v>
      </c>
      <c r="F6" s="133" t="s">
        <v>11</v>
      </c>
      <c r="G6" s="165" t="s">
        <v>47</v>
      </c>
      <c r="H6" s="166"/>
      <c r="I6" s="167"/>
      <c r="J6" s="134" t="s">
        <v>12</v>
      </c>
      <c r="K6" s="169" t="s">
        <v>37</v>
      </c>
      <c r="L6" s="169"/>
      <c r="M6" s="169"/>
      <c r="N6" s="169"/>
      <c r="O6" s="134" t="s">
        <v>13</v>
      </c>
      <c r="P6" s="145" t="s">
        <v>5</v>
      </c>
      <c r="Q6" s="134" t="s">
        <v>31</v>
      </c>
      <c r="R6" s="148" t="s">
        <v>38</v>
      </c>
      <c r="S6" s="151" t="s">
        <v>39</v>
      </c>
      <c r="T6" s="154" t="s">
        <v>14</v>
      </c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5"/>
      <c r="AT6" s="155"/>
      <c r="AU6" s="156"/>
      <c r="AV6" s="144" t="s">
        <v>48</v>
      </c>
    </row>
    <row r="7" spans="1:48" ht="18.75" customHeight="1" x14ac:dyDescent="0.3">
      <c r="A7" s="162"/>
      <c r="B7" s="133"/>
      <c r="C7" s="133"/>
      <c r="D7" s="133"/>
      <c r="E7" s="133"/>
      <c r="F7" s="133"/>
      <c r="G7" s="168" t="s">
        <v>3</v>
      </c>
      <c r="H7" s="164" t="s">
        <v>46</v>
      </c>
      <c r="I7" s="164"/>
      <c r="J7" s="135"/>
      <c r="K7" s="170" t="s">
        <v>40</v>
      </c>
      <c r="L7" s="157" t="s">
        <v>41</v>
      </c>
      <c r="M7" s="159" t="s">
        <v>42</v>
      </c>
      <c r="N7" s="161" t="s">
        <v>43</v>
      </c>
      <c r="O7" s="135"/>
      <c r="P7" s="146"/>
      <c r="Q7" s="135"/>
      <c r="R7" s="149"/>
      <c r="S7" s="152"/>
      <c r="T7" s="140" t="s">
        <v>15</v>
      </c>
      <c r="U7" s="140"/>
      <c r="V7" s="140"/>
      <c r="W7" s="140"/>
      <c r="X7" s="141" t="s">
        <v>16</v>
      </c>
      <c r="Y7" s="141"/>
      <c r="Z7" s="141"/>
      <c r="AA7" s="141"/>
      <c r="AB7" s="142" t="s">
        <v>17</v>
      </c>
      <c r="AC7" s="142"/>
      <c r="AD7" s="142"/>
      <c r="AE7" s="142"/>
      <c r="AF7" s="143" t="s">
        <v>18</v>
      </c>
      <c r="AG7" s="143"/>
      <c r="AH7" s="143"/>
      <c r="AI7" s="143"/>
      <c r="AJ7" s="137" t="s">
        <v>19</v>
      </c>
      <c r="AK7" s="137"/>
      <c r="AL7" s="137"/>
      <c r="AM7" s="137"/>
      <c r="AN7" s="138" t="s">
        <v>20</v>
      </c>
      <c r="AO7" s="138"/>
      <c r="AP7" s="138"/>
      <c r="AQ7" s="138"/>
      <c r="AR7" s="139" t="s">
        <v>21</v>
      </c>
      <c r="AS7" s="139"/>
      <c r="AT7" s="139"/>
      <c r="AU7" s="139"/>
      <c r="AV7" s="144"/>
    </row>
    <row r="8" spans="1:48" ht="21.75" customHeight="1" x14ac:dyDescent="0.3">
      <c r="A8" s="162"/>
      <c r="B8" s="133"/>
      <c r="C8" s="133"/>
      <c r="D8" s="133"/>
      <c r="E8" s="133"/>
      <c r="F8" s="133"/>
      <c r="G8" s="168"/>
      <c r="H8" s="15" t="s">
        <v>22</v>
      </c>
      <c r="I8" s="16" t="s">
        <v>23</v>
      </c>
      <c r="J8" s="136"/>
      <c r="K8" s="170"/>
      <c r="L8" s="158"/>
      <c r="M8" s="160"/>
      <c r="N8" s="161"/>
      <c r="O8" s="136"/>
      <c r="P8" s="147"/>
      <c r="Q8" s="136"/>
      <c r="R8" s="150"/>
      <c r="S8" s="153"/>
      <c r="T8" s="18" t="s">
        <v>24</v>
      </c>
      <c r="U8" s="18" t="s">
        <v>25</v>
      </c>
      <c r="V8" s="18" t="s">
        <v>26</v>
      </c>
      <c r="W8" s="18" t="s">
        <v>27</v>
      </c>
      <c r="X8" s="19" t="s">
        <v>24</v>
      </c>
      <c r="Y8" s="19" t="s">
        <v>25</v>
      </c>
      <c r="Z8" s="19" t="s">
        <v>26</v>
      </c>
      <c r="AA8" s="19" t="s">
        <v>27</v>
      </c>
      <c r="AB8" s="20" t="s">
        <v>24</v>
      </c>
      <c r="AC8" s="20" t="s">
        <v>25</v>
      </c>
      <c r="AD8" s="20" t="s">
        <v>26</v>
      </c>
      <c r="AE8" s="20" t="s">
        <v>27</v>
      </c>
      <c r="AF8" s="21" t="s">
        <v>24</v>
      </c>
      <c r="AG8" s="21" t="s">
        <v>25</v>
      </c>
      <c r="AH8" s="21" t="s">
        <v>26</v>
      </c>
      <c r="AI8" s="21" t="s">
        <v>27</v>
      </c>
      <c r="AJ8" s="22" t="s">
        <v>24</v>
      </c>
      <c r="AK8" s="22" t="s">
        <v>25</v>
      </c>
      <c r="AL8" s="22" t="s">
        <v>26</v>
      </c>
      <c r="AM8" s="22" t="s">
        <v>27</v>
      </c>
      <c r="AN8" s="17" t="s">
        <v>24</v>
      </c>
      <c r="AO8" s="17" t="s">
        <v>25</v>
      </c>
      <c r="AP8" s="17" t="s">
        <v>26</v>
      </c>
      <c r="AQ8" s="17" t="s">
        <v>27</v>
      </c>
      <c r="AR8" s="23" t="s">
        <v>24</v>
      </c>
      <c r="AS8" s="23" t="s">
        <v>25</v>
      </c>
      <c r="AT8" s="23" t="s">
        <v>26</v>
      </c>
      <c r="AU8" s="23" t="s">
        <v>27</v>
      </c>
      <c r="AV8" s="144"/>
    </row>
    <row r="9" spans="1:48" x14ac:dyDescent="0.3">
      <c r="A9" s="163" t="s">
        <v>28</v>
      </c>
      <c r="B9" s="163"/>
      <c r="C9" s="163"/>
      <c r="D9" s="163"/>
      <c r="E9" s="163"/>
      <c r="F9" s="163"/>
      <c r="G9" s="24">
        <f>I9+H9</f>
        <v>78.951244172933698</v>
      </c>
      <c r="H9" s="25">
        <f>SUM(H10:H16)</f>
        <v>42.679886425787998</v>
      </c>
      <c r="I9" s="25">
        <f>SUM(I10:I16)</f>
        <v>36.2713577471457</v>
      </c>
      <c r="J9" s="25"/>
      <c r="K9" s="25">
        <f>SUM(K10:K16)</f>
        <v>26.91</v>
      </c>
      <c r="L9" s="25">
        <f>SUM(L10:L16)</f>
        <v>49</v>
      </c>
      <c r="M9" s="25">
        <f>SUM(M10:M16)</f>
        <v>0</v>
      </c>
      <c r="N9" s="25">
        <f>SUM(N10:N16)</f>
        <v>0</v>
      </c>
      <c r="O9" s="25"/>
      <c r="P9" s="25">
        <f>SUM(P10:P16)</f>
        <v>13.849999999999998</v>
      </c>
      <c r="Q9" s="25"/>
      <c r="R9" s="25"/>
      <c r="S9" s="25"/>
      <c r="T9" s="25">
        <f t="shared" ref="T9:AU9" si="0">SUM(T10:T16)</f>
        <v>13.849999999999998</v>
      </c>
      <c r="U9" s="25">
        <f t="shared" si="0"/>
        <v>0</v>
      </c>
      <c r="V9" s="25">
        <f t="shared" si="0"/>
        <v>0</v>
      </c>
      <c r="W9" s="25">
        <f t="shared" si="0"/>
        <v>0</v>
      </c>
      <c r="X9" s="25">
        <f t="shared" si="0"/>
        <v>0</v>
      </c>
      <c r="Y9" s="25">
        <f t="shared" si="0"/>
        <v>0</v>
      </c>
      <c r="Z9" s="25">
        <f t="shared" si="0"/>
        <v>0</v>
      </c>
      <c r="AA9" s="25">
        <f t="shared" si="0"/>
        <v>0</v>
      </c>
      <c r="AB9" s="25">
        <f t="shared" si="0"/>
        <v>0</v>
      </c>
      <c r="AC9" s="25">
        <f t="shared" si="0"/>
        <v>0</v>
      </c>
      <c r="AD9" s="25">
        <f t="shared" si="0"/>
        <v>0</v>
      </c>
      <c r="AE9" s="25">
        <f t="shared" si="0"/>
        <v>0</v>
      </c>
      <c r="AF9" s="25">
        <f t="shared" si="0"/>
        <v>0</v>
      </c>
      <c r="AG9" s="25">
        <f t="shared" si="0"/>
        <v>0</v>
      </c>
      <c r="AH9" s="25">
        <f t="shared" si="0"/>
        <v>0</v>
      </c>
      <c r="AI9" s="25">
        <f t="shared" si="0"/>
        <v>0</v>
      </c>
      <c r="AJ9" s="25">
        <f t="shared" si="0"/>
        <v>0</v>
      </c>
      <c r="AK9" s="25">
        <f t="shared" si="0"/>
        <v>0</v>
      </c>
      <c r="AL9" s="25">
        <f t="shared" si="0"/>
        <v>0</v>
      </c>
      <c r="AM9" s="25">
        <f t="shared" si="0"/>
        <v>0</v>
      </c>
      <c r="AN9" s="25">
        <f t="shared" si="0"/>
        <v>0</v>
      </c>
      <c r="AO9" s="25">
        <f t="shared" si="0"/>
        <v>0</v>
      </c>
      <c r="AP9" s="25">
        <f t="shared" si="0"/>
        <v>0</v>
      </c>
      <c r="AQ9" s="25">
        <f t="shared" si="0"/>
        <v>0</v>
      </c>
      <c r="AR9" s="25">
        <f t="shared" si="0"/>
        <v>0</v>
      </c>
      <c r="AS9" s="25">
        <f t="shared" si="0"/>
        <v>0</v>
      </c>
      <c r="AT9" s="25">
        <f t="shared" si="0"/>
        <v>0</v>
      </c>
      <c r="AU9" s="25">
        <f t="shared" si="0"/>
        <v>0</v>
      </c>
      <c r="AV9" s="26"/>
    </row>
    <row r="10" spans="1:48" s="27" customFormat="1" ht="18" x14ac:dyDescent="0.35">
      <c r="A10" s="68" t="str">
        <f>IF(J10=1,IF(K10&gt;0,IF(L10&gt;0,IF(N10&gt;0,11,11),IF(N10&gt;0,11,"")),IF(L10&gt;0,IF(N10&gt;0,11,""),IF(N10=0,22,""))),IF(L10&gt;0,IF(N10&gt;0,IF(P10&gt;0,66,""),IF(P10&gt;0,66,"")),IF(P10&gt;0,66,"")))&amp;" "&amp;IF(J10=1,IF(K10=0,IF(L10&gt;0,IF(N10&gt;0,IF(P10&gt;0,66,""),IF(P10&gt;0,66,"")),IF(P10&gt;0,66,"")),""),IF(P10&gt;0,66,""))&amp;" "&amp;IF(J10=1,IF(K10&gt;0,IF(P10&gt;0,IF(O10&lt;=7,IF(Q10=100,"","33"),IF(O10&lt;=25,IF(Q10&gt;0,IF(Q10&lt;100,"",33),IF(Q10=0,"","33")))),IF(O10&gt;25,"",33)),""),IF(J10&gt;1,IF(P10&gt;0,"55",""),IF(J10=0,IF(P10&gt;0,"55","00"))))&amp;" "&amp;IF(P10&gt;0,IF(R10&gt;0,IF(S10&gt;0,"",88),77),"")</f>
        <v xml:space="preserve">  33 </v>
      </c>
      <c r="B10" s="83">
        <v>1</v>
      </c>
      <c r="C10" s="87" t="s">
        <v>120</v>
      </c>
      <c r="D10" s="122" t="s">
        <v>44</v>
      </c>
      <c r="E10" s="84" t="s">
        <v>121</v>
      </c>
      <c r="F10" s="83" t="s">
        <v>122</v>
      </c>
      <c r="G10" s="88">
        <v>8.6856141883099998</v>
      </c>
      <c r="H10" s="88">
        <v>8.6856141883099998</v>
      </c>
      <c r="I10" s="88">
        <v>0</v>
      </c>
      <c r="J10" s="40">
        <v>1</v>
      </c>
      <c r="K10" s="123">
        <v>8.2899999999999991</v>
      </c>
      <c r="L10" s="123">
        <v>0</v>
      </c>
      <c r="M10" s="123">
        <v>0</v>
      </c>
      <c r="N10" s="123">
        <v>0</v>
      </c>
      <c r="O10" s="40">
        <v>10</v>
      </c>
      <c r="P10" s="89">
        <v>8.2899999999999991</v>
      </c>
      <c r="Q10" s="90">
        <v>100</v>
      </c>
      <c r="R10" s="39">
        <v>2</v>
      </c>
      <c r="S10" s="39">
        <v>3</v>
      </c>
      <c r="T10" s="85">
        <v>8.2899999999999991</v>
      </c>
      <c r="U10" s="85">
        <v>0</v>
      </c>
      <c r="V10" s="85">
        <v>0</v>
      </c>
      <c r="W10" s="85">
        <v>0</v>
      </c>
      <c r="X10" s="85">
        <v>0</v>
      </c>
      <c r="Y10" s="85">
        <v>0</v>
      </c>
      <c r="Z10" s="85">
        <v>0</v>
      </c>
      <c r="AA10" s="85">
        <v>0</v>
      </c>
      <c r="AB10" s="85">
        <v>0</v>
      </c>
      <c r="AC10" s="85">
        <v>0</v>
      </c>
      <c r="AD10" s="85">
        <v>0</v>
      </c>
      <c r="AE10" s="85">
        <v>0</v>
      </c>
      <c r="AF10" s="85">
        <v>0</v>
      </c>
      <c r="AG10" s="85">
        <v>0</v>
      </c>
      <c r="AH10" s="85">
        <v>0</v>
      </c>
      <c r="AI10" s="85">
        <v>0</v>
      </c>
      <c r="AJ10" s="85">
        <v>0</v>
      </c>
      <c r="AK10" s="85">
        <v>0</v>
      </c>
      <c r="AL10" s="85">
        <v>0</v>
      </c>
      <c r="AM10" s="85">
        <v>0</v>
      </c>
      <c r="AN10" s="85">
        <v>0</v>
      </c>
      <c r="AO10" s="85">
        <v>0</v>
      </c>
      <c r="AP10" s="85">
        <v>0</v>
      </c>
      <c r="AQ10" s="85">
        <v>0</v>
      </c>
      <c r="AR10" s="85">
        <v>0</v>
      </c>
      <c r="AS10" s="85">
        <v>0</v>
      </c>
      <c r="AT10" s="85">
        <v>0</v>
      </c>
      <c r="AU10" s="85">
        <v>0</v>
      </c>
      <c r="AV10" s="14" t="s">
        <v>131</v>
      </c>
    </row>
    <row r="11" spans="1:48" ht="18" x14ac:dyDescent="0.35">
      <c r="A11" s="68" t="str">
        <f t="shared" ref="A11:A16" si="1">IF(J11=1,IF(K11&gt;0,IF(L11&gt;0,IF(N11&gt;0,11,11),IF(N11&gt;0,11,"")),IF(L11&gt;0,IF(N11&gt;0,11,""),IF(N11=0,22,""))),IF(L11&gt;0,IF(N11&gt;0,IF(P11&gt;0,66,""),IF(P11&gt;0,66,"")),IF(P11&gt;0,66,"")))&amp;" "&amp;IF(J11=1,IF(K11=0,IF(L11&gt;0,IF(N11&gt;0,IF(P11&gt;0,66,""),IF(P11&gt;0,66,"")),IF(P11&gt;0,66,"")),""),IF(P11&gt;0,66,""))&amp;" "&amp;IF(J11=1,IF(K11&gt;0,IF(P11&gt;0,IF(O11&lt;=7,IF(Q11=100,"","33"),IF(O11&lt;=25,IF(Q11&gt;0,IF(Q11&lt;100,"",33),IF(Q11=0,"","33")))),IF(O11&gt;25,"",33)),""),IF(J11&gt;1,IF(P11&gt;0,"55",""),IF(J11=0,IF(P11&gt;0,"55","00"))))&amp;" "&amp;IF(P11&gt;0,IF(R11&gt;0,IF(S11&gt;0,"",88),77),"")</f>
        <v xml:space="preserve">   </v>
      </c>
      <c r="B11" s="83">
        <v>2</v>
      </c>
      <c r="C11" s="87" t="s">
        <v>123</v>
      </c>
      <c r="D11" s="122" t="s">
        <v>44</v>
      </c>
      <c r="E11" s="84" t="s">
        <v>121</v>
      </c>
      <c r="F11" s="83" t="s">
        <v>122</v>
      </c>
      <c r="G11" s="88">
        <v>13.547232489100001</v>
      </c>
      <c r="H11" s="88">
        <v>13.547232489100001</v>
      </c>
      <c r="I11" s="88">
        <v>0</v>
      </c>
      <c r="J11" s="40">
        <v>2</v>
      </c>
      <c r="K11" s="123">
        <v>13.06</v>
      </c>
      <c r="L11" s="123">
        <v>0</v>
      </c>
      <c r="M11" s="123">
        <v>0</v>
      </c>
      <c r="N11" s="123">
        <v>0</v>
      </c>
      <c r="O11" s="40">
        <v>10</v>
      </c>
      <c r="P11" s="89">
        <v>0</v>
      </c>
      <c r="Q11" s="90">
        <v>0</v>
      </c>
      <c r="R11" s="39">
        <v>0</v>
      </c>
      <c r="S11" s="39">
        <v>0</v>
      </c>
      <c r="T11" s="85">
        <v>0</v>
      </c>
      <c r="U11" s="85">
        <v>0</v>
      </c>
      <c r="V11" s="85">
        <v>0</v>
      </c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85">
        <v>0</v>
      </c>
      <c r="AC11" s="85">
        <v>0</v>
      </c>
      <c r="AD11" s="85">
        <v>0</v>
      </c>
      <c r="AE11" s="85">
        <v>0</v>
      </c>
      <c r="AF11" s="85">
        <v>0</v>
      </c>
      <c r="AG11" s="85">
        <v>0</v>
      </c>
      <c r="AH11" s="85">
        <v>0</v>
      </c>
      <c r="AI11" s="85">
        <v>0</v>
      </c>
      <c r="AJ11" s="85">
        <v>0</v>
      </c>
      <c r="AK11" s="85">
        <v>0</v>
      </c>
      <c r="AL11" s="85">
        <v>0</v>
      </c>
      <c r="AM11" s="85">
        <v>0</v>
      </c>
      <c r="AN11" s="85">
        <v>0</v>
      </c>
      <c r="AO11" s="85">
        <v>0</v>
      </c>
      <c r="AP11" s="85">
        <v>0</v>
      </c>
      <c r="AQ11" s="85">
        <v>0</v>
      </c>
      <c r="AR11" s="85">
        <v>0</v>
      </c>
      <c r="AS11" s="85">
        <v>0</v>
      </c>
      <c r="AT11" s="85">
        <v>0</v>
      </c>
      <c r="AU11" s="85">
        <v>0</v>
      </c>
      <c r="AV11" s="14"/>
    </row>
    <row r="12" spans="1:48" ht="18" x14ac:dyDescent="0.35">
      <c r="A12" s="68" t="str">
        <f t="shared" si="1"/>
        <v xml:space="preserve">   </v>
      </c>
      <c r="B12" s="83">
        <v>3</v>
      </c>
      <c r="C12" s="87" t="s">
        <v>124</v>
      </c>
      <c r="D12" s="122" t="s">
        <v>44</v>
      </c>
      <c r="E12" s="84" t="s">
        <v>121</v>
      </c>
      <c r="F12" s="83" t="s">
        <v>122</v>
      </c>
      <c r="G12" s="88">
        <v>7.1090330527000001</v>
      </c>
      <c r="H12" s="88">
        <v>6.0347961511100001</v>
      </c>
      <c r="I12" s="88">
        <v>1.07423690159</v>
      </c>
      <c r="J12" s="40">
        <v>1</v>
      </c>
      <c r="K12" s="123">
        <v>5.56</v>
      </c>
      <c r="L12" s="123">
        <v>0</v>
      </c>
      <c r="M12" s="123">
        <v>0</v>
      </c>
      <c r="N12" s="123">
        <v>0</v>
      </c>
      <c r="O12" s="40">
        <v>6</v>
      </c>
      <c r="P12" s="89">
        <v>5.56</v>
      </c>
      <c r="Q12" s="90">
        <v>100</v>
      </c>
      <c r="R12" s="39">
        <v>2</v>
      </c>
      <c r="S12" s="39">
        <v>1</v>
      </c>
      <c r="T12" s="85">
        <v>5.56</v>
      </c>
      <c r="U12" s="85">
        <v>0</v>
      </c>
      <c r="V12" s="85">
        <v>0</v>
      </c>
      <c r="W12" s="85">
        <v>0</v>
      </c>
      <c r="X12" s="85">
        <v>0</v>
      </c>
      <c r="Y12" s="85">
        <v>0</v>
      </c>
      <c r="Z12" s="85">
        <v>0</v>
      </c>
      <c r="AA12" s="85">
        <v>0</v>
      </c>
      <c r="AB12" s="85">
        <v>0</v>
      </c>
      <c r="AC12" s="85">
        <v>0</v>
      </c>
      <c r="AD12" s="85">
        <v>0</v>
      </c>
      <c r="AE12" s="85">
        <v>0</v>
      </c>
      <c r="AF12" s="85">
        <v>0</v>
      </c>
      <c r="AG12" s="85">
        <v>0</v>
      </c>
      <c r="AH12" s="85">
        <v>0</v>
      </c>
      <c r="AI12" s="85">
        <v>0</v>
      </c>
      <c r="AJ12" s="85">
        <v>0</v>
      </c>
      <c r="AK12" s="85">
        <v>0</v>
      </c>
      <c r="AL12" s="85">
        <v>0</v>
      </c>
      <c r="AM12" s="85">
        <v>0</v>
      </c>
      <c r="AN12" s="85">
        <v>0</v>
      </c>
      <c r="AO12" s="85">
        <v>0</v>
      </c>
      <c r="AP12" s="85">
        <v>0</v>
      </c>
      <c r="AQ12" s="85">
        <v>0</v>
      </c>
      <c r="AR12" s="85">
        <v>0</v>
      </c>
      <c r="AS12" s="85">
        <v>0</v>
      </c>
      <c r="AT12" s="85">
        <v>0</v>
      </c>
      <c r="AU12" s="85">
        <v>0</v>
      </c>
      <c r="AV12" s="14"/>
    </row>
    <row r="13" spans="1:48" ht="18" x14ac:dyDescent="0.35">
      <c r="A13" s="68" t="str">
        <f t="shared" si="1"/>
        <v xml:space="preserve">   </v>
      </c>
      <c r="B13" s="83">
        <v>4</v>
      </c>
      <c r="C13" s="87" t="s">
        <v>125</v>
      </c>
      <c r="D13" s="122" t="s">
        <v>44</v>
      </c>
      <c r="E13" s="84" t="s">
        <v>121</v>
      </c>
      <c r="F13" s="83" t="s">
        <v>122</v>
      </c>
      <c r="G13" s="88">
        <v>6.8828545337399998</v>
      </c>
      <c r="H13" s="88">
        <v>2.5952147587800001</v>
      </c>
      <c r="I13" s="88">
        <v>4.2876397749599997</v>
      </c>
      <c r="J13" s="40">
        <v>2</v>
      </c>
      <c r="K13" s="123">
        <v>0</v>
      </c>
      <c r="L13" s="123">
        <v>6.36</v>
      </c>
      <c r="M13" s="123">
        <v>0</v>
      </c>
      <c r="N13" s="123">
        <v>0</v>
      </c>
      <c r="O13" s="40">
        <v>30</v>
      </c>
      <c r="P13" s="89">
        <v>0</v>
      </c>
      <c r="Q13" s="90">
        <v>0</v>
      </c>
      <c r="R13" s="39">
        <v>0</v>
      </c>
      <c r="S13" s="39">
        <v>0</v>
      </c>
      <c r="T13" s="85">
        <v>0</v>
      </c>
      <c r="U13" s="85">
        <v>0</v>
      </c>
      <c r="V13" s="85">
        <v>0</v>
      </c>
      <c r="W13" s="85">
        <v>0</v>
      </c>
      <c r="X13" s="85">
        <v>0</v>
      </c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5">
        <v>0</v>
      </c>
      <c r="AF13" s="85">
        <v>0</v>
      </c>
      <c r="AG13" s="85">
        <v>0</v>
      </c>
      <c r="AH13" s="85">
        <v>0</v>
      </c>
      <c r="AI13" s="85">
        <v>0</v>
      </c>
      <c r="AJ13" s="85">
        <v>0</v>
      </c>
      <c r="AK13" s="85">
        <v>0</v>
      </c>
      <c r="AL13" s="85">
        <v>0</v>
      </c>
      <c r="AM13" s="85">
        <v>0</v>
      </c>
      <c r="AN13" s="85">
        <v>0</v>
      </c>
      <c r="AO13" s="85">
        <v>0</v>
      </c>
      <c r="AP13" s="85">
        <v>0</v>
      </c>
      <c r="AQ13" s="85">
        <v>0</v>
      </c>
      <c r="AR13" s="85">
        <v>0</v>
      </c>
      <c r="AS13" s="85">
        <v>0</v>
      </c>
      <c r="AT13" s="85">
        <v>0</v>
      </c>
      <c r="AU13" s="85">
        <v>0</v>
      </c>
      <c r="AV13" s="14"/>
    </row>
    <row r="14" spans="1:48" ht="18" x14ac:dyDescent="0.35">
      <c r="A14" s="68" t="str">
        <f t="shared" si="1"/>
        <v xml:space="preserve">   </v>
      </c>
      <c r="B14" s="83">
        <v>5</v>
      </c>
      <c r="C14" s="87" t="s">
        <v>126</v>
      </c>
      <c r="D14" s="122" t="s">
        <v>44</v>
      </c>
      <c r="E14" s="84" t="s">
        <v>121</v>
      </c>
      <c r="F14" s="83" t="s">
        <v>122</v>
      </c>
      <c r="G14" s="88">
        <v>20.647008923388999</v>
      </c>
      <c r="H14" s="88">
        <v>0.16724727693200001</v>
      </c>
      <c r="I14" s="88">
        <v>20.479761646457</v>
      </c>
      <c r="J14" s="40">
        <v>1</v>
      </c>
      <c r="K14" s="123">
        <v>0</v>
      </c>
      <c r="L14" s="123">
        <v>19.28</v>
      </c>
      <c r="M14" s="123">
        <v>0</v>
      </c>
      <c r="N14" s="123">
        <v>0</v>
      </c>
      <c r="O14" s="40">
        <v>17</v>
      </c>
      <c r="P14" s="85">
        <v>0</v>
      </c>
      <c r="Q14" s="86">
        <v>0</v>
      </c>
      <c r="R14" s="40">
        <v>0</v>
      </c>
      <c r="S14" s="40">
        <v>0</v>
      </c>
      <c r="T14" s="85">
        <v>0</v>
      </c>
      <c r="U14" s="85">
        <v>0</v>
      </c>
      <c r="V14" s="85">
        <v>0</v>
      </c>
      <c r="W14" s="85">
        <v>0</v>
      </c>
      <c r="X14" s="85">
        <v>0</v>
      </c>
      <c r="Y14" s="85">
        <v>0</v>
      </c>
      <c r="Z14" s="85">
        <v>0</v>
      </c>
      <c r="AA14" s="85">
        <v>0</v>
      </c>
      <c r="AB14" s="85">
        <v>0</v>
      </c>
      <c r="AC14" s="85">
        <v>0</v>
      </c>
      <c r="AD14" s="85">
        <v>0</v>
      </c>
      <c r="AE14" s="85">
        <v>0</v>
      </c>
      <c r="AF14" s="85">
        <v>0</v>
      </c>
      <c r="AG14" s="85">
        <v>0</v>
      </c>
      <c r="AH14" s="85">
        <v>0</v>
      </c>
      <c r="AI14" s="85">
        <v>0</v>
      </c>
      <c r="AJ14" s="85">
        <v>0</v>
      </c>
      <c r="AK14" s="85">
        <v>0</v>
      </c>
      <c r="AL14" s="85">
        <v>0</v>
      </c>
      <c r="AM14" s="85">
        <v>0</v>
      </c>
      <c r="AN14" s="85">
        <v>0</v>
      </c>
      <c r="AO14" s="85">
        <v>0</v>
      </c>
      <c r="AP14" s="85">
        <v>0</v>
      </c>
      <c r="AQ14" s="85">
        <v>0</v>
      </c>
      <c r="AR14" s="85">
        <v>0</v>
      </c>
      <c r="AS14" s="85">
        <v>0</v>
      </c>
      <c r="AT14" s="85">
        <v>0</v>
      </c>
      <c r="AU14" s="85">
        <v>0</v>
      </c>
      <c r="AV14" s="14"/>
    </row>
    <row r="15" spans="1:48" ht="18" x14ac:dyDescent="0.35">
      <c r="A15" s="68" t="str">
        <f t="shared" si="1"/>
        <v xml:space="preserve">   </v>
      </c>
      <c r="B15" s="83">
        <v>6</v>
      </c>
      <c r="C15" s="87" t="s">
        <v>127</v>
      </c>
      <c r="D15" s="122" t="s">
        <v>44</v>
      </c>
      <c r="E15" s="84" t="s">
        <v>121</v>
      </c>
      <c r="F15" s="83" t="s">
        <v>122</v>
      </c>
      <c r="G15" s="88">
        <v>9.7609607880359999</v>
      </c>
      <c r="H15" s="88">
        <v>0.76229175725599996</v>
      </c>
      <c r="I15" s="88">
        <v>8.9986690307800004</v>
      </c>
      <c r="J15" s="40">
        <v>1</v>
      </c>
      <c r="K15" s="123">
        <v>0</v>
      </c>
      <c r="L15" s="123">
        <v>7.91</v>
      </c>
      <c r="M15" s="123">
        <v>0</v>
      </c>
      <c r="N15" s="123">
        <v>0</v>
      </c>
      <c r="O15" s="40">
        <v>7</v>
      </c>
      <c r="P15" s="85">
        <v>0</v>
      </c>
      <c r="Q15" s="86">
        <v>0</v>
      </c>
      <c r="R15" s="40">
        <v>0</v>
      </c>
      <c r="S15" s="40">
        <v>0</v>
      </c>
      <c r="T15" s="85">
        <v>0</v>
      </c>
      <c r="U15" s="85">
        <v>0</v>
      </c>
      <c r="V15" s="85">
        <v>0</v>
      </c>
      <c r="W15" s="85">
        <v>0</v>
      </c>
      <c r="X15" s="85">
        <v>0</v>
      </c>
      <c r="Y15" s="85">
        <v>0</v>
      </c>
      <c r="Z15" s="85">
        <v>0</v>
      </c>
      <c r="AA15" s="85">
        <v>0</v>
      </c>
      <c r="AB15" s="85">
        <v>0</v>
      </c>
      <c r="AC15" s="85">
        <v>0</v>
      </c>
      <c r="AD15" s="85">
        <v>0</v>
      </c>
      <c r="AE15" s="85">
        <v>0</v>
      </c>
      <c r="AF15" s="85">
        <v>0</v>
      </c>
      <c r="AG15" s="85">
        <v>0</v>
      </c>
      <c r="AH15" s="85">
        <v>0</v>
      </c>
      <c r="AI15" s="85">
        <v>0</v>
      </c>
      <c r="AJ15" s="85">
        <v>0</v>
      </c>
      <c r="AK15" s="85">
        <v>0</v>
      </c>
      <c r="AL15" s="85">
        <v>0</v>
      </c>
      <c r="AM15" s="85">
        <v>0</v>
      </c>
      <c r="AN15" s="85">
        <v>0</v>
      </c>
      <c r="AO15" s="85">
        <v>0</v>
      </c>
      <c r="AP15" s="85">
        <v>0</v>
      </c>
      <c r="AQ15" s="85">
        <v>0</v>
      </c>
      <c r="AR15" s="85">
        <v>0</v>
      </c>
      <c r="AS15" s="85">
        <v>0</v>
      </c>
      <c r="AT15" s="85">
        <v>0</v>
      </c>
      <c r="AU15" s="85">
        <v>0</v>
      </c>
      <c r="AV15" s="14"/>
    </row>
    <row r="16" spans="1:48" ht="18" x14ac:dyDescent="0.35">
      <c r="A16" s="68" t="str">
        <f t="shared" si="1"/>
        <v xml:space="preserve">   </v>
      </c>
      <c r="B16" s="83">
        <v>7</v>
      </c>
      <c r="C16" s="87" t="s">
        <v>128</v>
      </c>
      <c r="D16" s="122" t="s">
        <v>44</v>
      </c>
      <c r="E16" s="84" t="s">
        <v>121</v>
      </c>
      <c r="F16" s="83" t="s">
        <v>122</v>
      </c>
      <c r="G16" s="88">
        <v>12.318540197658699</v>
      </c>
      <c r="H16" s="88">
        <v>10.887489804299999</v>
      </c>
      <c r="I16" s="88">
        <v>1.4310503933587</v>
      </c>
      <c r="J16" s="40">
        <v>1</v>
      </c>
      <c r="K16" s="123">
        <v>0</v>
      </c>
      <c r="L16" s="123">
        <v>15.45</v>
      </c>
      <c r="M16" s="123">
        <v>0</v>
      </c>
      <c r="N16" s="123">
        <v>0</v>
      </c>
      <c r="O16" s="40">
        <v>12</v>
      </c>
      <c r="P16" s="85">
        <v>0</v>
      </c>
      <c r="Q16" s="86">
        <v>0</v>
      </c>
      <c r="R16" s="40">
        <v>0</v>
      </c>
      <c r="S16" s="40">
        <v>0</v>
      </c>
      <c r="T16" s="85">
        <v>0</v>
      </c>
      <c r="U16" s="85">
        <v>0</v>
      </c>
      <c r="V16" s="85">
        <v>0</v>
      </c>
      <c r="W16" s="85">
        <v>0</v>
      </c>
      <c r="X16" s="85">
        <v>0</v>
      </c>
      <c r="Y16" s="85">
        <v>0</v>
      </c>
      <c r="Z16" s="85">
        <v>0</v>
      </c>
      <c r="AA16" s="85">
        <v>0</v>
      </c>
      <c r="AB16" s="85">
        <v>0</v>
      </c>
      <c r="AC16" s="85">
        <v>0</v>
      </c>
      <c r="AD16" s="85">
        <v>0</v>
      </c>
      <c r="AE16" s="85">
        <v>0</v>
      </c>
      <c r="AF16" s="85">
        <v>0</v>
      </c>
      <c r="AG16" s="85">
        <v>0</v>
      </c>
      <c r="AH16" s="85">
        <v>0</v>
      </c>
      <c r="AI16" s="85">
        <v>0</v>
      </c>
      <c r="AJ16" s="85">
        <v>0</v>
      </c>
      <c r="AK16" s="85">
        <v>0</v>
      </c>
      <c r="AL16" s="85">
        <v>0</v>
      </c>
      <c r="AM16" s="85">
        <v>0</v>
      </c>
      <c r="AN16" s="85">
        <v>0</v>
      </c>
      <c r="AO16" s="85">
        <v>0</v>
      </c>
      <c r="AP16" s="85">
        <v>0</v>
      </c>
      <c r="AQ16" s="85">
        <v>0</v>
      </c>
      <c r="AR16" s="85">
        <v>0</v>
      </c>
      <c r="AS16" s="85">
        <v>0</v>
      </c>
      <c r="AT16" s="85">
        <v>0</v>
      </c>
      <c r="AU16" s="85">
        <v>0</v>
      </c>
      <c r="AV16" s="14"/>
    </row>
  </sheetData>
  <sheetProtection selectLockedCells="1"/>
  <mergeCells count="42">
    <mergeCell ref="C1:AT1"/>
    <mergeCell ref="AU3:AV3"/>
    <mergeCell ref="AE4:AQ4"/>
    <mergeCell ref="AR4:AT4"/>
    <mergeCell ref="AU4:AV4"/>
    <mergeCell ref="B2:E4"/>
    <mergeCell ref="F2:J4"/>
    <mergeCell ref="AL2:AQ2"/>
    <mergeCell ref="AR2:AT2"/>
    <mergeCell ref="AG3:AQ3"/>
    <mergeCell ref="AR3:AT3"/>
    <mergeCell ref="L7:L8"/>
    <mergeCell ref="M7:M8"/>
    <mergeCell ref="N7:N8"/>
    <mergeCell ref="A6:A8"/>
    <mergeCell ref="A9:F9"/>
    <mergeCell ref="H7:I7"/>
    <mergeCell ref="G6:I6"/>
    <mergeCell ref="G7:G8"/>
    <mergeCell ref="K6:N6"/>
    <mergeCell ref="K7:K8"/>
    <mergeCell ref="P6:P8"/>
    <mergeCell ref="Q6:Q8"/>
    <mergeCell ref="R6:R8"/>
    <mergeCell ref="S6:S8"/>
    <mergeCell ref="T6:AU6"/>
    <mergeCell ref="AT5:AV5"/>
    <mergeCell ref="B6:B8"/>
    <mergeCell ref="C6:C8"/>
    <mergeCell ref="D6:D8"/>
    <mergeCell ref="E6:E8"/>
    <mergeCell ref="F6:F8"/>
    <mergeCell ref="J6:J8"/>
    <mergeCell ref="AJ7:AM7"/>
    <mergeCell ref="AN7:AQ7"/>
    <mergeCell ref="AR7:AU7"/>
    <mergeCell ref="T7:W7"/>
    <mergeCell ref="X7:AA7"/>
    <mergeCell ref="AB7:AE7"/>
    <mergeCell ref="AF7:AI7"/>
    <mergeCell ref="AV6:AV8"/>
    <mergeCell ref="O6:O8"/>
  </mergeCells>
  <dataValidations count="7">
    <dataValidation type="whole" allowBlank="1" showInputMessage="1" showErrorMessage="1" error="กรอกเฉพาะ 0 1 2 3" sqref="S5:S1048576">
      <formula1>0</formula1>
      <formula2>3</formula2>
    </dataValidation>
    <dataValidation type="whole" allowBlank="1" showInputMessage="1" showErrorMessage="1" error="กรอกเฉพาะ 0 1 2" sqref="S1:S4 R5:R1048576">
      <formula1>0</formula1>
      <formula2>2</formula2>
    </dataValidation>
    <dataValidation type="whole" allowBlank="1" showInputMessage="1" showErrorMessage="1" error="กรอกเฉพาะ 0 1 2 3 9" sqref="J5:J9">
      <formula1>0</formula1>
      <formula2>9</formula2>
    </dataValidation>
    <dataValidation type="whole" allowBlank="1" showInputMessage="1" showErrorMessage="1" error="กรอกเฉพาะจำนวนเต็ม" sqref="O5:O9">
      <formula1>0</formula1>
      <formula2>100</formula2>
    </dataValidation>
    <dataValidation type="whole" allowBlank="1" showInputMessage="1" showErrorMessage="1" error="กรอกจำนวนเต็ม" sqref="P1:P4">
      <formula1>0</formula1>
      <formula2>100</formula2>
    </dataValidation>
    <dataValidation type="whole" allowBlank="1" showInputMessage="1" showErrorMessage="1" errorTitle="ผิดพลาด" error="กรอกเฉพาะ 0 1 2 3 9" sqref="K1:K4">
      <formula1>0</formula1>
      <formula2>9</formula2>
    </dataValidation>
    <dataValidation type="textLength" operator="equal" allowBlank="1" showInputMessage="1" showErrorMessage="1" error="กรอกรหัสเกิน 9 หลัก" sqref="D1">
      <formula1>9</formula1>
    </dataValidation>
  </dataValidations>
  <printOptions horizontalCentered="1"/>
  <pageMargins left="0.19685039370078741" right="0.19685039370078741" top="0.59055118110236227" bottom="0.47244094488188981" header="0.31496062992125984" footer="0.19685039370078741"/>
  <pageSetup paperSize="8" scale="67" orientation="landscape" verticalDpi="300" r:id="rId1"/>
  <headerFooter>
    <oddHeader xml:space="preserve">&amp;R&amp;"TH SarabunPSK,ตัวหนา"&amp;16ยางพารา_สฟอ.1   </oddHeader>
    <oddFooter>&amp;C&amp;"TH SarabunPSK,ธรรมดา"&amp;14หน้าที่ &amp;P จาก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6"/>
  <sheetViews>
    <sheetView zoomScaleNormal="100" zoomScaleSheetLayoutView="100" zoomScalePageLayoutView="40" workbookViewId="0">
      <selection activeCell="F17" sqref="F17"/>
    </sheetView>
  </sheetViews>
  <sheetFormatPr defaultColWidth="8.8984375" defaultRowHeight="14.4" x14ac:dyDescent="0.3"/>
  <cols>
    <col min="1" max="1" width="9.59765625" style="11" customWidth="1"/>
    <col min="2" max="2" width="7.8984375" style="13" bestFit="1" customWidth="1"/>
    <col min="3" max="3" width="9" style="13" bestFit="1" customWidth="1"/>
    <col min="4" max="4" width="6.3984375" style="11" customWidth="1"/>
    <col min="5" max="5" width="7.69921875" style="11" customWidth="1"/>
    <col min="6" max="6" width="4.59765625" style="11" customWidth="1"/>
    <col min="7" max="7" width="8.59765625" style="11" customWidth="1"/>
    <col min="8" max="8" width="7.3984375" style="11" customWidth="1"/>
    <col min="9" max="9" width="7.69921875" style="11" customWidth="1"/>
    <col min="10" max="10" width="5.69921875" style="11" customWidth="1"/>
    <col min="11" max="11" width="7.19921875" style="8" customWidth="1"/>
    <col min="12" max="12" width="8.09765625" style="8" customWidth="1"/>
    <col min="13" max="13" width="8.3984375" style="8" customWidth="1"/>
    <col min="14" max="14" width="7.3984375" style="8" customWidth="1"/>
    <col min="15" max="15" width="7.09765625" style="13" customWidth="1"/>
    <col min="16" max="16" width="9.3984375" style="11" customWidth="1"/>
    <col min="17" max="17" width="6.69921875" style="11" customWidth="1"/>
    <col min="18" max="18" width="9.8984375" style="11" customWidth="1"/>
    <col min="19" max="19" width="11.59765625" style="11" customWidth="1"/>
    <col min="20" max="28" width="3.69921875" style="11" bestFit="1" customWidth="1"/>
    <col min="29" max="29" width="5.09765625" style="11" bestFit="1" customWidth="1"/>
    <col min="30" max="43" width="3.69921875" style="11" bestFit="1" customWidth="1"/>
    <col min="44" max="44" width="3.5" style="11" customWidth="1"/>
    <col min="45" max="45" width="3.19921875" style="11" customWidth="1"/>
    <col min="46" max="46" width="4.19921875" style="11" customWidth="1"/>
    <col min="47" max="47" width="3.69921875" style="11" bestFit="1" customWidth="1"/>
    <col min="48" max="49" width="5.09765625" style="11" bestFit="1" customWidth="1"/>
    <col min="50" max="50" width="7" style="11" bestFit="1" customWidth="1"/>
    <col min="51" max="51" width="3.69921875" style="11" bestFit="1" customWidth="1"/>
    <col min="52" max="52" width="8.3984375" style="11" customWidth="1"/>
    <col min="53" max="16384" width="8.8984375" style="11"/>
  </cols>
  <sheetData>
    <row r="1" spans="1:52" s="1" customFormat="1" ht="28.8" x14ac:dyDescent="0.55000000000000004">
      <c r="B1" s="171" t="s">
        <v>29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71"/>
      <c r="AO1" s="171"/>
      <c r="AP1" s="171"/>
      <c r="AQ1" s="171"/>
      <c r="AR1" s="171"/>
      <c r="AS1" s="171"/>
      <c r="AT1" s="171"/>
      <c r="AU1" s="171"/>
      <c r="AV1" s="28"/>
      <c r="AW1" s="28"/>
      <c r="AX1" s="28"/>
      <c r="AY1" s="28"/>
    </row>
    <row r="2" spans="1:52" customFormat="1" ht="23.4" x14ac:dyDescent="0.45">
      <c r="B2" s="175" t="s">
        <v>1</v>
      </c>
      <c r="C2" s="175"/>
      <c r="D2" s="175"/>
      <c r="E2" s="175"/>
      <c r="F2" s="176" t="s">
        <v>119</v>
      </c>
      <c r="G2" s="176"/>
      <c r="H2" s="176"/>
      <c r="I2" s="176"/>
      <c r="J2" s="176"/>
      <c r="K2" s="71"/>
      <c r="L2" s="72"/>
      <c r="M2" s="72"/>
      <c r="N2" s="73"/>
      <c r="O2" s="73"/>
      <c r="P2" s="74"/>
      <c r="Q2" s="73"/>
      <c r="R2" s="73"/>
      <c r="S2" s="75"/>
      <c r="T2" s="2"/>
      <c r="U2" s="2"/>
      <c r="V2" s="1"/>
      <c r="W2" s="3"/>
      <c r="X2" s="3"/>
      <c r="Y2" s="3"/>
      <c r="Z2" s="3"/>
      <c r="AA2" s="4"/>
      <c r="AB2" s="4"/>
      <c r="AE2" s="3"/>
      <c r="AF2" s="3"/>
      <c r="AG2" s="3"/>
      <c r="AH2" s="3"/>
      <c r="AI2" s="3"/>
      <c r="AJ2" s="11"/>
      <c r="AK2" s="11"/>
      <c r="AL2" s="173" t="s">
        <v>2</v>
      </c>
      <c r="AM2" s="173"/>
      <c r="AN2" s="173"/>
      <c r="AO2" s="173"/>
      <c r="AP2" s="173"/>
      <c r="AQ2" s="173"/>
      <c r="AR2" s="188">
        <v>1062</v>
      </c>
      <c r="AS2" s="188"/>
      <c r="AT2" s="188"/>
      <c r="AU2" s="3"/>
      <c r="AV2" s="3"/>
    </row>
    <row r="3" spans="1:52" customFormat="1" ht="23.4" x14ac:dyDescent="0.45">
      <c r="B3" s="175"/>
      <c r="C3" s="175"/>
      <c r="D3" s="175"/>
      <c r="E3" s="175"/>
      <c r="F3" s="176"/>
      <c r="G3" s="176"/>
      <c r="H3" s="176"/>
      <c r="I3" s="176"/>
      <c r="J3" s="176"/>
      <c r="K3" s="71"/>
      <c r="L3" s="72"/>
      <c r="M3" s="72"/>
      <c r="N3" s="76"/>
      <c r="O3" s="76"/>
      <c r="P3" s="77"/>
      <c r="Q3" s="78"/>
      <c r="R3" s="78"/>
      <c r="S3" s="79"/>
      <c r="T3" s="5"/>
      <c r="U3" s="5"/>
      <c r="V3" s="5"/>
      <c r="W3" s="5"/>
      <c r="X3" s="5"/>
      <c r="Y3" s="5"/>
      <c r="Z3" s="5"/>
      <c r="AA3" s="4"/>
      <c r="AB3" s="4"/>
      <c r="AE3" s="11"/>
      <c r="AF3" s="3"/>
      <c r="AG3" s="173" t="s">
        <v>117</v>
      </c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89">
        <v>78.951244172933713</v>
      </c>
      <c r="AS3" s="189"/>
      <c r="AT3" s="189"/>
      <c r="AU3" s="172" t="s">
        <v>4</v>
      </c>
      <c r="AV3" s="172"/>
    </row>
    <row r="4" spans="1:52" customFormat="1" ht="23.4" x14ac:dyDescent="0.45">
      <c r="B4" s="175"/>
      <c r="C4" s="175"/>
      <c r="D4" s="175"/>
      <c r="E4" s="175"/>
      <c r="F4" s="176"/>
      <c r="G4" s="176"/>
      <c r="H4" s="176"/>
      <c r="I4" s="176"/>
      <c r="J4" s="176"/>
      <c r="K4" s="71"/>
      <c r="L4" s="72"/>
      <c r="M4" s="72"/>
      <c r="N4" s="80"/>
      <c r="O4" s="80"/>
      <c r="P4" s="77"/>
      <c r="Q4" s="78"/>
      <c r="R4" s="78"/>
      <c r="S4" s="81"/>
      <c r="T4" s="82"/>
      <c r="U4" s="82"/>
      <c r="V4" s="5"/>
      <c r="W4" s="5"/>
      <c r="X4" s="5"/>
      <c r="Y4" s="5"/>
      <c r="Z4" s="5"/>
      <c r="AE4" s="173" t="s">
        <v>118</v>
      </c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87">
        <v>42.679886425787998</v>
      </c>
      <c r="AS4" s="187"/>
      <c r="AT4" s="187"/>
      <c r="AU4" s="172" t="s">
        <v>4</v>
      </c>
      <c r="AV4" s="172"/>
    </row>
    <row r="5" spans="1:52" customFormat="1" ht="18.75" customHeight="1" x14ac:dyDescent="0.4">
      <c r="A5" s="42"/>
      <c r="B5" s="6"/>
      <c r="C5" s="6"/>
      <c r="G5" s="7"/>
      <c r="K5" s="8"/>
      <c r="L5" s="9"/>
      <c r="M5" s="9"/>
      <c r="N5" s="9"/>
      <c r="O5" s="6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0"/>
      <c r="AE5" s="10"/>
      <c r="AF5" s="10"/>
      <c r="AG5" s="11"/>
      <c r="AH5" s="11"/>
      <c r="AI5" s="11"/>
      <c r="AJ5" s="11"/>
      <c r="AK5" s="11"/>
      <c r="AL5" s="10"/>
      <c r="AM5" s="10"/>
      <c r="AN5" s="10"/>
      <c r="AO5" s="10"/>
      <c r="AP5" s="10"/>
      <c r="AQ5" s="186" t="s">
        <v>6</v>
      </c>
      <c r="AR5" s="186"/>
      <c r="AS5" s="186"/>
      <c r="AT5" s="186"/>
      <c r="AU5" s="186"/>
      <c r="AV5" s="11"/>
      <c r="AW5" s="11"/>
      <c r="AX5" s="11"/>
      <c r="AY5" s="11"/>
      <c r="AZ5" s="11"/>
    </row>
    <row r="6" spans="1:52" ht="21" customHeight="1" x14ac:dyDescent="0.3">
      <c r="A6" s="162" t="s">
        <v>45</v>
      </c>
      <c r="B6" s="133" t="s">
        <v>7</v>
      </c>
      <c r="C6" s="133" t="s">
        <v>8</v>
      </c>
      <c r="D6" s="133" t="s">
        <v>9</v>
      </c>
      <c r="E6" s="133" t="s">
        <v>10</v>
      </c>
      <c r="F6" s="133" t="s">
        <v>11</v>
      </c>
      <c r="G6" s="165" t="s">
        <v>47</v>
      </c>
      <c r="H6" s="166"/>
      <c r="I6" s="167"/>
      <c r="J6" s="134" t="s">
        <v>12</v>
      </c>
      <c r="K6" s="169" t="s">
        <v>37</v>
      </c>
      <c r="L6" s="169"/>
      <c r="M6" s="169"/>
      <c r="N6" s="169"/>
      <c r="O6" s="134" t="s">
        <v>13</v>
      </c>
      <c r="P6" s="145" t="s">
        <v>5</v>
      </c>
      <c r="Q6" s="134" t="s">
        <v>31</v>
      </c>
      <c r="R6" s="148" t="s">
        <v>38</v>
      </c>
      <c r="S6" s="151" t="s">
        <v>39</v>
      </c>
      <c r="T6" s="154" t="s">
        <v>14</v>
      </c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5"/>
      <c r="AT6" s="155"/>
      <c r="AU6" s="156"/>
      <c r="AV6" s="180" t="s">
        <v>32</v>
      </c>
      <c r="AW6" s="181"/>
      <c r="AX6" s="181"/>
      <c r="AY6" s="182"/>
      <c r="AZ6" s="144" t="s">
        <v>48</v>
      </c>
    </row>
    <row r="7" spans="1:52" ht="18.75" customHeight="1" x14ac:dyDescent="0.3">
      <c r="A7" s="162"/>
      <c r="B7" s="133"/>
      <c r="C7" s="133"/>
      <c r="D7" s="133"/>
      <c r="E7" s="133"/>
      <c r="F7" s="133"/>
      <c r="G7" s="168" t="s">
        <v>3</v>
      </c>
      <c r="H7" s="164" t="s">
        <v>46</v>
      </c>
      <c r="I7" s="164"/>
      <c r="J7" s="135"/>
      <c r="K7" s="170" t="s">
        <v>40</v>
      </c>
      <c r="L7" s="157" t="s">
        <v>41</v>
      </c>
      <c r="M7" s="179" t="s">
        <v>42</v>
      </c>
      <c r="N7" s="161" t="s">
        <v>43</v>
      </c>
      <c r="O7" s="135"/>
      <c r="P7" s="146"/>
      <c r="Q7" s="135"/>
      <c r="R7" s="149"/>
      <c r="S7" s="152"/>
      <c r="T7" s="140" t="s">
        <v>15</v>
      </c>
      <c r="U7" s="140"/>
      <c r="V7" s="140"/>
      <c r="W7" s="140"/>
      <c r="X7" s="141" t="s">
        <v>16</v>
      </c>
      <c r="Y7" s="141"/>
      <c r="Z7" s="141"/>
      <c r="AA7" s="141"/>
      <c r="AB7" s="142" t="s">
        <v>17</v>
      </c>
      <c r="AC7" s="142"/>
      <c r="AD7" s="142"/>
      <c r="AE7" s="142"/>
      <c r="AF7" s="143" t="s">
        <v>18</v>
      </c>
      <c r="AG7" s="143"/>
      <c r="AH7" s="143"/>
      <c r="AI7" s="143"/>
      <c r="AJ7" s="137" t="s">
        <v>19</v>
      </c>
      <c r="AK7" s="137"/>
      <c r="AL7" s="137"/>
      <c r="AM7" s="137"/>
      <c r="AN7" s="138" t="s">
        <v>20</v>
      </c>
      <c r="AO7" s="138"/>
      <c r="AP7" s="138"/>
      <c r="AQ7" s="138"/>
      <c r="AR7" s="139" t="s">
        <v>21</v>
      </c>
      <c r="AS7" s="139"/>
      <c r="AT7" s="139"/>
      <c r="AU7" s="139"/>
      <c r="AV7" s="183"/>
      <c r="AW7" s="184"/>
      <c r="AX7" s="184"/>
      <c r="AY7" s="185"/>
      <c r="AZ7" s="144"/>
    </row>
    <row r="8" spans="1:52" ht="21.75" customHeight="1" x14ac:dyDescent="0.3">
      <c r="A8" s="162"/>
      <c r="B8" s="133"/>
      <c r="C8" s="133"/>
      <c r="D8" s="133"/>
      <c r="E8" s="133"/>
      <c r="F8" s="133"/>
      <c r="G8" s="168"/>
      <c r="H8" s="15" t="s">
        <v>22</v>
      </c>
      <c r="I8" s="16" t="s">
        <v>23</v>
      </c>
      <c r="J8" s="136"/>
      <c r="K8" s="170"/>
      <c r="L8" s="158"/>
      <c r="M8" s="179"/>
      <c r="N8" s="161"/>
      <c r="O8" s="136"/>
      <c r="P8" s="147"/>
      <c r="Q8" s="136"/>
      <c r="R8" s="150"/>
      <c r="S8" s="153"/>
      <c r="T8" s="32" t="s">
        <v>24</v>
      </c>
      <c r="U8" s="32" t="s">
        <v>25</v>
      </c>
      <c r="V8" s="32" t="s">
        <v>26</v>
      </c>
      <c r="W8" s="32" t="s">
        <v>27</v>
      </c>
      <c r="X8" s="33" t="s">
        <v>24</v>
      </c>
      <c r="Y8" s="33" t="s">
        <v>25</v>
      </c>
      <c r="Z8" s="33" t="s">
        <v>26</v>
      </c>
      <c r="AA8" s="33" t="s">
        <v>27</v>
      </c>
      <c r="AB8" s="34" t="s">
        <v>24</v>
      </c>
      <c r="AC8" s="34" t="s">
        <v>25</v>
      </c>
      <c r="AD8" s="34" t="s">
        <v>26</v>
      </c>
      <c r="AE8" s="34" t="s">
        <v>27</v>
      </c>
      <c r="AF8" s="35" t="s">
        <v>24</v>
      </c>
      <c r="AG8" s="35" t="s">
        <v>25</v>
      </c>
      <c r="AH8" s="35" t="s">
        <v>26</v>
      </c>
      <c r="AI8" s="35" t="s">
        <v>27</v>
      </c>
      <c r="AJ8" s="29" t="s">
        <v>24</v>
      </c>
      <c r="AK8" s="29" t="s">
        <v>25</v>
      </c>
      <c r="AL8" s="29" t="s">
        <v>26</v>
      </c>
      <c r="AM8" s="29" t="s">
        <v>27</v>
      </c>
      <c r="AN8" s="30" t="s">
        <v>24</v>
      </c>
      <c r="AO8" s="30" t="s">
        <v>25</v>
      </c>
      <c r="AP8" s="30" t="s">
        <v>26</v>
      </c>
      <c r="AQ8" s="30" t="s">
        <v>27</v>
      </c>
      <c r="AR8" s="31" t="s">
        <v>24</v>
      </c>
      <c r="AS8" s="31" t="s">
        <v>25</v>
      </c>
      <c r="AT8" s="31" t="s">
        <v>26</v>
      </c>
      <c r="AU8" s="31" t="s">
        <v>27</v>
      </c>
      <c r="AV8" s="12" t="s">
        <v>33</v>
      </c>
      <c r="AW8" s="38" t="s">
        <v>34</v>
      </c>
      <c r="AX8" s="36" t="s">
        <v>35</v>
      </c>
      <c r="AY8" s="37" t="s">
        <v>36</v>
      </c>
      <c r="AZ8" s="144"/>
    </row>
    <row r="9" spans="1:52" x14ac:dyDescent="0.3">
      <c r="A9" s="163" t="s">
        <v>28</v>
      </c>
      <c r="B9" s="163"/>
      <c r="C9" s="163"/>
      <c r="D9" s="163"/>
      <c r="E9" s="163"/>
      <c r="F9" s="163"/>
      <c r="G9" s="24">
        <f>I9+H9</f>
        <v>78.951244172933698</v>
      </c>
      <c r="H9" s="25">
        <f t="shared" ref="H9:N9" si="0">SUM(H10:H16)</f>
        <v>42.679886425787998</v>
      </c>
      <c r="I9" s="25">
        <f t="shared" si="0"/>
        <v>36.2713577471457</v>
      </c>
      <c r="J9" s="25">
        <f t="shared" si="0"/>
        <v>9</v>
      </c>
      <c r="K9" s="25">
        <f t="shared" si="0"/>
        <v>26.91</v>
      </c>
      <c r="L9" s="25">
        <f t="shared" si="0"/>
        <v>49</v>
      </c>
      <c r="M9" s="25">
        <f t="shared" si="0"/>
        <v>0</v>
      </c>
      <c r="N9" s="25">
        <f t="shared" si="0"/>
        <v>0</v>
      </c>
      <c r="O9" s="25"/>
      <c r="P9" s="25">
        <f>SUM(P10:P16)</f>
        <v>13.849999999999998</v>
      </c>
      <c r="Q9" s="25"/>
      <c r="R9" s="25"/>
      <c r="S9" s="25"/>
      <c r="T9" s="25">
        <f t="shared" ref="T9:AY9" si="1">SUM(T10:T16)</f>
        <v>0</v>
      </c>
      <c r="U9" s="25">
        <f t="shared" si="1"/>
        <v>0</v>
      </c>
      <c r="V9" s="25">
        <f t="shared" si="1"/>
        <v>0</v>
      </c>
      <c r="W9" s="25">
        <f t="shared" si="1"/>
        <v>0</v>
      </c>
      <c r="X9" s="25">
        <f t="shared" si="1"/>
        <v>0</v>
      </c>
      <c r="Y9" s="25">
        <f t="shared" si="1"/>
        <v>0</v>
      </c>
      <c r="Z9" s="25">
        <f t="shared" si="1"/>
        <v>0</v>
      </c>
      <c r="AA9" s="25">
        <f t="shared" si="1"/>
        <v>0</v>
      </c>
      <c r="AB9" s="25">
        <f t="shared" si="1"/>
        <v>0</v>
      </c>
      <c r="AC9" s="25">
        <f t="shared" si="1"/>
        <v>13.849999999999998</v>
      </c>
      <c r="AD9" s="25">
        <f t="shared" si="1"/>
        <v>0</v>
      </c>
      <c r="AE9" s="25">
        <f t="shared" si="1"/>
        <v>0</v>
      </c>
      <c r="AF9" s="25">
        <f t="shared" si="1"/>
        <v>0</v>
      </c>
      <c r="AG9" s="25">
        <f t="shared" si="1"/>
        <v>0</v>
      </c>
      <c r="AH9" s="25">
        <f t="shared" si="1"/>
        <v>0</v>
      </c>
      <c r="AI9" s="25">
        <f t="shared" si="1"/>
        <v>0</v>
      </c>
      <c r="AJ9" s="25">
        <f t="shared" si="1"/>
        <v>0</v>
      </c>
      <c r="AK9" s="25">
        <f t="shared" si="1"/>
        <v>0</v>
      </c>
      <c r="AL9" s="25">
        <f t="shared" si="1"/>
        <v>0</v>
      </c>
      <c r="AM9" s="25">
        <f t="shared" si="1"/>
        <v>0</v>
      </c>
      <c r="AN9" s="25">
        <f t="shared" si="1"/>
        <v>0</v>
      </c>
      <c r="AO9" s="25">
        <f t="shared" si="1"/>
        <v>0</v>
      </c>
      <c r="AP9" s="25">
        <f t="shared" si="1"/>
        <v>0</v>
      </c>
      <c r="AQ9" s="25">
        <f t="shared" si="1"/>
        <v>0</v>
      </c>
      <c r="AR9" s="25">
        <f t="shared" si="1"/>
        <v>0</v>
      </c>
      <c r="AS9" s="25">
        <f t="shared" si="1"/>
        <v>0</v>
      </c>
      <c r="AT9" s="25">
        <f t="shared" si="1"/>
        <v>0</v>
      </c>
      <c r="AU9" s="25">
        <f t="shared" si="1"/>
        <v>0</v>
      </c>
      <c r="AV9" s="25">
        <f t="shared" si="1"/>
        <v>40</v>
      </c>
      <c r="AW9" s="25">
        <f t="shared" si="1"/>
        <v>10</v>
      </c>
      <c r="AX9" s="25">
        <f t="shared" si="1"/>
        <v>6</v>
      </c>
      <c r="AY9" s="25">
        <f t="shared" si="1"/>
        <v>0</v>
      </c>
      <c r="AZ9" s="26"/>
    </row>
    <row r="10" spans="1:52" s="27" customFormat="1" ht="18" x14ac:dyDescent="0.35">
      <c r="A10" s="68" t="str">
        <f t="shared" ref="A10:A16" si="2">IF(J10=1,IF(K10&gt;0,IF(L10&gt;0,IF(N10&gt;0,11,11),IF(N10&gt;0,11,"")),IF(L10&gt;0,IF(N10&gt;0,11,""),IF(N10=0,22,""))),IF(L10&gt;0,IF(N10&gt;0,IF(P10&gt;0,66,""),IF(P10&gt;0,66,"")),IF(P10&gt;0,66,"")))&amp;" "&amp;IF(J10=1,IF(K10=0,IF(L10&gt;0,IF(N10&gt;0,IF(P10&gt;0,66,""),IF(P10&gt;0,66,"")),IF(P10&gt;0,66,"")),""),IF(P10&gt;0,66,""))&amp;" "&amp;IF(J10=1,IF(K10&gt;0,IF(P10&gt;0,IF(O10&lt;=7,IF(Q10=100,"","33"),IF(O10&lt;=25,IF(Q10&gt;0,IF(Q10&lt;100,"",33),IF(Q10=0,"","33")))),IF(O10&gt;25,"",33)),""),IF(J10&gt;1,IF(P10&gt;0,"55",""),IF(J10=0,IF(P10&gt;0,"55","00"))))&amp;" "&amp;IF(P10&gt;0,IF(R10&gt;0,IF(S10&gt;0,"",88),77),"")&amp;" "&amp;IF(J10=1,IF(P10&gt;0,IF(AV10+AW10+AX10+AY10=0,99,""),""),"")</f>
        <v xml:space="preserve">  33  </v>
      </c>
      <c r="B10" s="83">
        <v>1</v>
      </c>
      <c r="C10" s="87" t="s">
        <v>120</v>
      </c>
      <c r="D10" s="122" t="s">
        <v>44</v>
      </c>
      <c r="E10" s="84" t="s">
        <v>121</v>
      </c>
      <c r="F10" s="83" t="s">
        <v>122</v>
      </c>
      <c r="G10" s="88">
        <v>8.6856141883099998</v>
      </c>
      <c r="H10" s="88">
        <v>8.6856141883099998</v>
      </c>
      <c r="I10" s="88">
        <v>0</v>
      </c>
      <c r="J10" s="40">
        <v>1</v>
      </c>
      <c r="K10" s="123">
        <v>8.2899999999999991</v>
      </c>
      <c r="L10" s="123">
        <v>0</v>
      </c>
      <c r="M10" s="123">
        <v>0</v>
      </c>
      <c r="N10" s="123">
        <v>0</v>
      </c>
      <c r="O10" s="40">
        <v>10</v>
      </c>
      <c r="P10" s="124">
        <v>8.2899999999999991</v>
      </c>
      <c r="Q10" s="86">
        <v>100</v>
      </c>
      <c r="R10" s="40">
        <v>2</v>
      </c>
      <c r="S10" s="40">
        <v>3</v>
      </c>
      <c r="T10" s="125">
        <v>0</v>
      </c>
      <c r="U10" s="125">
        <v>0</v>
      </c>
      <c r="V10" s="125">
        <v>0</v>
      </c>
      <c r="W10" s="125">
        <v>0</v>
      </c>
      <c r="X10" s="125">
        <v>0</v>
      </c>
      <c r="Y10" s="125">
        <v>0</v>
      </c>
      <c r="Z10" s="125">
        <v>0</v>
      </c>
      <c r="AA10" s="125">
        <v>0</v>
      </c>
      <c r="AB10" s="125">
        <v>0</v>
      </c>
      <c r="AC10" s="125">
        <v>8.2899999999999991</v>
      </c>
      <c r="AD10" s="125">
        <v>0</v>
      </c>
      <c r="AE10" s="125">
        <v>0</v>
      </c>
      <c r="AF10" s="125">
        <v>0</v>
      </c>
      <c r="AG10" s="125">
        <v>0</v>
      </c>
      <c r="AH10" s="125">
        <v>0</v>
      </c>
      <c r="AI10" s="125">
        <v>0</v>
      </c>
      <c r="AJ10" s="125">
        <v>0</v>
      </c>
      <c r="AK10" s="125">
        <v>0</v>
      </c>
      <c r="AL10" s="125">
        <v>0</v>
      </c>
      <c r="AM10" s="125">
        <v>0</v>
      </c>
      <c r="AN10" s="125">
        <v>0</v>
      </c>
      <c r="AO10" s="125">
        <v>0</v>
      </c>
      <c r="AP10" s="125">
        <v>0</v>
      </c>
      <c r="AQ10" s="125">
        <v>0</v>
      </c>
      <c r="AR10" s="125">
        <v>0</v>
      </c>
      <c r="AS10" s="125">
        <v>0</v>
      </c>
      <c r="AT10" s="125">
        <v>0</v>
      </c>
      <c r="AU10" s="125">
        <v>0</v>
      </c>
      <c r="AV10" s="126">
        <v>20</v>
      </c>
      <c r="AW10" s="126">
        <v>5</v>
      </c>
      <c r="AX10" s="126">
        <v>3</v>
      </c>
      <c r="AY10" s="126">
        <v>0</v>
      </c>
      <c r="AZ10" s="14" t="s">
        <v>131</v>
      </c>
    </row>
    <row r="11" spans="1:52" ht="18" x14ac:dyDescent="0.35">
      <c r="A11" s="68" t="str">
        <f t="shared" si="2"/>
        <v xml:space="preserve">    </v>
      </c>
      <c r="B11" s="83">
        <v>2</v>
      </c>
      <c r="C11" s="87" t="s">
        <v>123</v>
      </c>
      <c r="D11" s="122" t="s">
        <v>44</v>
      </c>
      <c r="E11" s="84" t="s">
        <v>121</v>
      </c>
      <c r="F11" s="83" t="s">
        <v>122</v>
      </c>
      <c r="G11" s="88">
        <v>13.547232489100001</v>
      </c>
      <c r="H11" s="88">
        <v>13.547232489100001</v>
      </c>
      <c r="I11" s="88">
        <v>0</v>
      </c>
      <c r="J11" s="40">
        <v>2</v>
      </c>
      <c r="K11" s="123">
        <v>13.06</v>
      </c>
      <c r="L11" s="123">
        <v>0</v>
      </c>
      <c r="M11" s="123">
        <v>0</v>
      </c>
      <c r="N11" s="123">
        <v>0</v>
      </c>
      <c r="O11" s="40">
        <v>10</v>
      </c>
      <c r="P11" s="124">
        <v>0</v>
      </c>
      <c r="Q11" s="86">
        <v>0</v>
      </c>
      <c r="R11" s="40">
        <v>0</v>
      </c>
      <c r="S11" s="40">
        <v>0</v>
      </c>
      <c r="T11" s="125">
        <v>0</v>
      </c>
      <c r="U11" s="125">
        <v>0</v>
      </c>
      <c r="V11" s="125">
        <v>0</v>
      </c>
      <c r="W11" s="125">
        <v>0</v>
      </c>
      <c r="X11" s="125">
        <v>0</v>
      </c>
      <c r="Y11" s="125">
        <v>0</v>
      </c>
      <c r="Z11" s="125">
        <v>0</v>
      </c>
      <c r="AA11" s="125">
        <v>0</v>
      </c>
      <c r="AB11" s="125">
        <v>0</v>
      </c>
      <c r="AC11" s="127">
        <v>0</v>
      </c>
      <c r="AD11" s="125">
        <v>0</v>
      </c>
      <c r="AE11" s="125">
        <v>0</v>
      </c>
      <c r="AF11" s="125">
        <v>0</v>
      </c>
      <c r="AG11" s="125">
        <v>0</v>
      </c>
      <c r="AH11" s="125">
        <v>0</v>
      </c>
      <c r="AI11" s="125">
        <v>0</v>
      </c>
      <c r="AJ11" s="125">
        <v>0</v>
      </c>
      <c r="AK11" s="125">
        <v>0</v>
      </c>
      <c r="AL11" s="125">
        <v>0</v>
      </c>
      <c r="AM11" s="125">
        <v>0</v>
      </c>
      <c r="AN11" s="125">
        <v>0</v>
      </c>
      <c r="AO11" s="125">
        <v>0</v>
      </c>
      <c r="AP11" s="125">
        <v>0</v>
      </c>
      <c r="AQ11" s="125">
        <v>0</v>
      </c>
      <c r="AR11" s="125">
        <v>0</v>
      </c>
      <c r="AS11" s="125">
        <v>0</v>
      </c>
      <c r="AT11" s="125">
        <v>0</v>
      </c>
      <c r="AU11" s="125">
        <v>0</v>
      </c>
      <c r="AV11" s="126">
        <v>0</v>
      </c>
      <c r="AW11" s="126">
        <v>0</v>
      </c>
      <c r="AX11" s="126">
        <v>0</v>
      </c>
      <c r="AY11" s="126">
        <v>0</v>
      </c>
      <c r="AZ11" s="14"/>
    </row>
    <row r="12" spans="1:52" ht="18" x14ac:dyDescent="0.35">
      <c r="A12" s="68" t="str">
        <f t="shared" si="2"/>
        <v xml:space="preserve">    </v>
      </c>
      <c r="B12" s="83">
        <v>3</v>
      </c>
      <c r="C12" s="87" t="s">
        <v>124</v>
      </c>
      <c r="D12" s="122" t="s">
        <v>44</v>
      </c>
      <c r="E12" s="84" t="s">
        <v>121</v>
      </c>
      <c r="F12" s="83" t="s">
        <v>122</v>
      </c>
      <c r="G12" s="88">
        <v>7.1090330527000001</v>
      </c>
      <c r="H12" s="88">
        <v>6.0347961511100001</v>
      </c>
      <c r="I12" s="88">
        <v>1.07423690159</v>
      </c>
      <c r="J12" s="40">
        <v>1</v>
      </c>
      <c r="K12" s="123">
        <v>5.56</v>
      </c>
      <c r="L12" s="123">
        <v>0</v>
      </c>
      <c r="M12" s="123">
        <v>0</v>
      </c>
      <c r="N12" s="123">
        <v>0</v>
      </c>
      <c r="O12" s="40">
        <v>6</v>
      </c>
      <c r="P12" s="124">
        <v>5.56</v>
      </c>
      <c r="Q12" s="86">
        <v>100</v>
      </c>
      <c r="R12" s="40">
        <v>2</v>
      </c>
      <c r="S12" s="40">
        <v>1</v>
      </c>
      <c r="T12" s="125">
        <v>0</v>
      </c>
      <c r="U12" s="125">
        <v>0</v>
      </c>
      <c r="V12" s="125">
        <v>0</v>
      </c>
      <c r="W12" s="125">
        <v>0</v>
      </c>
      <c r="X12" s="125">
        <v>0</v>
      </c>
      <c r="Y12" s="125">
        <v>0</v>
      </c>
      <c r="Z12" s="125">
        <v>0</v>
      </c>
      <c r="AA12" s="125">
        <v>0</v>
      </c>
      <c r="AB12" s="125">
        <v>0</v>
      </c>
      <c r="AC12" s="125">
        <v>5.56</v>
      </c>
      <c r="AD12" s="125">
        <v>0</v>
      </c>
      <c r="AE12" s="125">
        <v>0</v>
      </c>
      <c r="AF12" s="125">
        <v>0</v>
      </c>
      <c r="AG12" s="125">
        <v>0</v>
      </c>
      <c r="AH12" s="125">
        <v>0</v>
      </c>
      <c r="AI12" s="125">
        <v>0</v>
      </c>
      <c r="AJ12" s="125">
        <v>0</v>
      </c>
      <c r="AK12" s="125">
        <v>0</v>
      </c>
      <c r="AL12" s="125">
        <v>0</v>
      </c>
      <c r="AM12" s="125">
        <v>0</v>
      </c>
      <c r="AN12" s="125">
        <v>0</v>
      </c>
      <c r="AO12" s="125">
        <v>0</v>
      </c>
      <c r="AP12" s="125">
        <v>0</v>
      </c>
      <c r="AQ12" s="125">
        <v>0</v>
      </c>
      <c r="AR12" s="125">
        <v>0</v>
      </c>
      <c r="AS12" s="125">
        <v>0</v>
      </c>
      <c r="AT12" s="125">
        <v>0</v>
      </c>
      <c r="AU12" s="125">
        <v>0</v>
      </c>
      <c r="AV12" s="126">
        <v>20</v>
      </c>
      <c r="AW12" s="126">
        <v>5</v>
      </c>
      <c r="AX12" s="126">
        <v>3</v>
      </c>
      <c r="AY12" s="126">
        <v>0</v>
      </c>
      <c r="AZ12" s="14"/>
    </row>
    <row r="13" spans="1:52" ht="18" x14ac:dyDescent="0.35">
      <c r="A13" s="68" t="str">
        <f t="shared" si="2"/>
        <v xml:space="preserve">    </v>
      </c>
      <c r="B13" s="83">
        <v>4</v>
      </c>
      <c r="C13" s="87" t="s">
        <v>125</v>
      </c>
      <c r="D13" s="122" t="s">
        <v>44</v>
      </c>
      <c r="E13" s="84" t="s">
        <v>121</v>
      </c>
      <c r="F13" s="83" t="s">
        <v>122</v>
      </c>
      <c r="G13" s="88">
        <v>6.8828545337399998</v>
      </c>
      <c r="H13" s="88">
        <v>2.5952147587800001</v>
      </c>
      <c r="I13" s="88">
        <v>4.2876397749599997</v>
      </c>
      <c r="J13" s="40">
        <v>2</v>
      </c>
      <c r="K13" s="123">
        <v>0</v>
      </c>
      <c r="L13" s="123">
        <v>6.36</v>
      </c>
      <c r="M13" s="123">
        <v>0</v>
      </c>
      <c r="N13" s="123">
        <v>0</v>
      </c>
      <c r="O13" s="40">
        <v>30</v>
      </c>
      <c r="P13" s="124">
        <v>0</v>
      </c>
      <c r="Q13" s="86">
        <v>0</v>
      </c>
      <c r="R13" s="40">
        <v>0</v>
      </c>
      <c r="S13" s="40">
        <v>0</v>
      </c>
      <c r="T13" s="125">
        <v>0</v>
      </c>
      <c r="U13" s="125">
        <v>0</v>
      </c>
      <c r="V13" s="125">
        <v>0</v>
      </c>
      <c r="W13" s="125">
        <v>0</v>
      </c>
      <c r="X13" s="125">
        <v>0</v>
      </c>
      <c r="Y13" s="125">
        <v>0</v>
      </c>
      <c r="Z13" s="125">
        <v>0</v>
      </c>
      <c r="AA13" s="125">
        <v>0</v>
      </c>
      <c r="AB13" s="125">
        <v>0</v>
      </c>
      <c r="AC13" s="125">
        <v>0</v>
      </c>
      <c r="AD13" s="125">
        <v>0</v>
      </c>
      <c r="AE13" s="125">
        <v>0</v>
      </c>
      <c r="AF13" s="125">
        <v>0</v>
      </c>
      <c r="AG13" s="125">
        <v>0</v>
      </c>
      <c r="AH13" s="125">
        <v>0</v>
      </c>
      <c r="AI13" s="125">
        <v>0</v>
      </c>
      <c r="AJ13" s="125">
        <v>0</v>
      </c>
      <c r="AK13" s="125">
        <v>0</v>
      </c>
      <c r="AL13" s="125">
        <v>0</v>
      </c>
      <c r="AM13" s="125">
        <v>0</v>
      </c>
      <c r="AN13" s="125">
        <v>0</v>
      </c>
      <c r="AO13" s="125">
        <v>0</v>
      </c>
      <c r="AP13" s="125">
        <v>0</v>
      </c>
      <c r="AQ13" s="125">
        <v>0</v>
      </c>
      <c r="AR13" s="125">
        <v>0</v>
      </c>
      <c r="AS13" s="125">
        <v>0</v>
      </c>
      <c r="AT13" s="125">
        <v>0</v>
      </c>
      <c r="AU13" s="125">
        <v>0</v>
      </c>
      <c r="AV13" s="126">
        <v>0</v>
      </c>
      <c r="AW13" s="126">
        <v>0</v>
      </c>
      <c r="AX13" s="126">
        <v>0</v>
      </c>
      <c r="AY13" s="126">
        <v>0</v>
      </c>
      <c r="AZ13" s="14"/>
    </row>
    <row r="14" spans="1:52" ht="18" x14ac:dyDescent="0.35">
      <c r="A14" s="68" t="str">
        <f t="shared" si="2"/>
        <v xml:space="preserve">    </v>
      </c>
      <c r="B14" s="83">
        <v>5</v>
      </c>
      <c r="C14" s="87" t="s">
        <v>126</v>
      </c>
      <c r="D14" s="122" t="s">
        <v>44</v>
      </c>
      <c r="E14" s="84" t="s">
        <v>121</v>
      </c>
      <c r="F14" s="83" t="s">
        <v>122</v>
      </c>
      <c r="G14" s="88">
        <v>20.647008923388999</v>
      </c>
      <c r="H14" s="88">
        <v>0.16724727693200001</v>
      </c>
      <c r="I14" s="88">
        <v>20.479761646457</v>
      </c>
      <c r="J14" s="40">
        <v>1</v>
      </c>
      <c r="K14" s="123">
        <v>0</v>
      </c>
      <c r="L14" s="123">
        <v>19.28</v>
      </c>
      <c r="M14" s="123">
        <v>0</v>
      </c>
      <c r="N14" s="123">
        <v>0</v>
      </c>
      <c r="O14" s="40">
        <v>17</v>
      </c>
      <c r="P14" s="124">
        <v>0</v>
      </c>
      <c r="Q14" s="86">
        <v>0</v>
      </c>
      <c r="R14" s="40">
        <v>0</v>
      </c>
      <c r="S14" s="40">
        <v>0</v>
      </c>
      <c r="T14" s="125">
        <v>0</v>
      </c>
      <c r="U14" s="125">
        <v>0</v>
      </c>
      <c r="V14" s="125">
        <v>0</v>
      </c>
      <c r="W14" s="125">
        <v>0</v>
      </c>
      <c r="X14" s="125">
        <v>0</v>
      </c>
      <c r="Y14" s="125">
        <v>0</v>
      </c>
      <c r="Z14" s="125">
        <v>0</v>
      </c>
      <c r="AA14" s="125">
        <v>0</v>
      </c>
      <c r="AB14" s="125">
        <v>0</v>
      </c>
      <c r="AC14" s="125">
        <v>0</v>
      </c>
      <c r="AD14" s="125">
        <v>0</v>
      </c>
      <c r="AE14" s="125">
        <v>0</v>
      </c>
      <c r="AF14" s="125">
        <v>0</v>
      </c>
      <c r="AG14" s="125">
        <v>0</v>
      </c>
      <c r="AH14" s="125">
        <v>0</v>
      </c>
      <c r="AI14" s="125">
        <v>0</v>
      </c>
      <c r="AJ14" s="125">
        <v>0</v>
      </c>
      <c r="AK14" s="125">
        <v>0</v>
      </c>
      <c r="AL14" s="125">
        <v>0</v>
      </c>
      <c r="AM14" s="125">
        <v>0</v>
      </c>
      <c r="AN14" s="125">
        <v>0</v>
      </c>
      <c r="AO14" s="125">
        <v>0</v>
      </c>
      <c r="AP14" s="125">
        <v>0</v>
      </c>
      <c r="AQ14" s="125">
        <v>0</v>
      </c>
      <c r="AR14" s="125">
        <v>0</v>
      </c>
      <c r="AS14" s="125">
        <v>0</v>
      </c>
      <c r="AT14" s="125">
        <v>0</v>
      </c>
      <c r="AU14" s="125">
        <v>0</v>
      </c>
      <c r="AV14" s="126">
        <v>0</v>
      </c>
      <c r="AW14" s="126">
        <v>0</v>
      </c>
      <c r="AX14" s="126">
        <v>0</v>
      </c>
      <c r="AY14" s="126">
        <v>0</v>
      </c>
      <c r="AZ14" s="14"/>
    </row>
    <row r="15" spans="1:52" ht="18" x14ac:dyDescent="0.35">
      <c r="A15" s="68" t="str">
        <f t="shared" si="2"/>
        <v xml:space="preserve">    </v>
      </c>
      <c r="B15" s="83">
        <v>6</v>
      </c>
      <c r="C15" s="87" t="s">
        <v>127</v>
      </c>
      <c r="D15" s="122" t="s">
        <v>44</v>
      </c>
      <c r="E15" s="84" t="s">
        <v>121</v>
      </c>
      <c r="F15" s="83" t="s">
        <v>122</v>
      </c>
      <c r="G15" s="88">
        <v>9.7609607880359999</v>
      </c>
      <c r="H15" s="88">
        <v>0.76229175725599996</v>
      </c>
      <c r="I15" s="88">
        <v>8.9986690307800004</v>
      </c>
      <c r="J15" s="40">
        <v>1</v>
      </c>
      <c r="K15" s="123">
        <v>0</v>
      </c>
      <c r="L15" s="123">
        <v>7.91</v>
      </c>
      <c r="M15" s="123">
        <v>0</v>
      </c>
      <c r="N15" s="123">
        <v>0</v>
      </c>
      <c r="O15" s="40">
        <v>7</v>
      </c>
      <c r="P15" s="124">
        <v>0</v>
      </c>
      <c r="Q15" s="86">
        <v>0</v>
      </c>
      <c r="R15" s="40">
        <v>0</v>
      </c>
      <c r="S15" s="40">
        <v>0</v>
      </c>
      <c r="T15" s="125">
        <v>0</v>
      </c>
      <c r="U15" s="125">
        <v>0</v>
      </c>
      <c r="V15" s="125">
        <v>0</v>
      </c>
      <c r="W15" s="125">
        <v>0</v>
      </c>
      <c r="X15" s="125">
        <v>0</v>
      </c>
      <c r="Y15" s="125">
        <v>0</v>
      </c>
      <c r="Z15" s="125">
        <v>0</v>
      </c>
      <c r="AA15" s="125">
        <v>0</v>
      </c>
      <c r="AB15" s="125">
        <v>0</v>
      </c>
      <c r="AC15" s="125">
        <v>0</v>
      </c>
      <c r="AD15" s="125">
        <v>0</v>
      </c>
      <c r="AE15" s="125">
        <v>0</v>
      </c>
      <c r="AF15" s="125">
        <v>0</v>
      </c>
      <c r="AG15" s="125">
        <v>0</v>
      </c>
      <c r="AH15" s="125">
        <v>0</v>
      </c>
      <c r="AI15" s="125">
        <v>0</v>
      </c>
      <c r="AJ15" s="125">
        <v>0</v>
      </c>
      <c r="AK15" s="125">
        <v>0</v>
      </c>
      <c r="AL15" s="125">
        <v>0</v>
      </c>
      <c r="AM15" s="125">
        <v>0</v>
      </c>
      <c r="AN15" s="125">
        <v>0</v>
      </c>
      <c r="AO15" s="125">
        <v>0</v>
      </c>
      <c r="AP15" s="125">
        <v>0</v>
      </c>
      <c r="AQ15" s="125">
        <v>0</v>
      </c>
      <c r="AR15" s="125">
        <v>0</v>
      </c>
      <c r="AS15" s="125">
        <v>0</v>
      </c>
      <c r="AT15" s="125">
        <v>0</v>
      </c>
      <c r="AU15" s="125">
        <v>0</v>
      </c>
      <c r="AV15" s="126">
        <v>0</v>
      </c>
      <c r="AW15" s="126">
        <v>0</v>
      </c>
      <c r="AX15" s="126">
        <v>0</v>
      </c>
      <c r="AY15" s="126">
        <v>0</v>
      </c>
      <c r="AZ15" s="14"/>
    </row>
    <row r="16" spans="1:52" ht="18" x14ac:dyDescent="0.35">
      <c r="A16" s="68" t="str">
        <f t="shared" si="2"/>
        <v xml:space="preserve">    </v>
      </c>
      <c r="B16" s="83">
        <v>7</v>
      </c>
      <c r="C16" s="87" t="s">
        <v>128</v>
      </c>
      <c r="D16" s="122" t="s">
        <v>44</v>
      </c>
      <c r="E16" s="84" t="s">
        <v>121</v>
      </c>
      <c r="F16" s="83" t="s">
        <v>122</v>
      </c>
      <c r="G16" s="88">
        <v>12.318540197658699</v>
      </c>
      <c r="H16" s="88">
        <v>10.887489804299999</v>
      </c>
      <c r="I16" s="88">
        <v>1.4310503933587</v>
      </c>
      <c r="J16" s="40">
        <v>1</v>
      </c>
      <c r="K16" s="123">
        <v>0</v>
      </c>
      <c r="L16" s="123">
        <v>15.45</v>
      </c>
      <c r="M16" s="123">
        <v>0</v>
      </c>
      <c r="N16" s="123">
        <v>0</v>
      </c>
      <c r="O16" s="40">
        <v>12</v>
      </c>
      <c r="P16" s="124">
        <v>0</v>
      </c>
      <c r="Q16" s="86">
        <v>0</v>
      </c>
      <c r="R16" s="40">
        <v>0</v>
      </c>
      <c r="S16" s="40">
        <v>0</v>
      </c>
      <c r="T16" s="125">
        <v>0</v>
      </c>
      <c r="U16" s="125">
        <v>0</v>
      </c>
      <c r="V16" s="125">
        <v>0</v>
      </c>
      <c r="W16" s="125">
        <v>0</v>
      </c>
      <c r="X16" s="125">
        <v>0</v>
      </c>
      <c r="Y16" s="125">
        <v>0</v>
      </c>
      <c r="Z16" s="125">
        <v>0</v>
      </c>
      <c r="AA16" s="125">
        <v>0</v>
      </c>
      <c r="AB16" s="125">
        <v>0</v>
      </c>
      <c r="AC16" s="125">
        <v>0</v>
      </c>
      <c r="AD16" s="125">
        <v>0</v>
      </c>
      <c r="AE16" s="125">
        <v>0</v>
      </c>
      <c r="AF16" s="125">
        <v>0</v>
      </c>
      <c r="AG16" s="125">
        <v>0</v>
      </c>
      <c r="AH16" s="125">
        <v>0</v>
      </c>
      <c r="AI16" s="125">
        <v>0</v>
      </c>
      <c r="AJ16" s="125">
        <v>0</v>
      </c>
      <c r="AK16" s="125">
        <v>0</v>
      </c>
      <c r="AL16" s="125">
        <v>0</v>
      </c>
      <c r="AM16" s="125">
        <v>0</v>
      </c>
      <c r="AN16" s="125">
        <v>0</v>
      </c>
      <c r="AO16" s="125">
        <v>0</v>
      </c>
      <c r="AP16" s="125">
        <v>0</v>
      </c>
      <c r="AQ16" s="125">
        <v>0</v>
      </c>
      <c r="AR16" s="125">
        <v>0</v>
      </c>
      <c r="AS16" s="125">
        <v>0</v>
      </c>
      <c r="AT16" s="125">
        <v>0</v>
      </c>
      <c r="AU16" s="125">
        <v>0</v>
      </c>
      <c r="AV16" s="126">
        <v>0</v>
      </c>
      <c r="AW16" s="126">
        <v>0</v>
      </c>
      <c r="AX16" s="126">
        <v>0</v>
      </c>
      <c r="AY16" s="126">
        <v>0</v>
      </c>
      <c r="AZ16" s="14"/>
    </row>
  </sheetData>
  <sheetProtection selectLockedCells="1"/>
  <mergeCells count="43">
    <mergeCell ref="AQ5:AU5"/>
    <mergeCell ref="AR4:AT4"/>
    <mergeCell ref="AU4:AV4"/>
    <mergeCell ref="B1:AU1"/>
    <mergeCell ref="B2:E4"/>
    <mergeCell ref="F2:J4"/>
    <mergeCell ref="AL2:AQ2"/>
    <mergeCell ref="AR2:AT2"/>
    <mergeCell ref="AG3:AQ3"/>
    <mergeCell ref="AR3:AT3"/>
    <mergeCell ref="AU3:AV3"/>
    <mergeCell ref="AE4:AQ4"/>
    <mergeCell ref="AZ6:AZ8"/>
    <mergeCell ref="G7:G8"/>
    <mergeCell ref="H7:I7"/>
    <mergeCell ref="K7:K8"/>
    <mergeCell ref="L7:L8"/>
    <mergeCell ref="M7:M8"/>
    <mergeCell ref="N7:N8"/>
    <mergeCell ref="AV6:AY7"/>
    <mergeCell ref="X7:AA7"/>
    <mergeCell ref="AB7:AE7"/>
    <mergeCell ref="AF7:AI7"/>
    <mergeCell ref="AJ7:AM7"/>
    <mergeCell ref="AN7:AQ7"/>
    <mergeCell ref="AR7:AU7"/>
    <mergeCell ref="G6:I6"/>
    <mergeCell ref="T6:AU6"/>
    <mergeCell ref="A9:F9"/>
    <mergeCell ref="T7:W7"/>
    <mergeCell ref="K6:N6"/>
    <mergeCell ref="O6:O8"/>
    <mergeCell ref="P6:P8"/>
    <mergeCell ref="Q6:Q8"/>
    <mergeCell ref="R6:R8"/>
    <mergeCell ref="S6:S8"/>
    <mergeCell ref="A6:A8"/>
    <mergeCell ref="B6:B8"/>
    <mergeCell ref="C6:C8"/>
    <mergeCell ref="D6:D8"/>
    <mergeCell ref="E6:E8"/>
    <mergeCell ref="F6:F8"/>
    <mergeCell ref="J6:J8"/>
  </mergeCells>
  <conditionalFormatting sqref="T10:AU16">
    <cfRule type="cellIs" dxfId="1" priority="1" operator="greaterThan">
      <formula>0</formula>
    </cfRule>
  </conditionalFormatting>
  <dataValidations count="7">
    <dataValidation type="whole" allowBlank="1" showInputMessage="1" showErrorMessage="1" error="กรอกเฉพาะ 0 1 2" sqref="S2:S4 R17:R1048576">
      <formula1>0</formula1>
      <formula2>2</formula2>
    </dataValidation>
    <dataValidation type="whole" allowBlank="1" showInputMessage="1" showErrorMessage="1" error="กรอกเฉพาะ 0 1 2 3" sqref="S17:S1048576">
      <formula1>0</formula1>
      <formula2>3</formula2>
    </dataValidation>
    <dataValidation type="whole" allowBlank="1" showInputMessage="1" showErrorMessage="1" errorTitle="ผิดพลาด" error="กรอกเฉพาะ 0 1 2 3 9" sqref="K2:K4">
      <formula1>0</formula1>
      <formula2>9</formula2>
    </dataValidation>
    <dataValidation type="whole" allowBlank="1" showInputMessage="1" showErrorMessage="1" error="กรอกจำนวนเต็ม" sqref="P2:P4">
      <formula1>0</formula1>
      <formula2>100</formula2>
    </dataValidation>
    <dataValidation type="whole" allowBlank="1" showInputMessage="1" showErrorMessage="1" error="กรอกเฉพาะจำนวนเต็ม" sqref="O17:O1048576">
      <formula1>0</formula1>
      <formula2>100</formula2>
    </dataValidation>
    <dataValidation type="whole" allowBlank="1" showInputMessage="1" showErrorMessage="1" error="กรอกเฉพาะ 0 1 2 3 9" sqref="J17:J1048576">
      <formula1>0</formula1>
      <formula2>9</formula2>
    </dataValidation>
    <dataValidation type="textLength" operator="equal" allowBlank="1" showInputMessage="1" showErrorMessage="1" error="กรอกรหัสผิดพลาด" sqref="C17:C1048576">
      <formula1>9</formula1>
    </dataValidation>
  </dataValidations>
  <printOptions horizontalCentered="1"/>
  <pageMargins left="0.19685039370078741" right="0.19685039370078741" top="0.59055118110236227" bottom="0.47244094488188981" header="0.31496062992125984" footer="0.19685039370078741"/>
  <pageSetup paperSize="8" scale="64" orientation="landscape" verticalDpi="300" r:id="rId1"/>
  <headerFooter>
    <oddHeader xml:space="preserve">&amp;R&amp;"TH SarabunPSK,ตัวหนา"&amp;16ยางพารา_สฟอ.1   </oddHeader>
    <oddFooter>&amp;C&amp;"TH SarabunPSK,ธรรมดา"&amp;14หน้าที่ &amp;P จาก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6"/>
  <sheetViews>
    <sheetView topLeftCell="H1" zoomScaleNormal="100" workbookViewId="0">
      <selection activeCell="T10" sqref="T10:AU16"/>
    </sheetView>
  </sheetViews>
  <sheetFormatPr defaultColWidth="8.8984375" defaultRowHeight="14.4" x14ac:dyDescent="0.3"/>
  <cols>
    <col min="1" max="1" width="9.59765625" style="43" customWidth="1"/>
    <col min="2" max="2" width="7.8984375" style="13" bestFit="1" customWidth="1"/>
    <col min="3" max="3" width="9" style="13" bestFit="1" customWidth="1"/>
    <col min="4" max="4" width="6.3984375" style="11" customWidth="1"/>
    <col min="5" max="5" width="7.69921875" style="11" customWidth="1"/>
    <col min="6" max="6" width="4.59765625" style="11" customWidth="1"/>
    <col min="7" max="7" width="8.59765625" style="11" customWidth="1"/>
    <col min="8" max="8" width="7.3984375" style="11" customWidth="1"/>
    <col min="9" max="9" width="9.19921875" style="11" customWidth="1"/>
    <col min="10" max="10" width="4.8984375" style="11" customWidth="1"/>
    <col min="11" max="11" width="6.3984375" style="8" customWidth="1"/>
    <col min="12" max="12" width="7.19921875" style="8" customWidth="1"/>
    <col min="13" max="13" width="7.8984375" style="8" customWidth="1"/>
    <col min="14" max="14" width="7" style="8" customWidth="1"/>
    <col min="15" max="15" width="6" style="13" customWidth="1"/>
    <col min="16" max="16" width="8.5" style="11" customWidth="1"/>
    <col min="17" max="17" width="6.19921875" style="11" customWidth="1"/>
    <col min="18" max="18" width="8" style="11" customWidth="1"/>
    <col min="19" max="19" width="10.19921875" style="11" customWidth="1"/>
    <col min="20" max="20" width="4" style="11" customWidth="1"/>
    <col min="21" max="47" width="3.59765625" style="11" customWidth="1"/>
    <col min="48" max="48" width="9" style="11" customWidth="1"/>
    <col min="49" max="16384" width="8.8984375" style="11"/>
  </cols>
  <sheetData>
    <row r="1" spans="1:48" s="1" customFormat="1" ht="28.8" x14ac:dyDescent="0.55000000000000004">
      <c r="B1" s="171" t="s">
        <v>30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71"/>
      <c r="AO1" s="171"/>
      <c r="AP1" s="171"/>
      <c r="AQ1" s="171"/>
      <c r="AR1" s="171"/>
      <c r="AS1" s="171"/>
      <c r="AT1" s="171"/>
      <c r="AU1" s="171"/>
    </row>
    <row r="2" spans="1:48" customFormat="1" ht="23.4" x14ac:dyDescent="0.45">
      <c r="B2" s="175" t="s">
        <v>1</v>
      </c>
      <c r="C2" s="175"/>
      <c r="D2" s="175"/>
      <c r="E2" s="175"/>
      <c r="F2" s="176" t="s">
        <v>119</v>
      </c>
      <c r="G2" s="176"/>
      <c r="H2" s="176"/>
      <c r="I2" s="176"/>
      <c r="J2" s="176"/>
      <c r="K2" s="71"/>
      <c r="L2" s="72"/>
      <c r="M2" s="72"/>
      <c r="N2" s="73"/>
      <c r="O2" s="73"/>
      <c r="P2" s="74"/>
      <c r="Q2" s="73"/>
      <c r="R2" s="73"/>
      <c r="S2" s="75"/>
      <c r="T2" s="2"/>
      <c r="U2" s="2"/>
      <c r="V2" s="1"/>
      <c r="W2" s="3"/>
      <c r="X2" s="3"/>
      <c r="Y2" s="3"/>
      <c r="Z2" s="3"/>
      <c r="AA2" s="4"/>
      <c r="AB2" s="4"/>
      <c r="AE2" s="3"/>
      <c r="AF2" s="3"/>
      <c r="AG2" s="3"/>
      <c r="AH2" s="3"/>
      <c r="AI2" s="3"/>
      <c r="AJ2" s="11"/>
      <c r="AK2" s="11"/>
      <c r="AL2" s="173" t="s">
        <v>2</v>
      </c>
      <c r="AM2" s="173"/>
      <c r="AN2" s="173"/>
      <c r="AO2" s="173"/>
      <c r="AP2" s="173"/>
      <c r="AQ2" s="173"/>
      <c r="AR2" s="188">
        <v>1062</v>
      </c>
      <c r="AS2" s="188"/>
      <c r="AT2" s="188"/>
      <c r="AU2" s="3"/>
      <c r="AV2" s="3"/>
    </row>
    <row r="3" spans="1:48" customFormat="1" ht="23.4" x14ac:dyDescent="0.45">
      <c r="B3" s="175"/>
      <c r="C3" s="175"/>
      <c r="D3" s="175"/>
      <c r="E3" s="175"/>
      <c r="F3" s="176"/>
      <c r="G3" s="176"/>
      <c r="H3" s="176"/>
      <c r="I3" s="176"/>
      <c r="J3" s="176"/>
      <c r="K3" s="71"/>
      <c r="L3" s="72"/>
      <c r="M3" s="72"/>
      <c r="N3" s="76"/>
      <c r="O3" s="76"/>
      <c r="P3" s="77"/>
      <c r="Q3" s="78"/>
      <c r="R3" s="78"/>
      <c r="S3" s="79"/>
      <c r="T3" s="5"/>
      <c r="U3" s="5"/>
      <c r="V3" s="5"/>
      <c r="W3" s="5"/>
      <c r="X3" s="5"/>
      <c r="Y3" s="5"/>
      <c r="Z3" s="5"/>
      <c r="AA3" s="4"/>
      <c r="AB3" s="4"/>
      <c r="AE3" s="11"/>
      <c r="AF3" s="3"/>
      <c r="AG3" s="173" t="s">
        <v>117</v>
      </c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89">
        <v>78.951244172933713</v>
      </c>
      <c r="AS3" s="189"/>
      <c r="AT3" s="189"/>
      <c r="AU3" s="172" t="s">
        <v>4</v>
      </c>
      <c r="AV3" s="172"/>
    </row>
    <row r="4" spans="1:48" customFormat="1" ht="23.4" x14ac:dyDescent="0.45">
      <c r="B4" s="175"/>
      <c r="C4" s="175"/>
      <c r="D4" s="175"/>
      <c r="E4" s="175"/>
      <c r="F4" s="176"/>
      <c r="G4" s="176"/>
      <c r="H4" s="176"/>
      <c r="I4" s="176"/>
      <c r="J4" s="176"/>
      <c r="K4" s="71"/>
      <c r="L4" s="72"/>
      <c r="M4" s="72"/>
      <c r="N4" s="80"/>
      <c r="O4" s="80"/>
      <c r="P4" s="77"/>
      <c r="Q4" s="78"/>
      <c r="R4" s="78"/>
      <c r="S4" s="81"/>
      <c r="T4" s="82"/>
      <c r="U4" s="82"/>
      <c r="V4" s="5"/>
      <c r="W4" s="5"/>
      <c r="X4" s="5"/>
      <c r="Y4" s="5"/>
      <c r="Z4" s="5"/>
      <c r="AE4" s="173" t="s">
        <v>118</v>
      </c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87">
        <v>42.679886425787998</v>
      </c>
      <c r="AS4" s="187"/>
      <c r="AT4" s="187"/>
      <c r="AU4" s="172" t="s">
        <v>4</v>
      </c>
      <c r="AV4" s="172"/>
    </row>
    <row r="5" spans="1:48" customFormat="1" ht="18.75" customHeight="1" x14ac:dyDescent="0.4">
      <c r="A5" s="42"/>
      <c r="B5" s="6"/>
      <c r="C5" s="6"/>
      <c r="G5" s="7"/>
      <c r="K5" s="8"/>
      <c r="L5" s="9"/>
      <c r="M5" s="9"/>
      <c r="N5" s="9"/>
      <c r="O5" s="6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0"/>
      <c r="AE5" s="10"/>
      <c r="AF5" s="10"/>
      <c r="AG5" s="11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32" t="s">
        <v>6</v>
      </c>
      <c r="AS5" s="132"/>
      <c r="AT5" s="132"/>
      <c r="AU5" s="132"/>
      <c r="AV5" s="132"/>
    </row>
    <row r="6" spans="1:48" ht="21" customHeight="1" x14ac:dyDescent="0.3">
      <c r="A6" s="162" t="s">
        <v>45</v>
      </c>
      <c r="B6" s="133" t="s">
        <v>7</v>
      </c>
      <c r="C6" s="133" t="s">
        <v>8</v>
      </c>
      <c r="D6" s="133" t="s">
        <v>9</v>
      </c>
      <c r="E6" s="133" t="s">
        <v>10</v>
      </c>
      <c r="F6" s="133" t="s">
        <v>11</v>
      </c>
      <c r="G6" s="165" t="s">
        <v>47</v>
      </c>
      <c r="H6" s="166"/>
      <c r="I6" s="167"/>
      <c r="J6" s="134" t="s">
        <v>12</v>
      </c>
      <c r="K6" s="169" t="s">
        <v>37</v>
      </c>
      <c r="L6" s="169"/>
      <c r="M6" s="169"/>
      <c r="N6" s="169"/>
      <c r="O6" s="134" t="s">
        <v>13</v>
      </c>
      <c r="P6" s="145" t="s">
        <v>5</v>
      </c>
      <c r="Q6" s="134" t="s">
        <v>31</v>
      </c>
      <c r="R6" s="148" t="s">
        <v>38</v>
      </c>
      <c r="S6" s="151" t="s">
        <v>39</v>
      </c>
      <c r="T6" s="154" t="s">
        <v>14</v>
      </c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5"/>
      <c r="AT6" s="155"/>
      <c r="AU6" s="156"/>
      <c r="AV6" s="144" t="s">
        <v>48</v>
      </c>
    </row>
    <row r="7" spans="1:48" ht="18.75" customHeight="1" x14ac:dyDescent="0.3">
      <c r="A7" s="162"/>
      <c r="B7" s="133"/>
      <c r="C7" s="133"/>
      <c r="D7" s="133"/>
      <c r="E7" s="133"/>
      <c r="F7" s="133"/>
      <c r="G7" s="168" t="s">
        <v>3</v>
      </c>
      <c r="H7" s="164" t="s">
        <v>46</v>
      </c>
      <c r="I7" s="164"/>
      <c r="J7" s="135"/>
      <c r="K7" s="170" t="s">
        <v>40</v>
      </c>
      <c r="L7" s="157" t="s">
        <v>41</v>
      </c>
      <c r="M7" s="179" t="s">
        <v>42</v>
      </c>
      <c r="N7" s="161" t="s">
        <v>43</v>
      </c>
      <c r="O7" s="135"/>
      <c r="P7" s="146"/>
      <c r="Q7" s="135"/>
      <c r="R7" s="149"/>
      <c r="S7" s="152"/>
      <c r="T7" s="140" t="s">
        <v>15</v>
      </c>
      <c r="U7" s="140"/>
      <c r="V7" s="140"/>
      <c r="W7" s="140"/>
      <c r="X7" s="141" t="s">
        <v>16</v>
      </c>
      <c r="Y7" s="141"/>
      <c r="Z7" s="141"/>
      <c r="AA7" s="141"/>
      <c r="AB7" s="142" t="s">
        <v>17</v>
      </c>
      <c r="AC7" s="142"/>
      <c r="AD7" s="142"/>
      <c r="AE7" s="142"/>
      <c r="AF7" s="143" t="s">
        <v>18</v>
      </c>
      <c r="AG7" s="143"/>
      <c r="AH7" s="143"/>
      <c r="AI7" s="143"/>
      <c r="AJ7" s="137" t="s">
        <v>19</v>
      </c>
      <c r="AK7" s="137"/>
      <c r="AL7" s="137"/>
      <c r="AM7" s="137"/>
      <c r="AN7" s="138" t="s">
        <v>20</v>
      </c>
      <c r="AO7" s="138"/>
      <c r="AP7" s="138"/>
      <c r="AQ7" s="138"/>
      <c r="AR7" s="139" t="s">
        <v>21</v>
      </c>
      <c r="AS7" s="139"/>
      <c r="AT7" s="139"/>
      <c r="AU7" s="139"/>
      <c r="AV7" s="144"/>
    </row>
    <row r="8" spans="1:48" ht="21.75" customHeight="1" x14ac:dyDescent="0.3">
      <c r="A8" s="162"/>
      <c r="B8" s="133"/>
      <c r="C8" s="133"/>
      <c r="D8" s="133"/>
      <c r="E8" s="133"/>
      <c r="F8" s="133"/>
      <c r="G8" s="168"/>
      <c r="H8" s="15" t="s">
        <v>22</v>
      </c>
      <c r="I8" s="16" t="s">
        <v>23</v>
      </c>
      <c r="J8" s="136"/>
      <c r="K8" s="170"/>
      <c r="L8" s="158"/>
      <c r="M8" s="179"/>
      <c r="N8" s="161"/>
      <c r="O8" s="136"/>
      <c r="P8" s="147"/>
      <c r="Q8" s="136"/>
      <c r="R8" s="150"/>
      <c r="S8" s="153"/>
      <c r="T8" s="32" t="s">
        <v>24</v>
      </c>
      <c r="U8" s="32" t="s">
        <v>25</v>
      </c>
      <c r="V8" s="32" t="s">
        <v>26</v>
      </c>
      <c r="W8" s="32" t="s">
        <v>27</v>
      </c>
      <c r="X8" s="33" t="s">
        <v>24</v>
      </c>
      <c r="Y8" s="33" t="s">
        <v>25</v>
      </c>
      <c r="Z8" s="33" t="s">
        <v>26</v>
      </c>
      <c r="AA8" s="33" t="s">
        <v>27</v>
      </c>
      <c r="AB8" s="34" t="s">
        <v>24</v>
      </c>
      <c r="AC8" s="34" t="s">
        <v>25</v>
      </c>
      <c r="AD8" s="34" t="s">
        <v>26</v>
      </c>
      <c r="AE8" s="34" t="s">
        <v>27</v>
      </c>
      <c r="AF8" s="35" t="s">
        <v>24</v>
      </c>
      <c r="AG8" s="35" t="s">
        <v>25</v>
      </c>
      <c r="AH8" s="35" t="s">
        <v>26</v>
      </c>
      <c r="AI8" s="35" t="s">
        <v>27</v>
      </c>
      <c r="AJ8" s="29" t="s">
        <v>24</v>
      </c>
      <c r="AK8" s="29" t="s">
        <v>25</v>
      </c>
      <c r="AL8" s="29" t="s">
        <v>26</v>
      </c>
      <c r="AM8" s="29" t="s">
        <v>27</v>
      </c>
      <c r="AN8" s="30" t="s">
        <v>24</v>
      </c>
      <c r="AO8" s="30" t="s">
        <v>25</v>
      </c>
      <c r="AP8" s="30" t="s">
        <v>26</v>
      </c>
      <c r="AQ8" s="30" t="s">
        <v>27</v>
      </c>
      <c r="AR8" s="31" t="s">
        <v>24</v>
      </c>
      <c r="AS8" s="31" t="s">
        <v>25</v>
      </c>
      <c r="AT8" s="31" t="s">
        <v>26</v>
      </c>
      <c r="AU8" s="31" t="s">
        <v>27</v>
      </c>
      <c r="AV8" s="144"/>
    </row>
    <row r="9" spans="1:48" x14ac:dyDescent="0.3">
      <c r="A9" s="163" t="s">
        <v>28</v>
      </c>
      <c r="B9" s="163"/>
      <c r="C9" s="163"/>
      <c r="D9" s="163"/>
      <c r="E9" s="163"/>
      <c r="F9" s="163"/>
      <c r="G9" s="44">
        <f>I9+H9</f>
        <v>78.951244172933698</v>
      </c>
      <c r="H9" s="45">
        <f>SUM(H10:H16)</f>
        <v>42.679886425787998</v>
      </c>
      <c r="I9" s="45">
        <f>SUM(I10:I16)</f>
        <v>36.2713577471457</v>
      </c>
      <c r="J9" s="45"/>
      <c r="K9" s="45">
        <f>SUM(K10:K16)</f>
        <v>26.91</v>
      </c>
      <c r="L9" s="45">
        <f>SUM(L10:L16)</f>
        <v>49</v>
      </c>
      <c r="M9" s="45">
        <f>SUM(M10:M16)</f>
        <v>0</v>
      </c>
      <c r="N9" s="45">
        <f>SUM(N10:N16)</f>
        <v>0</v>
      </c>
      <c r="O9" s="70"/>
      <c r="P9" s="70">
        <f>SUM(P10:P16)</f>
        <v>13.849999999999998</v>
      </c>
      <c r="Q9" s="70"/>
      <c r="R9" s="70"/>
      <c r="S9" s="70"/>
      <c r="T9" s="45">
        <f t="shared" ref="T9:AU9" si="0">SUM(T10:T16)</f>
        <v>0</v>
      </c>
      <c r="U9" s="45">
        <f t="shared" si="0"/>
        <v>0</v>
      </c>
      <c r="V9" s="45">
        <f t="shared" si="0"/>
        <v>0</v>
      </c>
      <c r="W9" s="45">
        <f t="shared" si="0"/>
        <v>0</v>
      </c>
      <c r="X9" s="45">
        <f t="shared" si="0"/>
        <v>0</v>
      </c>
      <c r="Y9" s="45">
        <f t="shared" si="0"/>
        <v>0</v>
      </c>
      <c r="Z9" s="45">
        <f t="shared" si="0"/>
        <v>0</v>
      </c>
      <c r="AA9" s="45">
        <f t="shared" si="0"/>
        <v>0</v>
      </c>
      <c r="AB9" s="45">
        <f t="shared" si="0"/>
        <v>0</v>
      </c>
      <c r="AC9" s="45">
        <f t="shared" si="0"/>
        <v>0</v>
      </c>
      <c r="AD9" s="45">
        <f t="shared" si="0"/>
        <v>0</v>
      </c>
      <c r="AE9" s="45">
        <f t="shared" si="0"/>
        <v>0</v>
      </c>
      <c r="AF9" s="45">
        <f t="shared" si="0"/>
        <v>0</v>
      </c>
      <c r="AG9" s="45">
        <f t="shared" si="0"/>
        <v>0</v>
      </c>
      <c r="AH9" s="45">
        <f t="shared" si="0"/>
        <v>0</v>
      </c>
      <c r="AI9" s="45">
        <f t="shared" si="0"/>
        <v>0</v>
      </c>
      <c r="AJ9" s="45">
        <f t="shared" si="0"/>
        <v>0</v>
      </c>
      <c r="AK9" s="45">
        <f t="shared" si="0"/>
        <v>0</v>
      </c>
      <c r="AL9" s="45">
        <f t="shared" si="0"/>
        <v>0</v>
      </c>
      <c r="AM9" s="45">
        <f t="shared" si="0"/>
        <v>0</v>
      </c>
      <c r="AN9" s="45">
        <f t="shared" si="0"/>
        <v>0</v>
      </c>
      <c r="AO9" s="45">
        <f t="shared" si="0"/>
        <v>0</v>
      </c>
      <c r="AP9" s="45">
        <f t="shared" si="0"/>
        <v>0</v>
      </c>
      <c r="AQ9" s="45">
        <f t="shared" si="0"/>
        <v>0</v>
      </c>
      <c r="AR9" s="45">
        <f t="shared" si="0"/>
        <v>0</v>
      </c>
      <c r="AS9" s="45">
        <f t="shared" si="0"/>
        <v>0</v>
      </c>
      <c r="AT9" s="45">
        <f t="shared" si="0"/>
        <v>0</v>
      </c>
      <c r="AU9" s="45">
        <f t="shared" si="0"/>
        <v>0</v>
      </c>
      <c r="AV9" s="46"/>
    </row>
    <row r="10" spans="1:48" s="41" customFormat="1" ht="15.6" x14ac:dyDescent="0.3">
      <c r="A10" s="47" t="str">
        <f>IF(J10=1,IF(K10&gt;0,IF(L10&gt;0,IF(N10&gt;0,11,11),IF(N10&gt;0,11,"")),IF(L10&gt;0,IF(N10&gt;0,11,""),IF(N10=0,22,""))),IF(L10&gt;0,IF(N10&gt;0,IF(P10&gt;0,66,""),IF(P10&gt;0,66,"")),IF(P10&gt;0,66,"")))&amp;" "&amp;IF(J10=1,IF(K10=0,IF(L10&gt;0,IF(N10&gt;0,IF(P10&gt;0,66,""),IF(P10&gt;0,66,"")),IF(P10&gt;0,66,"")),""),IF(P10&gt;0,66,""))&amp;" "&amp;IF(J10=1,IF(K10&gt;0,IF(P10&gt;0,IF(O10&lt;=7,IF(Q10=100,"","33"),IF(O10&lt;=25,IF(Q10&gt;0,IF(Q10&lt;100,"",33),IF(Q10=0,"","33")))),IF(O10&gt;25,"",33)),""),IF(J10&gt;1,IF(P10&gt;0,"55",""),IF(J10=0,IF(P10&gt;0,"55","00"))))&amp;" "&amp;IF(P10&gt;0,IF(R10&gt;0,IF(S10&gt;0,"",88),77),"")</f>
        <v xml:space="preserve">  33 </v>
      </c>
      <c r="B10" s="83">
        <v>1</v>
      </c>
      <c r="C10" s="87" t="s">
        <v>120</v>
      </c>
      <c r="D10" s="122" t="s">
        <v>44</v>
      </c>
      <c r="E10" s="84" t="s">
        <v>121</v>
      </c>
      <c r="F10" s="83" t="s">
        <v>122</v>
      </c>
      <c r="G10" s="88">
        <v>8.6856141883099998</v>
      </c>
      <c r="H10" s="88">
        <v>8.6856141883099998</v>
      </c>
      <c r="I10" s="88">
        <v>0</v>
      </c>
      <c r="J10" s="40">
        <v>1</v>
      </c>
      <c r="K10" s="123">
        <v>8.2899999999999991</v>
      </c>
      <c r="L10" s="123">
        <v>0</v>
      </c>
      <c r="M10" s="123">
        <v>0</v>
      </c>
      <c r="N10" s="123">
        <v>0</v>
      </c>
      <c r="O10" s="40">
        <v>10</v>
      </c>
      <c r="P10" s="124">
        <v>8.2899999999999991</v>
      </c>
      <c r="Q10" s="86">
        <v>100</v>
      </c>
      <c r="R10" s="40">
        <v>2</v>
      </c>
      <c r="S10" s="40">
        <v>3</v>
      </c>
      <c r="T10" s="88">
        <v>0</v>
      </c>
      <c r="U10" s="88">
        <v>0</v>
      </c>
      <c r="V10" s="88">
        <v>0</v>
      </c>
      <c r="W10" s="88">
        <v>0</v>
      </c>
      <c r="X10" s="88">
        <v>0</v>
      </c>
      <c r="Y10" s="88">
        <v>0</v>
      </c>
      <c r="Z10" s="88">
        <v>0</v>
      </c>
      <c r="AA10" s="88">
        <v>0</v>
      </c>
      <c r="AB10" s="88">
        <v>0</v>
      </c>
      <c r="AC10" s="88">
        <v>0</v>
      </c>
      <c r="AD10" s="88">
        <v>0</v>
      </c>
      <c r="AE10" s="88">
        <v>0</v>
      </c>
      <c r="AF10" s="88">
        <v>0</v>
      </c>
      <c r="AG10" s="88">
        <v>0</v>
      </c>
      <c r="AH10" s="88">
        <v>0</v>
      </c>
      <c r="AI10" s="88">
        <v>0</v>
      </c>
      <c r="AJ10" s="88">
        <v>0</v>
      </c>
      <c r="AK10" s="88">
        <v>0</v>
      </c>
      <c r="AL10" s="88">
        <v>0</v>
      </c>
      <c r="AM10" s="88">
        <v>0</v>
      </c>
      <c r="AN10" s="88">
        <v>0</v>
      </c>
      <c r="AO10" s="88">
        <v>0</v>
      </c>
      <c r="AP10" s="88">
        <v>0</v>
      </c>
      <c r="AQ10" s="88">
        <v>0</v>
      </c>
      <c r="AR10" s="88">
        <v>0</v>
      </c>
      <c r="AS10" s="88">
        <v>0</v>
      </c>
      <c r="AT10" s="88">
        <v>0</v>
      </c>
      <c r="AU10" s="88">
        <v>0</v>
      </c>
      <c r="AV10" s="88" t="s">
        <v>131</v>
      </c>
    </row>
    <row r="11" spans="1:48" s="41" customFormat="1" ht="15.6" x14ac:dyDescent="0.3">
      <c r="A11" s="47" t="str">
        <f t="shared" ref="A11:A16" si="1">IF(J11=1,IF(K11&gt;0,IF(L11&gt;0,IF(N11&gt;0,11,11),IF(N11&gt;0,11,"")),IF(L11&gt;0,IF(N11&gt;0,11,""),IF(N11=0,22,""))),IF(L11&gt;0,IF(N11&gt;0,IF(P11&gt;0,66,""),IF(P11&gt;0,66,"")),IF(P11&gt;0,66,"")))&amp;" "&amp;IF(J11=1,IF(K11=0,IF(L11&gt;0,IF(N11&gt;0,IF(P11&gt;0,66,""),IF(P11&gt;0,66,"")),IF(P11&gt;0,66,"")),""),IF(P11&gt;0,66,""))&amp;" "&amp;IF(J11=1,IF(K11&gt;0,IF(P11&gt;0,IF(O11&lt;=7,IF(Q11=100,"","33"),IF(O11&lt;=25,IF(Q11&gt;0,IF(Q11&lt;100,"",33),IF(Q11=0,"","33")))),IF(O11&gt;25,"",33)),""),IF(J11&gt;1,IF(P11&gt;0,"55",""),IF(J11=0,IF(P11&gt;0,"55","00"))))&amp;" "&amp;IF(P11&gt;0,IF(R11&gt;0,IF(S11&gt;0,"",88),77),"")</f>
        <v xml:space="preserve">   </v>
      </c>
      <c r="B11" s="83">
        <v>2</v>
      </c>
      <c r="C11" s="87" t="s">
        <v>123</v>
      </c>
      <c r="D11" s="122" t="s">
        <v>44</v>
      </c>
      <c r="E11" s="84" t="s">
        <v>121</v>
      </c>
      <c r="F11" s="83" t="s">
        <v>122</v>
      </c>
      <c r="G11" s="88">
        <v>13.547232489100001</v>
      </c>
      <c r="H11" s="88">
        <v>13.547232489100001</v>
      </c>
      <c r="I11" s="88">
        <v>0</v>
      </c>
      <c r="J11" s="40">
        <v>2</v>
      </c>
      <c r="K11" s="123">
        <v>13.06</v>
      </c>
      <c r="L11" s="123">
        <v>0</v>
      </c>
      <c r="M11" s="123">
        <v>0</v>
      </c>
      <c r="N11" s="123">
        <v>0</v>
      </c>
      <c r="O11" s="40">
        <v>10</v>
      </c>
      <c r="P11" s="124">
        <v>0</v>
      </c>
      <c r="Q11" s="86">
        <v>0</v>
      </c>
      <c r="R11" s="40">
        <v>0</v>
      </c>
      <c r="S11" s="40">
        <v>0</v>
      </c>
      <c r="T11" s="88">
        <v>0</v>
      </c>
      <c r="U11" s="88">
        <v>0</v>
      </c>
      <c r="V11" s="88">
        <v>0</v>
      </c>
      <c r="W11" s="88">
        <v>0</v>
      </c>
      <c r="X11" s="88">
        <v>0</v>
      </c>
      <c r="Y11" s="88">
        <v>0</v>
      </c>
      <c r="Z11" s="88">
        <v>0</v>
      </c>
      <c r="AA11" s="88">
        <v>0</v>
      </c>
      <c r="AB11" s="88">
        <v>0</v>
      </c>
      <c r="AC11" s="88">
        <v>0</v>
      </c>
      <c r="AD11" s="88">
        <v>0</v>
      </c>
      <c r="AE11" s="88">
        <v>0</v>
      </c>
      <c r="AF11" s="88">
        <v>0</v>
      </c>
      <c r="AG11" s="88">
        <v>0</v>
      </c>
      <c r="AH11" s="88">
        <v>0</v>
      </c>
      <c r="AI11" s="88">
        <v>0</v>
      </c>
      <c r="AJ11" s="88">
        <v>0</v>
      </c>
      <c r="AK11" s="88">
        <v>0</v>
      </c>
      <c r="AL11" s="88">
        <v>0</v>
      </c>
      <c r="AM11" s="88">
        <v>0</v>
      </c>
      <c r="AN11" s="88">
        <v>0</v>
      </c>
      <c r="AO11" s="88">
        <v>0</v>
      </c>
      <c r="AP11" s="88">
        <v>0</v>
      </c>
      <c r="AQ11" s="88">
        <v>0</v>
      </c>
      <c r="AR11" s="88">
        <v>0</v>
      </c>
      <c r="AS11" s="88">
        <v>0</v>
      </c>
      <c r="AT11" s="88">
        <v>0</v>
      </c>
      <c r="AU11" s="88">
        <v>0</v>
      </c>
      <c r="AV11" s="88"/>
    </row>
    <row r="12" spans="1:48" s="41" customFormat="1" ht="15.6" x14ac:dyDescent="0.3">
      <c r="A12" s="47" t="str">
        <f t="shared" si="1"/>
        <v xml:space="preserve">   </v>
      </c>
      <c r="B12" s="83">
        <v>3</v>
      </c>
      <c r="C12" s="87" t="s">
        <v>124</v>
      </c>
      <c r="D12" s="122" t="s">
        <v>44</v>
      </c>
      <c r="E12" s="84" t="s">
        <v>121</v>
      </c>
      <c r="F12" s="83" t="s">
        <v>122</v>
      </c>
      <c r="G12" s="88">
        <v>7.1090330527000001</v>
      </c>
      <c r="H12" s="88">
        <v>6.0347961511100001</v>
      </c>
      <c r="I12" s="88">
        <v>1.07423690159</v>
      </c>
      <c r="J12" s="40">
        <v>1</v>
      </c>
      <c r="K12" s="123">
        <v>5.56</v>
      </c>
      <c r="L12" s="123">
        <v>0</v>
      </c>
      <c r="M12" s="123">
        <v>0</v>
      </c>
      <c r="N12" s="123">
        <v>0</v>
      </c>
      <c r="O12" s="40">
        <v>6</v>
      </c>
      <c r="P12" s="124">
        <v>5.56</v>
      </c>
      <c r="Q12" s="86">
        <v>100</v>
      </c>
      <c r="R12" s="40">
        <v>2</v>
      </c>
      <c r="S12" s="40">
        <v>1</v>
      </c>
      <c r="T12" s="88">
        <v>0</v>
      </c>
      <c r="U12" s="88">
        <v>0</v>
      </c>
      <c r="V12" s="88">
        <v>0</v>
      </c>
      <c r="W12" s="88">
        <v>0</v>
      </c>
      <c r="X12" s="88">
        <v>0</v>
      </c>
      <c r="Y12" s="88">
        <v>0</v>
      </c>
      <c r="Z12" s="88">
        <v>0</v>
      </c>
      <c r="AA12" s="88">
        <v>0</v>
      </c>
      <c r="AB12" s="88">
        <v>0</v>
      </c>
      <c r="AC12" s="88">
        <v>0</v>
      </c>
      <c r="AD12" s="88">
        <v>0</v>
      </c>
      <c r="AE12" s="88">
        <v>0</v>
      </c>
      <c r="AF12" s="88">
        <v>0</v>
      </c>
      <c r="AG12" s="88">
        <v>0</v>
      </c>
      <c r="AH12" s="88">
        <v>0</v>
      </c>
      <c r="AI12" s="88">
        <v>0</v>
      </c>
      <c r="AJ12" s="88">
        <v>0</v>
      </c>
      <c r="AK12" s="88">
        <v>0</v>
      </c>
      <c r="AL12" s="88">
        <v>0</v>
      </c>
      <c r="AM12" s="88">
        <v>0</v>
      </c>
      <c r="AN12" s="88">
        <v>0</v>
      </c>
      <c r="AO12" s="88">
        <v>0</v>
      </c>
      <c r="AP12" s="88">
        <v>0</v>
      </c>
      <c r="AQ12" s="88">
        <v>0</v>
      </c>
      <c r="AR12" s="88">
        <v>0</v>
      </c>
      <c r="AS12" s="88">
        <v>0</v>
      </c>
      <c r="AT12" s="88">
        <v>0</v>
      </c>
      <c r="AU12" s="88">
        <v>0</v>
      </c>
      <c r="AV12" s="88"/>
    </row>
    <row r="13" spans="1:48" s="41" customFormat="1" ht="15.6" x14ac:dyDescent="0.3">
      <c r="A13" s="47" t="str">
        <f t="shared" si="1"/>
        <v xml:space="preserve">   </v>
      </c>
      <c r="B13" s="83">
        <v>4</v>
      </c>
      <c r="C13" s="87" t="s">
        <v>125</v>
      </c>
      <c r="D13" s="122" t="s">
        <v>44</v>
      </c>
      <c r="E13" s="84" t="s">
        <v>121</v>
      </c>
      <c r="F13" s="83" t="s">
        <v>122</v>
      </c>
      <c r="G13" s="88">
        <v>6.8828545337399998</v>
      </c>
      <c r="H13" s="88">
        <v>2.5952147587800001</v>
      </c>
      <c r="I13" s="88">
        <v>4.2876397749599997</v>
      </c>
      <c r="J13" s="40">
        <v>2</v>
      </c>
      <c r="K13" s="123">
        <v>0</v>
      </c>
      <c r="L13" s="123">
        <v>6.36</v>
      </c>
      <c r="M13" s="123">
        <v>0</v>
      </c>
      <c r="N13" s="123">
        <v>0</v>
      </c>
      <c r="O13" s="40">
        <v>30</v>
      </c>
      <c r="P13" s="124">
        <v>0</v>
      </c>
      <c r="Q13" s="86">
        <v>0</v>
      </c>
      <c r="R13" s="40">
        <v>0</v>
      </c>
      <c r="S13" s="40">
        <v>0</v>
      </c>
      <c r="T13" s="88">
        <v>0</v>
      </c>
      <c r="U13" s="88">
        <v>0</v>
      </c>
      <c r="V13" s="88">
        <v>0</v>
      </c>
      <c r="W13" s="88">
        <v>0</v>
      </c>
      <c r="X13" s="88">
        <v>0</v>
      </c>
      <c r="Y13" s="88">
        <v>0</v>
      </c>
      <c r="Z13" s="88">
        <v>0</v>
      </c>
      <c r="AA13" s="88">
        <v>0</v>
      </c>
      <c r="AB13" s="88">
        <v>0</v>
      </c>
      <c r="AC13" s="88">
        <v>0</v>
      </c>
      <c r="AD13" s="88">
        <v>0</v>
      </c>
      <c r="AE13" s="88">
        <v>0</v>
      </c>
      <c r="AF13" s="88">
        <v>0</v>
      </c>
      <c r="AG13" s="88">
        <v>0</v>
      </c>
      <c r="AH13" s="88">
        <v>0</v>
      </c>
      <c r="AI13" s="88">
        <v>0</v>
      </c>
      <c r="AJ13" s="88">
        <v>0</v>
      </c>
      <c r="AK13" s="88">
        <v>0</v>
      </c>
      <c r="AL13" s="88">
        <v>0</v>
      </c>
      <c r="AM13" s="88">
        <v>0</v>
      </c>
      <c r="AN13" s="88">
        <v>0</v>
      </c>
      <c r="AO13" s="88">
        <v>0</v>
      </c>
      <c r="AP13" s="88">
        <v>0</v>
      </c>
      <c r="AQ13" s="88">
        <v>0</v>
      </c>
      <c r="AR13" s="88">
        <v>0</v>
      </c>
      <c r="AS13" s="88">
        <v>0</v>
      </c>
      <c r="AT13" s="88">
        <v>0</v>
      </c>
      <c r="AU13" s="88">
        <v>0</v>
      </c>
      <c r="AV13" s="88"/>
    </row>
    <row r="14" spans="1:48" s="41" customFormat="1" ht="15.6" x14ac:dyDescent="0.3">
      <c r="A14" s="47" t="str">
        <f t="shared" si="1"/>
        <v xml:space="preserve">   </v>
      </c>
      <c r="B14" s="83">
        <v>5</v>
      </c>
      <c r="C14" s="87" t="s">
        <v>126</v>
      </c>
      <c r="D14" s="122" t="s">
        <v>44</v>
      </c>
      <c r="E14" s="84" t="s">
        <v>121</v>
      </c>
      <c r="F14" s="83" t="s">
        <v>122</v>
      </c>
      <c r="G14" s="88">
        <v>20.647008923388999</v>
      </c>
      <c r="H14" s="88">
        <v>0.16724727693200001</v>
      </c>
      <c r="I14" s="88">
        <v>20.479761646457</v>
      </c>
      <c r="J14" s="40">
        <v>1</v>
      </c>
      <c r="K14" s="123">
        <v>0</v>
      </c>
      <c r="L14" s="123">
        <v>19.28</v>
      </c>
      <c r="M14" s="123">
        <v>0</v>
      </c>
      <c r="N14" s="123">
        <v>0</v>
      </c>
      <c r="O14" s="40">
        <v>17</v>
      </c>
      <c r="P14" s="124">
        <v>0</v>
      </c>
      <c r="Q14" s="86">
        <v>0</v>
      </c>
      <c r="R14" s="40">
        <v>0</v>
      </c>
      <c r="S14" s="40">
        <v>0</v>
      </c>
      <c r="T14" s="88">
        <v>0</v>
      </c>
      <c r="U14" s="88">
        <v>0</v>
      </c>
      <c r="V14" s="88">
        <v>0</v>
      </c>
      <c r="W14" s="88">
        <v>0</v>
      </c>
      <c r="X14" s="88">
        <v>0</v>
      </c>
      <c r="Y14" s="88">
        <v>0</v>
      </c>
      <c r="Z14" s="88">
        <v>0</v>
      </c>
      <c r="AA14" s="88">
        <v>0</v>
      </c>
      <c r="AB14" s="88">
        <v>0</v>
      </c>
      <c r="AC14" s="88">
        <v>0</v>
      </c>
      <c r="AD14" s="88">
        <v>0</v>
      </c>
      <c r="AE14" s="88">
        <v>0</v>
      </c>
      <c r="AF14" s="88">
        <v>0</v>
      </c>
      <c r="AG14" s="88">
        <v>0</v>
      </c>
      <c r="AH14" s="88">
        <v>0</v>
      </c>
      <c r="AI14" s="88">
        <v>0</v>
      </c>
      <c r="AJ14" s="88">
        <v>0</v>
      </c>
      <c r="AK14" s="88">
        <v>0</v>
      </c>
      <c r="AL14" s="88">
        <v>0</v>
      </c>
      <c r="AM14" s="88">
        <v>0</v>
      </c>
      <c r="AN14" s="88">
        <v>0</v>
      </c>
      <c r="AO14" s="88">
        <v>0</v>
      </c>
      <c r="AP14" s="88">
        <v>0</v>
      </c>
      <c r="AQ14" s="88">
        <v>0</v>
      </c>
      <c r="AR14" s="88">
        <v>0</v>
      </c>
      <c r="AS14" s="88">
        <v>0</v>
      </c>
      <c r="AT14" s="88">
        <v>0</v>
      </c>
      <c r="AU14" s="88">
        <v>0</v>
      </c>
      <c r="AV14" s="88"/>
    </row>
    <row r="15" spans="1:48" s="41" customFormat="1" ht="15.6" x14ac:dyDescent="0.3">
      <c r="A15" s="47" t="str">
        <f t="shared" si="1"/>
        <v xml:space="preserve">   </v>
      </c>
      <c r="B15" s="83">
        <v>6</v>
      </c>
      <c r="C15" s="87" t="s">
        <v>127</v>
      </c>
      <c r="D15" s="122" t="s">
        <v>44</v>
      </c>
      <c r="E15" s="84" t="s">
        <v>121</v>
      </c>
      <c r="F15" s="83" t="s">
        <v>122</v>
      </c>
      <c r="G15" s="88">
        <v>9.7609607880359999</v>
      </c>
      <c r="H15" s="88">
        <v>0.76229175725599996</v>
      </c>
      <c r="I15" s="88">
        <v>8.9986690307800004</v>
      </c>
      <c r="J15" s="40">
        <v>1</v>
      </c>
      <c r="K15" s="123">
        <v>0</v>
      </c>
      <c r="L15" s="123">
        <v>7.91</v>
      </c>
      <c r="M15" s="123">
        <v>0</v>
      </c>
      <c r="N15" s="123">
        <v>0</v>
      </c>
      <c r="O15" s="40">
        <v>7</v>
      </c>
      <c r="P15" s="124">
        <v>0</v>
      </c>
      <c r="Q15" s="86">
        <v>0</v>
      </c>
      <c r="R15" s="40">
        <v>0</v>
      </c>
      <c r="S15" s="40">
        <v>0</v>
      </c>
      <c r="T15" s="88">
        <v>0</v>
      </c>
      <c r="U15" s="88">
        <v>0</v>
      </c>
      <c r="V15" s="88">
        <v>0</v>
      </c>
      <c r="W15" s="88">
        <v>0</v>
      </c>
      <c r="X15" s="88">
        <v>0</v>
      </c>
      <c r="Y15" s="88">
        <v>0</v>
      </c>
      <c r="Z15" s="88">
        <v>0</v>
      </c>
      <c r="AA15" s="88">
        <v>0</v>
      </c>
      <c r="AB15" s="88">
        <v>0</v>
      </c>
      <c r="AC15" s="88">
        <v>0</v>
      </c>
      <c r="AD15" s="88">
        <v>0</v>
      </c>
      <c r="AE15" s="88">
        <v>0</v>
      </c>
      <c r="AF15" s="88">
        <v>0</v>
      </c>
      <c r="AG15" s="88">
        <v>0</v>
      </c>
      <c r="AH15" s="88">
        <v>0</v>
      </c>
      <c r="AI15" s="88">
        <v>0</v>
      </c>
      <c r="AJ15" s="88">
        <v>0</v>
      </c>
      <c r="AK15" s="88">
        <v>0</v>
      </c>
      <c r="AL15" s="88">
        <v>0</v>
      </c>
      <c r="AM15" s="88">
        <v>0</v>
      </c>
      <c r="AN15" s="88">
        <v>0</v>
      </c>
      <c r="AO15" s="88">
        <v>0</v>
      </c>
      <c r="AP15" s="88">
        <v>0</v>
      </c>
      <c r="AQ15" s="88">
        <v>0</v>
      </c>
      <c r="AR15" s="88">
        <v>0</v>
      </c>
      <c r="AS15" s="88">
        <v>0</v>
      </c>
      <c r="AT15" s="88">
        <v>0</v>
      </c>
      <c r="AU15" s="88">
        <v>0</v>
      </c>
      <c r="AV15" s="88"/>
    </row>
    <row r="16" spans="1:48" s="41" customFormat="1" ht="15.6" x14ac:dyDescent="0.3">
      <c r="A16" s="47" t="str">
        <f t="shared" si="1"/>
        <v xml:space="preserve">   </v>
      </c>
      <c r="B16" s="83">
        <v>7</v>
      </c>
      <c r="C16" s="87" t="s">
        <v>128</v>
      </c>
      <c r="D16" s="122" t="s">
        <v>44</v>
      </c>
      <c r="E16" s="84" t="s">
        <v>121</v>
      </c>
      <c r="F16" s="83" t="s">
        <v>122</v>
      </c>
      <c r="G16" s="88">
        <v>12.318540197658699</v>
      </c>
      <c r="H16" s="88">
        <v>10.887489804299999</v>
      </c>
      <c r="I16" s="88">
        <v>1.4310503933587</v>
      </c>
      <c r="J16" s="40">
        <v>1</v>
      </c>
      <c r="K16" s="123">
        <v>0</v>
      </c>
      <c r="L16" s="123">
        <v>15.45</v>
      </c>
      <c r="M16" s="123">
        <v>0</v>
      </c>
      <c r="N16" s="123">
        <v>0</v>
      </c>
      <c r="O16" s="40">
        <v>12</v>
      </c>
      <c r="P16" s="124">
        <v>0</v>
      </c>
      <c r="Q16" s="86">
        <v>0</v>
      </c>
      <c r="R16" s="40">
        <v>0</v>
      </c>
      <c r="S16" s="40">
        <v>0</v>
      </c>
      <c r="T16" s="88">
        <v>0</v>
      </c>
      <c r="U16" s="88">
        <v>0</v>
      </c>
      <c r="V16" s="88">
        <v>0</v>
      </c>
      <c r="W16" s="88">
        <v>0</v>
      </c>
      <c r="X16" s="88">
        <v>0</v>
      </c>
      <c r="Y16" s="88">
        <v>0</v>
      </c>
      <c r="Z16" s="88">
        <v>0</v>
      </c>
      <c r="AA16" s="88">
        <v>0</v>
      </c>
      <c r="AB16" s="88">
        <v>0</v>
      </c>
      <c r="AC16" s="88">
        <v>0</v>
      </c>
      <c r="AD16" s="88">
        <v>0</v>
      </c>
      <c r="AE16" s="88">
        <v>0</v>
      </c>
      <c r="AF16" s="88">
        <v>0</v>
      </c>
      <c r="AG16" s="88">
        <v>0</v>
      </c>
      <c r="AH16" s="88">
        <v>0</v>
      </c>
      <c r="AI16" s="88">
        <v>0</v>
      </c>
      <c r="AJ16" s="88">
        <v>0</v>
      </c>
      <c r="AK16" s="88">
        <v>0</v>
      </c>
      <c r="AL16" s="88">
        <v>0</v>
      </c>
      <c r="AM16" s="88">
        <v>0</v>
      </c>
      <c r="AN16" s="88">
        <v>0</v>
      </c>
      <c r="AO16" s="88">
        <v>0</v>
      </c>
      <c r="AP16" s="88">
        <v>0</v>
      </c>
      <c r="AQ16" s="88">
        <v>0</v>
      </c>
      <c r="AR16" s="88">
        <v>0</v>
      </c>
      <c r="AS16" s="88">
        <v>0</v>
      </c>
      <c r="AT16" s="88">
        <v>0</v>
      </c>
      <c r="AU16" s="88">
        <v>0</v>
      </c>
      <c r="AV16" s="88"/>
    </row>
  </sheetData>
  <sheetProtection selectLockedCells="1"/>
  <mergeCells count="42">
    <mergeCell ref="B1:AU1"/>
    <mergeCell ref="B2:E4"/>
    <mergeCell ref="AU3:AV3"/>
    <mergeCell ref="AU4:AV4"/>
    <mergeCell ref="AR2:AT2"/>
    <mergeCell ref="AR3:AT3"/>
    <mergeCell ref="F2:J4"/>
    <mergeCell ref="AL2:AQ2"/>
    <mergeCell ref="AG3:AQ3"/>
    <mergeCell ref="AE4:AQ4"/>
    <mergeCell ref="AR4:AT4"/>
    <mergeCell ref="AR5:AV5"/>
    <mergeCell ref="A6:A8"/>
    <mergeCell ref="B6:B8"/>
    <mergeCell ref="C6:C8"/>
    <mergeCell ref="D6:D8"/>
    <mergeCell ref="E6:E8"/>
    <mergeCell ref="F6:F8"/>
    <mergeCell ref="G6:I6"/>
    <mergeCell ref="J6:J8"/>
    <mergeCell ref="AN7:AQ7"/>
    <mergeCell ref="AR7:AU7"/>
    <mergeCell ref="AV6:AV8"/>
    <mergeCell ref="G7:G8"/>
    <mergeCell ref="H7:I7"/>
    <mergeCell ref="X7:AA7"/>
    <mergeCell ref="T6:AU6"/>
    <mergeCell ref="AB7:AE7"/>
    <mergeCell ref="AF7:AI7"/>
    <mergeCell ref="AJ7:AM7"/>
    <mergeCell ref="A9:F9"/>
    <mergeCell ref="L7:L8"/>
    <mergeCell ref="M7:M8"/>
    <mergeCell ref="N7:N8"/>
    <mergeCell ref="K7:K8"/>
    <mergeCell ref="R6:R8"/>
    <mergeCell ref="S6:S8"/>
    <mergeCell ref="K6:N6"/>
    <mergeCell ref="O6:O8"/>
    <mergeCell ref="P6:P8"/>
    <mergeCell ref="Q6:Q8"/>
    <mergeCell ref="T7:W7"/>
  </mergeCells>
  <conditionalFormatting sqref="T10:AU16">
    <cfRule type="cellIs" dxfId="0" priority="1" operator="greaterThan">
      <formula>0</formula>
    </cfRule>
  </conditionalFormatting>
  <dataValidations count="6">
    <dataValidation type="whole" allowBlank="1" showInputMessage="1" showErrorMessage="1" error="กรอกเฉพาะ 0 1 2 3" sqref="S1 S5:S9 S17:S1048576">
      <formula1>0</formula1>
      <formula2>3</formula2>
    </dataValidation>
    <dataValidation type="whole" allowBlank="1" showInputMessage="1" showErrorMessage="1" error="กรอกเฉพาะ 0 1 2" sqref="R1 S2:S4 R5:R9 R17:R1048576">
      <formula1>0</formula1>
      <formula2>2</formula2>
    </dataValidation>
    <dataValidation type="whole" allowBlank="1" showInputMessage="1" showErrorMessage="1" error="กรอกเฉพาะจำนวนเต็ม" sqref="O1 O5:O9 O17:O1048576">
      <formula1>0</formula1>
      <formula2>100</formula2>
    </dataValidation>
    <dataValidation type="whole" allowBlank="1" showInputMessage="1" showErrorMessage="1" error="กรอกเฉพาะ 0 1 2 3 9" sqref="J1 J5:J9 J17:J1048576">
      <formula1>0</formula1>
      <formula2>9</formula2>
    </dataValidation>
    <dataValidation type="whole" allowBlank="1" showInputMessage="1" showErrorMessage="1" errorTitle="ผิดพลาด" error="กรอกเฉพาะ 0 1 2 3 9" sqref="K2:K4">
      <formula1>0</formula1>
      <formula2>9</formula2>
    </dataValidation>
    <dataValidation type="whole" allowBlank="1" showInputMessage="1" showErrorMessage="1" error="กรอกจำนวนเต็ม" sqref="P2:P4">
      <formula1>0</formula1>
      <formula2>100</formula2>
    </dataValidation>
  </dataValidations>
  <printOptions horizontalCentered="1"/>
  <pageMargins left="0.19685039370078741" right="0.19685039370078741" top="0.59055118110236227" bottom="0.47244094488188981" header="0.31496062992125984" footer="0.19685039370078741"/>
  <pageSetup paperSize="8" scale="72" orientation="landscape" verticalDpi="300" r:id="rId1"/>
  <headerFooter>
    <oddHeader xml:space="preserve">&amp;R&amp;"TH SarabunPSK,ตัวหนา"&amp;16ยางพารา_สฟอ.1   </oddHeader>
    <oddFooter>&amp;C&amp;"TH SarabunPSK,ธรรมดา"&amp;14หน้าที่ &amp;P จาก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"/>
  <sheetViews>
    <sheetView zoomScaleNormal="100" zoomScaleSheetLayoutView="110" workbookViewId="0">
      <selection activeCell="G23" sqref="G23"/>
    </sheetView>
  </sheetViews>
  <sheetFormatPr defaultColWidth="9.09765625" defaultRowHeight="14.4" x14ac:dyDescent="0.3"/>
  <cols>
    <col min="1" max="1" width="7.8984375" style="13" bestFit="1" customWidth="1"/>
    <col min="2" max="2" width="9.8984375" style="13" customWidth="1"/>
    <col min="3" max="3" width="7.09765625" style="11" customWidth="1"/>
    <col min="4" max="4" width="7.69921875" style="11" customWidth="1"/>
    <col min="5" max="5" width="4.59765625" style="11" customWidth="1"/>
    <col min="6" max="6" width="9.59765625" style="11" bestFit="1" customWidth="1"/>
    <col min="7" max="7" width="7.3984375" style="11" customWidth="1"/>
    <col min="8" max="8" width="9.09765625" style="11" customWidth="1"/>
    <col min="9" max="9" width="4.8984375" style="11" customWidth="1"/>
    <col min="10" max="10" width="8.59765625" style="8" bestFit="1" customWidth="1"/>
    <col min="11" max="11" width="9.59765625" style="8" customWidth="1"/>
    <col min="12" max="12" width="10.3984375" style="8" customWidth="1"/>
    <col min="13" max="13" width="8.59765625" style="8" customWidth="1"/>
    <col min="14" max="14" width="6.59765625" style="13" customWidth="1"/>
    <col min="15" max="15" width="9.8984375" style="11" customWidth="1"/>
    <col min="16" max="16" width="8.19921875" style="11" customWidth="1"/>
    <col min="17" max="17" width="11" style="11" customWidth="1"/>
    <col min="18" max="18" width="12.19921875" style="11" customWidth="1"/>
    <col min="19" max="19" width="10" style="11" customWidth="1"/>
    <col min="20" max="20" width="8.19921875" style="11" customWidth="1"/>
    <col min="21" max="21" width="11.69921875" style="11" customWidth="1"/>
    <col min="22" max="22" width="13.19921875" style="11" bestFit="1" customWidth="1"/>
    <col min="23" max="23" width="31.8984375" style="11" customWidth="1"/>
    <col min="24" max="28" width="9.09765625" style="41"/>
    <col min="29" max="16384" width="9.09765625" style="11"/>
  </cols>
  <sheetData>
    <row r="1" spans="1:28" ht="23.4" x14ac:dyDescent="0.45">
      <c r="A1" s="190" t="s">
        <v>150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</row>
    <row r="2" spans="1:28" ht="23.4" x14ac:dyDescent="0.45">
      <c r="A2" s="191" t="s">
        <v>1</v>
      </c>
      <c r="B2" s="191"/>
      <c r="C2" s="191"/>
      <c r="D2" s="191"/>
      <c r="E2" s="191" t="s">
        <v>119</v>
      </c>
      <c r="F2" s="191"/>
      <c r="G2" s="191"/>
      <c r="H2" s="191"/>
      <c r="I2" s="191"/>
      <c r="J2"/>
      <c r="K2" s="3"/>
      <c r="L2" s="3"/>
      <c r="M2" s="3"/>
      <c r="N2" s="3"/>
      <c r="O2" s="3"/>
      <c r="T2" s="3"/>
      <c r="Y2" s="108"/>
      <c r="Z2" s="108"/>
      <c r="AA2" s="109"/>
      <c r="AB2" s="109"/>
    </row>
    <row r="3" spans="1:28" ht="23.4" x14ac:dyDescent="0.45">
      <c r="A3" s="191"/>
      <c r="B3" s="191"/>
      <c r="C3" s="191"/>
      <c r="D3" s="191"/>
      <c r="E3" s="191"/>
      <c r="F3" s="191"/>
      <c r="G3" s="191"/>
      <c r="H3" s="191"/>
      <c r="I3" s="191"/>
      <c r="J3"/>
      <c r="K3" s="11"/>
      <c r="L3" s="3"/>
      <c r="N3" s="3"/>
      <c r="O3" s="3"/>
      <c r="P3" s="3"/>
      <c r="Q3" s="3"/>
      <c r="R3" s="3"/>
      <c r="S3" s="3"/>
      <c r="T3" s="3"/>
      <c r="U3" s="110"/>
      <c r="V3" s="110" t="s">
        <v>2</v>
      </c>
      <c r="W3" s="111">
        <v>1062</v>
      </c>
      <c r="Y3" s="112"/>
      <c r="Z3" s="112"/>
      <c r="AB3" s="113"/>
    </row>
    <row r="4" spans="1:28" ht="23.4" x14ac:dyDescent="0.45">
      <c r="A4" s="191"/>
      <c r="B4" s="191"/>
      <c r="C4" s="191"/>
      <c r="D4" s="191"/>
      <c r="E4" s="191"/>
      <c r="F4" s="191"/>
      <c r="G4" s="191"/>
      <c r="H4" s="191"/>
      <c r="I4" s="191"/>
      <c r="J4"/>
      <c r="L4" s="3"/>
      <c r="M4" s="3"/>
      <c r="N4" s="3"/>
      <c r="O4" s="3"/>
      <c r="P4" s="3"/>
      <c r="Q4" s="3"/>
      <c r="R4" s="3"/>
      <c r="S4" s="3"/>
      <c r="T4" s="3"/>
      <c r="U4" s="110"/>
      <c r="V4" s="114"/>
      <c r="W4" s="115"/>
      <c r="Y4" s="116"/>
      <c r="Z4" s="116"/>
      <c r="AB4" s="113"/>
    </row>
    <row r="5" spans="1:28" ht="15.6" x14ac:dyDescent="0.3">
      <c r="F5" s="117"/>
      <c r="J5" s="10"/>
      <c r="K5" s="10"/>
      <c r="L5" s="10"/>
      <c r="M5" s="11"/>
      <c r="N5" s="10"/>
      <c r="O5" s="10"/>
      <c r="P5" s="10"/>
      <c r="Q5" s="10"/>
      <c r="R5" s="10"/>
      <c r="S5" s="10"/>
      <c r="T5" s="10"/>
      <c r="U5" s="10"/>
      <c r="V5" s="10"/>
      <c r="W5" s="118" t="s">
        <v>6</v>
      </c>
      <c r="Y5" s="119"/>
      <c r="Z5" s="119"/>
      <c r="AA5" s="119"/>
      <c r="AB5" s="119"/>
    </row>
    <row r="6" spans="1:28" x14ac:dyDescent="0.3">
      <c r="A6" s="133" t="s">
        <v>7</v>
      </c>
      <c r="B6" s="133" t="s">
        <v>8</v>
      </c>
      <c r="C6" s="133" t="s">
        <v>9</v>
      </c>
      <c r="D6" s="133" t="s">
        <v>10</v>
      </c>
      <c r="E6" s="133" t="s">
        <v>11</v>
      </c>
      <c r="F6" s="165" t="s">
        <v>47</v>
      </c>
      <c r="G6" s="166"/>
      <c r="H6" s="167"/>
      <c r="I6" s="134" t="s">
        <v>12</v>
      </c>
      <c r="J6" s="169" t="s">
        <v>37</v>
      </c>
      <c r="K6" s="169"/>
      <c r="L6" s="169"/>
      <c r="M6" s="169"/>
      <c r="N6" s="134" t="s">
        <v>13</v>
      </c>
      <c r="O6" s="145" t="s">
        <v>5</v>
      </c>
      <c r="P6" s="134" t="s">
        <v>31</v>
      </c>
      <c r="Q6" s="148" t="s">
        <v>38</v>
      </c>
      <c r="R6" s="151" t="s">
        <v>39</v>
      </c>
      <c r="S6" s="194" t="s">
        <v>133</v>
      </c>
      <c r="T6" s="194"/>
      <c r="U6" s="194"/>
      <c r="V6" s="195" t="s">
        <v>144</v>
      </c>
      <c r="W6" s="196" t="s">
        <v>148</v>
      </c>
    </row>
    <row r="7" spans="1:28" ht="15" customHeight="1" x14ac:dyDescent="0.3">
      <c r="A7" s="133"/>
      <c r="B7" s="133"/>
      <c r="C7" s="133"/>
      <c r="D7" s="133"/>
      <c r="E7" s="133"/>
      <c r="F7" s="168" t="s">
        <v>3</v>
      </c>
      <c r="G7" s="164" t="s">
        <v>46</v>
      </c>
      <c r="H7" s="164"/>
      <c r="I7" s="135"/>
      <c r="J7" s="170" t="s">
        <v>40</v>
      </c>
      <c r="K7" s="157" t="s">
        <v>41</v>
      </c>
      <c r="L7" s="179" t="s">
        <v>42</v>
      </c>
      <c r="M7" s="161" t="s">
        <v>43</v>
      </c>
      <c r="N7" s="135"/>
      <c r="O7" s="146"/>
      <c r="P7" s="135"/>
      <c r="Q7" s="149"/>
      <c r="R7" s="152"/>
      <c r="S7" s="192" t="s">
        <v>134</v>
      </c>
      <c r="T7" s="192" t="s">
        <v>139</v>
      </c>
      <c r="U7" s="192"/>
      <c r="V7" s="195"/>
      <c r="W7" s="196"/>
    </row>
    <row r="8" spans="1:28" x14ac:dyDescent="0.3">
      <c r="A8" s="133"/>
      <c r="B8" s="133"/>
      <c r="C8" s="133"/>
      <c r="D8" s="133"/>
      <c r="E8" s="133"/>
      <c r="F8" s="168"/>
      <c r="G8" s="15" t="s">
        <v>22</v>
      </c>
      <c r="H8" s="16" t="s">
        <v>23</v>
      </c>
      <c r="I8" s="136"/>
      <c r="J8" s="170"/>
      <c r="K8" s="158"/>
      <c r="L8" s="179"/>
      <c r="M8" s="161"/>
      <c r="N8" s="136"/>
      <c r="O8" s="147"/>
      <c r="P8" s="136"/>
      <c r="Q8" s="150"/>
      <c r="R8" s="153"/>
      <c r="S8" s="192"/>
      <c r="T8" s="120" t="s">
        <v>140</v>
      </c>
      <c r="U8" s="121" t="s">
        <v>142</v>
      </c>
      <c r="V8" s="195"/>
      <c r="W8" s="196"/>
    </row>
    <row r="9" spans="1:28" x14ac:dyDescent="0.3">
      <c r="A9" s="193" t="s">
        <v>28</v>
      </c>
      <c r="B9" s="193"/>
      <c r="C9" s="193"/>
      <c r="D9" s="193"/>
      <c r="E9" s="193"/>
      <c r="F9" s="45">
        <f>G9+H9</f>
        <v>78.951244172933698</v>
      </c>
      <c r="G9" s="45">
        <f>SUM(G10:G1000)</f>
        <v>42.679886425787998</v>
      </c>
      <c r="H9" s="45">
        <f t="shared" ref="H9:O9" si="0">SUM(H10:H1000)</f>
        <v>36.2713577471457</v>
      </c>
      <c r="I9" s="45"/>
      <c r="J9" s="45">
        <f t="shared" si="0"/>
        <v>26.91</v>
      </c>
      <c r="K9" s="45">
        <f t="shared" si="0"/>
        <v>49</v>
      </c>
      <c r="L9" s="45"/>
      <c r="M9" s="45">
        <f t="shared" si="0"/>
        <v>0</v>
      </c>
      <c r="N9" s="45"/>
      <c r="O9" s="45">
        <f t="shared" si="0"/>
        <v>13.849999999999998</v>
      </c>
      <c r="P9" s="45"/>
      <c r="Q9" s="45"/>
      <c r="R9" s="45"/>
      <c r="S9" s="45"/>
      <c r="T9" s="45"/>
      <c r="U9" s="45"/>
      <c r="V9" s="45"/>
      <c r="W9" s="45"/>
    </row>
    <row r="10" spans="1:28" s="43" customFormat="1" ht="15.6" x14ac:dyDescent="0.3">
      <c r="A10" s="83">
        <v>1</v>
      </c>
      <c r="B10" s="87" t="s">
        <v>120</v>
      </c>
      <c r="C10" s="122" t="s">
        <v>44</v>
      </c>
      <c r="D10" s="84" t="s">
        <v>121</v>
      </c>
      <c r="E10" s="83" t="s">
        <v>122</v>
      </c>
      <c r="F10" s="88">
        <v>8.6856141883099998</v>
      </c>
      <c r="G10" s="88">
        <v>8.6856141883099998</v>
      </c>
      <c r="H10" s="88">
        <v>0</v>
      </c>
      <c r="I10" s="40">
        <v>1</v>
      </c>
      <c r="J10" s="123">
        <v>8.2899999999999991</v>
      </c>
      <c r="K10" s="123">
        <v>0</v>
      </c>
      <c r="L10" s="123">
        <v>0</v>
      </c>
      <c r="M10" s="123">
        <v>0</v>
      </c>
      <c r="N10" s="40">
        <v>10</v>
      </c>
      <c r="O10" s="124">
        <v>8.2899999999999991</v>
      </c>
      <c r="P10" s="86">
        <v>100</v>
      </c>
      <c r="Q10" s="40">
        <v>2</v>
      </c>
      <c r="R10" s="40">
        <v>3</v>
      </c>
      <c r="S10" s="197">
        <v>0</v>
      </c>
      <c r="T10" s="197">
        <v>0</v>
      </c>
      <c r="U10" s="197">
        <v>0</v>
      </c>
      <c r="V10" s="197">
        <v>1</v>
      </c>
      <c r="W10" s="198" t="s">
        <v>152</v>
      </c>
      <c r="X10" s="199"/>
      <c r="Y10" s="199"/>
      <c r="Z10" s="199"/>
      <c r="AA10" s="199"/>
      <c r="AB10" s="199"/>
    </row>
    <row r="11" spans="1:28" s="43" customFormat="1" ht="15.6" x14ac:dyDescent="0.3">
      <c r="A11" s="83">
        <v>2</v>
      </c>
      <c r="B11" s="87" t="s">
        <v>123</v>
      </c>
      <c r="C11" s="122" t="s">
        <v>44</v>
      </c>
      <c r="D11" s="84" t="s">
        <v>121</v>
      </c>
      <c r="E11" s="83" t="s">
        <v>122</v>
      </c>
      <c r="F11" s="88">
        <v>13.547232489100001</v>
      </c>
      <c r="G11" s="88">
        <v>13.547232489100001</v>
      </c>
      <c r="H11" s="88">
        <v>0</v>
      </c>
      <c r="I11" s="40">
        <v>2</v>
      </c>
      <c r="J11" s="123">
        <v>13.06</v>
      </c>
      <c r="K11" s="123">
        <v>0</v>
      </c>
      <c r="L11" s="123">
        <v>0</v>
      </c>
      <c r="M11" s="123">
        <v>0</v>
      </c>
      <c r="N11" s="40">
        <v>10</v>
      </c>
      <c r="O11" s="124">
        <v>0</v>
      </c>
      <c r="P11" s="86">
        <v>0</v>
      </c>
      <c r="Q11" s="40">
        <v>0</v>
      </c>
      <c r="R11" s="40">
        <v>0</v>
      </c>
      <c r="S11" s="197">
        <v>0</v>
      </c>
      <c r="T11" s="197">
        <v>0</v>
      </c>
      <c r="U11" s="197">
        <v>0</v>
      </c>
      <c r="V11" s="197">
        <v>0</v>
      </c>
      <c r="W11" s="198"/>
      <c r="X11" s="199"/>
      <c r="Y11" s="199"/>
      <c r="Z11" s="199"/>
      <c r="AA11" s="199"/>
      <c r="AB11" s="199"/>
    </row>
    <row r="12" spans="1:28" s="43" customFormat="1" ht="15.6" x14ac:dyDescent="0.3">
      <c r="A12" s="83">
        <v>3</v>
      </c>
      <c r="B12" s="87" t="s">
        <v>124</v>
      </c>
      <c r="C12" s="122" t="s">
        <v>44</v>
      </c>
      <c r="D12" s="84" t="s">
        <v>121</v>
      </c>
      <c r="E12" s="83" t="s">
        <v>122</v>
      </c>
      <c r="F12" s="88">
        <v>7.1090330527000001</v>
      </c>
      <c r="G12" s="88">
        <v>6.0347961511100001</v>
      </c>
      <c r="H12" s="88">
        <v>1.07423690159</v>
      </c>
      <c r="I12" s="40">
        <v>1</v>
      </c>
      <c r="J12" s="123">
        <v>5.56</v>
      </c>
      <c r="K12" s="123">
        <v>0</v>
      </c>
      <c r="L12" s="123">
        <v>0</v>
      </c>
      <c r="M12" s="123">
        <v>0</v>
      </c>
      <c r="N12" s="40">
        <v>6</v>
      </c>
      <c r="O12" s="124">
        <v>5.56</v>
      </c>
      <c r="P12" s="86">
        <v>100</v>
      </c>
      <c r="Q12" s="40">
        <v>2</v>
      </c>
      <c r="R12" s="40">
        <v>1</v>
      </c>
      <c r="S12" s="197">
        <v>2</v>
      </c>
      <c r="T12" s="197">
        <v>5</v>
      </c>
      <c r="U12" s="197">
        <v>0</v>
      </c>
      <c r="V12" s="197">
        <v>1</v>
      </c>
      <c r="W12" s="198" t="s">
        <v>153</v>
      </c>
      <c r="X12" s="199"/>
      <c r="Y12" s="199"/>
      <c r="Z12" s="199"/>
      <c r="AA12" s="199"/>
      <c r="AB12" s="199"/>
    </row>
    <row r="13" spans="1:28" s="43" customFormat="1" ht="15.6" x14ac:dyDescent="0.3">
      <c r="A13" s="83">
        <v>4</v>
      </c>
      <c r="B13" s="87" t="s">
        <v>125</v>
      </c>
      <c r="C13" s="122" t="s">
        <v>44</v>
      </c>
      <c r="D13" s="84" t="s">
        <v>121</v>
      </c>
      <c r="E13" s="83" t="s">
        <v>122</v>
      </c>
      <c r="F13" s="88">
        <v>6.8828545337399998</v>
      </c>
      <c r="G13" s="88">
        <v>2.5952147587800001</v>
      </c>
      <c r="H13" s="88">
        <v>4.2876397749599997</v>
      </c>
      <c r="I13" s="40">
        <v>2</v>
      </c>
      <c r="J13" s="123">
        <v>0</v>
      </c>
      <c r="K13" s="123">
        <v>6.36</v>
      </c>
      <c r="L13" s="123">
        <v>0</v>
      </c>
      <c r="M13" s="123">
        <v>0</v>
      </c>
      <c r="N13" s="40">
        <v>30</v>
      </c>
      <c r="O13" s="124">
        <v>0</v>
      </c>
      <c r="P13" s="86">
        <v>0</v>
      </c>
      <c r="Q13" s="40">
        <v>0</v>
      </c>
      <c r="R13" s="40">
        <v>0</v>
      </c>
      <c r="S13" s="197">
        <v>0</v>
      </c>
      <c r="T13" s="197">
        <v>0</v>
      </c>
      <c r="U13" s="197">
        <v>0</v>
      </c>
      <c r="V13" s="197">
        <v>0</v>
      </c>
      <c r="W13" s="198"/>
      <c r="X13" s="199"/>
      <c r="Y13" s="199"/>
      <c r="Z13" s="199"/>
      <c r="AA13" s="199"/>
      <c r="AB13" s="199"/>
    </row>
    <row r="14" spans="1:28" s="43" customFormat="1" ht="15.6" x14ac:dyDescent="0.3">
      <c r="A14" s="83">
        <v>5</v>
      </c>
      <c r="B14" s="87" t="s">
        <v>126</v>
      </c>
      <c r="C14" s="122" t="s">
        <v>44</v>
      </c>
      <c r="D14" s="84" t="s">
        <v>121</v>
      </c>
      <c r="E14" s="83" t="s">
        <v>122</v>
      </c>
      <c r="F14" s="88">
        <v>20.647008923388999</v>
      </c>
      <c r="G14" s="88">
        <v>0.16724727693200001</v>
      </c>
      <c r="H14" s="88">
        <v>20.479761646457</v>
      </c>
      <c r="I14" s="40">
        <v>1</v>
      </c>
      <c r="J14" s="123">
        <v>0</v>
      </c>
      <c r="K14" s="123">
        <v>19.28</v>
      </c>
      <c r="L14" s="123">
        <v>0</v>
      </c>
      <c r="M14" s="123">
        <v>0</v>
      </c>
      <c r="N14" s="40">
        <v>17</v>
      </c>
      <c r="O14" s="124">
        <v>0</v>
      </c>
      <c r="P14" s="86">
        <v>0</v>
      </c>
      <c r="Q14" s="40">
        <v>0</v>
      </c>
      <c r="R14" s="40">
        <v>0</v>
      </c>
      <c r="S14" s="197">
        <v>0</v>
      </c>
      <c r="T14" s="197">
        <v>0</v>
      </c>
      <c r="U14" s="197">
        <v>0</v>
      </c>
      <c r="V14" s="197">
        <v>0</v>
      </c>
      <c r="W14" s="198"/>
      <c r="X14" s="199"/>
      <c r="Y14" s="199"/>
      <c r="Z14" s="199"/>
      <c r="AA14" s="199"/>
      <c r="AB14" s="199"/>
    </row>
    <row r="15" spans="1:28" s="43" customFormat="1" ht="15.6" x14ac:dyDescent="0.3">
      <c r="A15" s="83">
        <v>6</v>
      </c>
      <c r="B15" s="87" t="s">
        <v>127</v>
      </c>
      <c r="C15" s="122" t="s">
        <v>44</v>
      </c>
      <c r="D15" s="84" t="s">
        <v>121</v>
      </c>
      <c r="E15" s="83" t="s">
        <v>122</v>
      </c>
      <c r="F15" s="88">
        <v>9.7609607880359999</v>
      </c>
      <c r="G15" s="88">
        <v>0.76229175725599996</v>
      </c>
      <c r="H15" s="88">
        <v>8.9986690307800004</v>
      </c>
      <c r="I15" s="40">
        <v>1</v>
      </c>
      <c r="J15" s="123">
        <v>0</v>
      </c>
      <c r="K15" s="123">
        <v>7.91</v>
      </c>
      <c r="L15" s="123">
        <v>0</v>
      </c>
      <c r="M15" s="123">
        <v>0</v>
      </c>
      <c r="N15" s="40">
        <v>7</v>
      </c>
      <c r="O15" s="124">
        <v>0</v>
      </c>
      <c r="P15" s="86">
        <v>0</v>
      </c>
      <c r="Q15" s="40">
        <v>0</v>
      </c>
      <c r="R15" s="40">
        <v>0</v>
      </c>
      <c r="S15" s="197">
        <v>0</v>
      </c>
      <c r="T15" s="197">
        <v>0</v>
      </c>
      <c r="U15" s="197">
        <v>0</v>
      </c>
      <c r="V15" s="197">
        <v>0</v>
      </c>
      <c r="W15" s="198"/>
      <c r="X15" s="199"/>
      <c r="Y15" s="199"/>
      <c r="Z15" s="199"/>
      <c r="AA15" s="199"/>
      <c r="AB15" s="199"/>
    </row>
    <row r="16" spans="1:28" s="43" customFormat="1" ht="15.6" x14ac:dyDescent="0.3">
      <c r="A16" s="83">
        <v>7</v>
      </c>
      <c r="B16" s="87" t="s">
        <v>128</v>
      </c>
      <c r="C16" s="122" t="s">
        <v>44</v>
      </c>
      <c r="D16" s="84" t="s">
        <v>121</v>
      </c>
      <c r="E16" s="83" t="s">
        <v>122</v>
      </c>
      <c r="F16" s="88">
        <v>12.318540197658699</v>
      </c>
      <c r="G16" s="88">
        <v>10.887489804299999</v>
      </c>
      <c r="H16" s="88">
        <v>1.4310503933587</v>
      </c>
      <c r="I16" s="40">
        <v>1</v>
      </c>
      <c r="J16" s="123">
        <v>0</v>
      </c>
      <c r="K16" s="123">
        <v>15.45</v>
      </c>
      <c r="L16" s="123">
        <v>0</v>
      </c>
      <c r="M16" s="123">
        <v>0</v>
      </c>
      <c r="N16" s="40">
        <v>12</v>
      </c>
      <c r="O16" s="124">
        <v>0</v>
      </c>
      <c r="P16" s="86">
        <v>0</v>
      </c>
      <c r="Q16" s="40">
        <v>0</v>
      </c>
      <c r="R16" s="40">
        <v>0</v>
      </c>
      <c r="S16" s="197">
        <v>0</v>
      </c>
      <c r="T16" s="197">
        <v>0</v>
      </c>
      <c r="U16" s="197">
        <v>0</v>
      </c>
      <c r="V16" s="197">
        <v>0</v>
      </c>
      <c r="W16" s="198"/>
      <c r="X16" s="199"/>
      <c r="Y16" s="199"/>
      <c r="Z16" s="199"/>
      <c r="AA16" s="199"/>
      <c r="AB16" s="199"/>
    </row>
  </sheetData>
  <mergeCells count="28">
    <mergeCell ref="A9:E9"/>
    <mergeCell ref="S6:U6"/>
    <mergeCell ref="V6:V8"/>
    <mergeCell ref="W6:W8"/>
    <mergeCell ref="F7:F8"/>
    <mergeCell ref="G7:H7"/>
    <mergeCell ref="J7:J8"/>
    <mergeCell ref="K7:K8"/>
    <mergeCell ref="L7:L8"/>
    <mergeCell ref="M7:M8"/>
    <mergeCell ref="S7:S8"/>
    <mergeCell ref="J6:M6"/>
    <mergeCell ref="N6:N8"/>
    <mergeCell ref="O6:O8"/>
    <mergeCell ref="P6:P8"/>
    <mergeCell ref="Q6:Q8"/>
    <mergeCell ref="R6:R8"/>
    <mergeCell ref="A1:W1"/>
    <mergeCell ref="A2:D4"/>
    <mergeCell ref="E2:I4"/>
    <mergeCell ref="A6:A8"/>
    <mergeCell ref="B6:B8"/>
    <mergeCell ref="C6:C8"/>
    <mergeCell ref="D6:D8"/>
    <mergeCell ref="E6:E8"/>
    <mergeCell ref="F6:H6"/>
    <mergeCell ref="I6:I8"/>
    <mergeCell ref="T7:U7"/>
  </mergeCells>
  <dataValidations count="4">
    <dataValidation type="whole" allowBlank="1" showInputMessage="1" showErrorMessage="1" error="กรอกเฉพาะ 0 1 2 3" sqref="R6:R8 R17:R1048576">
      <formula1>0</formula1>
      <formula2>3</formula2>
    </dataValidation>
    <dataValidation type="whole" allowBlank="1" showInputMessage="1" showErrorMessage="1" error="กรอกเฉพาะ 0 1 2" sqref="Q6:Q8 Q17:Q1048576">
      <formula1>0</formula1>
      <formula2>2</formula2>
    </dataValidation>
    <dataValidation type="whole" allowBlank="1" showInputMessage="1" showErrorMessage="1" error="กรอกเฉพาะจำนวนเต็ม" sqref="N6:N8 N17:N1048576">
      <formula1>0</formula1>
      <formula2>100</formula2>
    </dataValidation>
    <dataValidation type="whole" allowBlank="1" showInputMessage="1" showErrorMessage="1" error="กรอกเฉพาะ 0 1 2 3 9" sqref="I5:I8 I17:I1048576">
      <formula1>0</formula1>
      <formula2>9</formula2>
    </dataValidation>
  </dataValidations>
  <pageMargins left="0.39370078740157483" right="0.31496062992125984" top="0.74803149606299213" bottom="0.74803149606299213" header="0.31496062992125984" footer="0.31496062992125984"/>
  <pageSetup paperSize="8" scale="81" orientation="landscape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6</vt:i4>
      </vt:variant>
    </vt:vector>
  </HeadingPairs>
  <TitlesOfParts>
    <vt:vector size="11" baseType="lpstr">
      <vt:lpstr>คำอธิบายใต้ตาราง</vt:lpstr>
      <vt:lpstr>มาตรา 22 25</vt:lpstr>
      <vt:lpstr>ตัดฟัน</vt:lpstr>
      <vt:lpstr>การจัดการไม้ยางพารา</vt:lpstr>
      <vt:lpstr>การสำรวจผู้ดำเนินการ</vt:lpstr>
      <vt:lpstr>การสำรวจผู้ดำเนินการ!Print_Area</vt:lpstr>
      <vt:lpstr>ตัดฟัน!Print_Area</vt:lpstr>
      <vt:lpstr>'มาตรา 22 25'!Print_Area</vt:lpstr>
      <vt:lpstr>การจัดการไม้ยางพารา!Print_Titles</vt:lpstr>
      <vt:lpstr>ตัดฟัน!Print_Titles</vt:lpstr>
      <vt:lpstr>'มาตรา 22 25'!Print_Titles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Orawan Phadungkiet</dc:creator>
  <cp:lastModifiedBy>Chonlada</cp:lastModifiedBy>
  <cp:lastPrinted>2015-06-25T08:32:18Z</cp:lastPrinted>
  <dcterms:created xsi:type="dcterms:W3CDTF">2015-04-23T11:57:55Z</dcterms:created>
  <dcterms:modified xsi:type="dcterms:W3CDTF">2015-07-17T05:21:15Z</dcterms:modified>
</cp:coreProperties>
</file>