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5570" windowHeight="11280" tabRatio="759" activeTab="4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O9" i="13"/>
  <c r="M9"/>
  <c r="L9"/>
  <c r="K9"/>
  <c r="J9"/>
  <c r="I9"/>
  <c r="H9"/>
  <c r="G9"/>
  <c r="F9"/>
  <c r="L5" i="1" l="1"/>
  <c r="A11" i="10" l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10"/>
  <c r="A11" i="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10"/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10"/>
  <c r="G35" i="11" l="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5" i="10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5" i="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36" l="1"/>
  <c r="AU9" i="1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O9"/>
  <c r="N9"/>
  <c r="M9"/>
  <c r="L9"/>
  <c r="K9"/>
  <c r="I9"/>
  <c r="H9"/>
  <c r="AY9" i="10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O9"/>
  <c r="N9"/>
  <c r="M9"/>
  <c r="L9"/>
  <c r="K9"/>
  <c r="I9"/>
  <c r="H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G9" i="11" l="1"/>
  <c r="G9" i="10"/>
  <c r="G9" i="1"/>
</calcChain>
</file>

<file path=xl/sharedStrings.xml><?xml version="1.0" encoding="utf-8"?>
<sst xmlns="http://schemas.openxmlformats.org/spreadsheetml/2006/main" count="770" uniqueCount="154">
  <si>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</si>
  <si>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</si>
  <si>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</si>
  <si>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</si>
  <si>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</si>
  <si>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</si>
  <si>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</si>
  <si>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</si>
  <si>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</si>
  <si>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</si>
  <si>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</si>
  <si>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</si>
  <si>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</si>
  <si>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</si>
  <si>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</si>
  <si>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</si>
  <si>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</si>
  <si>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</si>
  <si>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</si>
  <si>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</si>
  <si>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</si>
  <si>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</si>
  <si>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</si>
  <si>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</si>
  <si>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</si>
  <si>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</si>
  <si>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</si>
  <si>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</si>
  <si>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</si>
  <si>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</si>
  <si>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</si>
  <si>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</si>
  <si>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</si>
  <si>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</si>
  <si>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</si>
  <si>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</si>
  <si>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</si>
  <si>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</si>
  <si>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</si>
  <si>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</si>
  <si>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</si>
  <si>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</si>
  <si>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</si>
  <si>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</si>
  <si>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</si>
  <si>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</si>
  <si>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</si>
  <si>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</si>
  <si>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</si>
  <si>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</si>
  <si>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</si>
  <si>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</si>
  <si>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</si>
  <si>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</si>
  <si>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</si>
  <si>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</si>
  <si>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</si>
  <si>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</si>
  <si>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</si>
  <si>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</si>
  <si>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</si>
  <si>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</si>
  <si>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</si>
  <si>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</si>
  <si>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</si>
  <si>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</si>
  <si>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</si>
  <si>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</si>
  <si>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</si>
  <si>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</si>
  <si>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</si>
  <si>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</si>
  <si>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</si>
  <si>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</si>
  <si>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</si>
  <si>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</si>
  <si>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</si>
  <si>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</si>
  <si>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</si>
  <si>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</si>
  <si>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</si>
  <si>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</si>
  <si>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</si>
  <si>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</si>
  <si>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</si>
  <si>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</si>
  <si>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</si>
  <si>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</si>
  <si>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</si>
  <si>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</si>
  <si>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</si>
  <si>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</si>
  <si>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</si>
  <si>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</si>
  <si>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</si>
  <si>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</si>
  <si>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</si>
  <si>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</si>
  <si>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</si>
  <si>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</si>
  <si>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</si>
  <si>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</si>
  <si>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</si>
  <si>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</si>
  <si>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</si>
  <si>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</si>
  <si>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</si>
  <si>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</si>
  <si>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</si>
  <si>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</si>
  <si>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</si>
  <si>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</si>
  <si>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</si>
  <si>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</si>
  <si>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</si>
  <si>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</si>
  <si>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</si>
  <si>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</si>
  <si>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</si>
  <si>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อุทยานแห่งชาติแหลมสน</t>
  </si>
  <si>
    <t>จ.ระนอง</t>
  </si>
  <si>
    <t>04A</t>
  </si>
  <si>
    <t>0001</t>
  </si>
  <si>
    <t>0002</t>
  </si>
  <si>
    <t>0003</t>
  </si>
  <si>
    <t>0004</t>
  </si>
  <si>
    <t>แปลงคดี</t>
  </si>
  <si>
    <t>R10460006</t>
  </si>
  <si>
    <t>จ.พังงา</t>
  </si>
  <si>
    <t>05A</t>
  </si>
  <si>
    <t>นส.3ก</t>
  </si>
  <si>
    <t>0005</t>
  </si>
  <si>
    <t>0006</t>
  </si>
  <si>
    <t>R10460007</t>
  </si>
  <si>
    <t>R10460009</t>
  </si>
  <si>
    <t>R10460010</t>
  </si>
  <si>
    <t>R10460012</t>
  </si>
  <si>
    <t>R10460014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</si>
  <si>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</si>
  <si>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</si>
  <si>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R10460015</t>
  </si>
  <si>
    <t>R10460018</t>
  </si>
  <si>
    <t>R10460019</t>
  </si>
  <si>
    <t>R10460020</t>
  </si>
  <si>
    <t>R10460016</t>
  </si>
  <si>
    <t>P10460017</t>
  </si>
  <si>
    <t>การสำรวจการดำเนินการสวนยางพารา ในพื้นที่ป่าอนุรักษ์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</si>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</sst>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14" fillId="0" borderId="0" xfId="0" applyFont="1" applyAlignment="1">
      <alignment horizontal="left"/>
    </xf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0" fontId="11" fillId="0" borderId="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0" fillId="0" borderId="0" xfId="0" applyNumberFormat="1" applyFont="1"/>
    <xf numFmtId="0" fontId="23" fillId="0" borderId="5" xfId="0" quotePrefix="1" applyFont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/>
    </xf>
    <xf numFmtId="2" fontId="24" fillId="0" borderId="5" xfId="0" applyNumberFormat="1" applyFont="1" applyFill="1" applyBorder="1" applyAlignment="1">
      <alignment horizontal="right"/>
    </xf>
    <xf numFmtId="1" fontId="24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right"/>
    </xf>
    <xf numFmtId="1" fontId="24" fillId="0" borderId="5" xfId="0" applyNumberFormat="1" applyFont="1" applyFill="1" applyBorder="1" applyAlignment="1">
      <alignment horizontal="right"/>
    </xf>
    <xf numFmtId="2" fontId="24" fillId="0" borderId="5" xfId="0" applyNumberFormat="1" applyFont="1" applyFill="1" applyBorder="1"/>
    <xf numFmtId="0" fontId="25" fillId="0" borderId="0" xfId="0" applyFont="1"/>
    <xf numFmtId="0" fontId="25" fillId="0" borderId="0" xfId="0" applyFont="1" applyFill="1"/>
    <xf numFmtId="0" fontId="4" fillId="0" borderId="0" xfId="0" applyFont="1" applyFill="1" applyAlignment="1">
      <alignment horizontal="right" vertical="center" inden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3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/>
    </xf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3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0" fontId="10" fillId="0" borderId="5" xfId="0" applyFont="1" applyBorder="1"/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opLeftCell="A16" workbookViewId="0">
      <selection activeCell="J16" sqref="J1:J1048576"/>
    </sheetView>
  </sheetViews>
  <sheetFormatPr defaultColWidth="9.125" defaultRowHeight="21.75"/>
  <cols>
    <col min="1" max="1" width="3.375" style="32" customWidth="1"/>
    <col min="2" max="2" width="17.625" style="34" customWidth="1"/>
    <col min="3" max="3" width="29.75" style="34" customWidth="1"/>
    <col min="4" max="4" width="45.375" style="34" customWidth="1"/>
    <col min="5" max="16384" width="9.125" style="34"/>
  </cols>
  <sheetData>
    <row r="1" spans="1:4">
      <c r="B1" s="33" t="s">
        <v>49</v>
      </c>
    </row>
    <row r="2" spans="1:4">
      <c r="A2" s="32">
        <v>1</v>
      </c>
      <c r="B2" s="34" t="s">
        <v>8</v>
      </c>
      <c r="C2" s="34" t="s">
        <v>52</v>
      </c>
    </row>
    <row r="3" spans="1:4">
      <c r="C3" s="34" t="s">
        <v>111</v>
      </c>
    </row>
    <row r="4" spans="1:4" s="37" customFormat="1">
      <c r="A4" s="35">
        <v>2</v>
      </c>
      <c r="B4" s="36" t="s">
        <v>9</v>
      </c>
      <c r="C4" s="37" t="s">
        <v>53</v>
      </c>
    </row>
    <row r="5" spans="1:4">
      <c r="C5" s="34" t="s">
        <v>54</v>
      </c>
    </row>
    <row r="6" spans="1:4">
      <c r="A6" s="32">
        <v>3</v>
      </c>
      <c r="B6" s="34" t="s">
        <v>10</v>
      </c>
      <c r="C6" s="34" t="s">
        <v>109</v>
      </c>
    </row>
    <row r="7" spans="1:4">
      <c r="A7" s="32">
        <v>4</v>
      </c>
      <c r="B7" s="34" t="s">
        <v>55</v>
      </c>
      <c r="C7" s="34" t="s">
        <v>56</v>
      </c>
    </row>
    <row r="8" spans="1:4" s="37" customFormat="1">
      <c r="A8" s="35">
        <v>5</v>
      </c>
      <c r="B8" s="38" t="s">
        <v>3</v>
      </c>
      <c r="C8" s="37" t="s">
        <v>57</v>
      </c>
    </row>
    <row r="9" spans="1:4" s="37" customFormat="1">
      <c r="A9" s="35"/>
      <c r="B9" s="38"/>
      <c r="C9" s="39" t="s">
        <v>58</v>
      </c>
    </row>
    <row r="10" spans="1:4" s="37" customFormat="1">
      <c r="A10" s="35"/>
      <c r="B10" s="38"/>
      <c r="C10" s="40" t="s">
        <v>59</v>
      </c>
    </row>
    <row r="11" spans="1:4" s="37" customFormat="1">
      <c r="A11" s="35"/>
      <c r="B11" s="38"/>
      <c r="C11" s="39" t="s">
        <v>110</v>
      </c>
    </row>
    <row r="12" spans="1:4">
      <c r="A12" s="32">
        <v>6</v>
      </c>
      <c r="B12" s="34" t="s">
        <v>60</v>
      </c>
    </row>
    <row r="13" spans="1:4">
      <c r="C13" s="34" t="s">
        <v>22</v>
      </c>
      <c r="D13" s="34" t="s">
        <v>61</v>
      </c>
    </row>
    <row r="14" spans="1:4">
      <c r="C14" s="34" t="s">
        <v>23</v>
      </c>
      <c r="D14" s="34" t="s">
        <v>62</v>
      </c>
    </row>
    <row r="15" spans="1:4">
      <c r="A15" s="32">
        <v>7</v>
      </c>
      <c r="B15" s="34" t="s">
        <v>12</v>
      </c>
      <c r="C15" s="34" t="s">
        <v>63</v>
      </c>
    </row>
    <row r="16" spans="1:4">
      <c r="C16" s="41" t="s">
        <v>64</v>
      </c>
    </row>
    <row r="17" spans="1:5">
      <c r="C17" s="41" t="s">
        <v>65</v>
      </c>
    </row>
    <row r="18" spans="1:5">
      <c r="C18" s="41" t="s">
        <v>66</v>
      </c>
    </row>
    <row r="19" spans="1:5">
      <c r="C19" s="41" t="s">
        <v>67</v>
      </c>
    </row>
    <row r="20" spans="1:5">
      <c r="C20" s="41" t="s">
        <v>68</v>
      </c>
    </row>
    <row r="21" spans="1:5">
      <c r="A21" s="32">
        <v>8</v>
      </c>
      <c r="B21" s="34" t="s">
        <v>102</v>
      </c>
      <c r="E21" s="34" t="s">
        <v>69</v>
      </c>
    </row>
    <row r="22" spans="1:5">
      <c r="C22" s="34" t="s">
        <v>40</v>
      </c>
      <c r="D22" s="34" t="s">
        <v>70</v>
      </c>
    </row>
    <row r="23" spans="1:5">
      <c r="C23" s="42" t="s">
        <v>41</v>
      </c>
      <c r="D23" s="34" t="s">
        <v>71</v>
      </c>
    </row>
    <row r="24" spans="1:5">
      <c r="C24" s="34" t="s">
        <v>72</v>
      </c>
      <c r="D24" s="34" t="s">
        <v>73</v>
      </c>
    </row>
    <row r="25" spans="1:5">
      <c r="C25" s="34" t="s">
        <v>43</v>
      </c>
      <c r="D25" s="34" t="s">
        <v>74</v>
      </c>
    </row>
    <row r="26" spans="1:5">
      <c r="C26" s="34" t="s">
        <v>13</v>
      </c>
      <c r="D26" s="34" t="s">
        <v>75</v>
      </c>
    </row>
    <row r="27" spans="1:5">
      <c r="C27" s="34" t="s">
        <v>5</v>
      </c>
      <c r="D27" s="34" t="s">
        <v>76</v>
      </c>
    </row>
    <row r="28" spans="1:5">
      <c r="C28" s="34" t="s">
        <v>31</v>
      </c>
      <c r="D28" s="34" t="s">
        <v>77</v>
      </c>
    </row>
    <row r="29" spans="1:5">
      <c r="D29" s="43" t="s">
        <v>78</v>
      </c>
    </row>
    <row r="30" spans="1:5">
      <c r="D30" s="43" t="s">
        <v>79</v>
      </c>
    </row>
    <row r="31" spans="1:5">
      <c r="D31" s="43" t="s">
        <v>80</v>
      </c>
    </row>
    <row r="32" spans="1:5">
      <c r="C32" s="34" t="s">
        <v>81</v>
      </c>
      <c r="D32" s="34" t="s">
        <v>82</v>
      </c>
    </row>
    <row r="33" spans="1:4">
      <c r="D33" s="43" t="s">
        <v>83</v>
      </c>
    </row>
    <row r="34" spans="1:4">
      <c r="D34" s="43" t="s">
        <v>84</v>
      </c>
    </row>
    <row r="35" spans="1:4">
      <c r="C35" s="34" t="s">
        <v>85</v>
      </c>
      <c r="D35" s="34" t="s">
        <v>86</v>
      </c>
    </row>
    <row r="36" spans="1:4">
      <c r="D36" s="43" t="s">
        <v>87</v>
      </c>
    </row>
    <row r="37" spans="1:4">
      <c r="D37" s="43" t="s">
        <v>88</v>
      </c>
    </row>
    <row r="38" spans="1:4">
      <c r="D38" s="43" t="s">
        <v>89</v>
      </c>
    </row>
    <row r="39" spans="1:4">
      <c r="A39" s="32">
        <v>9</v>
      </c>
      <c r="B39" s="34" t="s">
        <v>14</v>
      </c>
      <c r="C39" s="34" t="s">
        <v>103</v>
      </c>
    </row>
    <row r="40" spans="1:4">
      <c r="A40" s="32">
        <v>10</v>
      </c>
      <c r="B40" s="34" t="s">
        <v>90</v>
      </c>
    </row>
    <row r="41" spans="1:4">
      <c r="C41" s="34" t="s">
        <v>33</v>
      </c>
      <c r="D41" s="34" t="s">
        <v>91</v>
      </c>
    </row>
    <row r="42" spans="1:4">
      <c r="C42" s="34" t="s">
        <v>34</v>
      </c>
      <c r="D42" s="34" t="s">
        <v>92</v>
      </c>
    </row>
    <row r="43" spans="1:4">
      <c r="C43" s="34" t="s">
        <v>35</v>
      </c>
      <c r="D43" s="34" t="s">
        <v>93</v>
      </c>
    </row>
    <row r="44" spans="1:4">
      <c r="C44" s="34" t="s">
        <v>94</v>
      </c>
      <c r="D44" s="34" t="s">
        <v>95</v>
      </c>
    </row>
    <row r="45" spans="1:4">
      <c r="A45" s="32">
        <v>11</v>
      </c>
      <c r="B45" s="34" t="s">
        <v>48</v>
      </c>
      <c r="C45" s="34" t="s">
        <v>96</v>
      </c>
    </row>
    <row r="46" spans="1:4">
      <c r="C46" s="34" t="s">
        <v>97</v>
      </c>
    </row>
    <row r="47" spans="1:4">
      <c r="C47" s="34" t="s">
        <v>98</v>
      </c>
    </row>
    <row r="48" spans="1:4" ht="13.5" customHeight="1">
      <c r="B48" s="44" t="s">
        <v>99</v>
      </c>
    </row>
    <row r="49" spans="1:7">
      <c r="A49" s="45" t="s">
        <v>100</v>
      </c>
      <c r="B49" s="34" t="s">
        <v>101</v>
      </c>
    </row>
    <row r="50" spans="1:7">
      <c r="A50" s="32">
        <v>12</v>
      </c>
      <c r="B50" s="34" t="s">
        <v>50</v>
      </c>
      <c r="C50" s="34" t="s">
        <v>51</v>
      </c>
    </row>
    <row r="51" spans="1:7">
      <c r="B51" s="85">
        <v>0</v>
      </c>
      <c r="C51" s="86" t="s">
        <v>104</v>
      </c>
    </row>
    <row r="52" spans="1:7">
      <c r="B52" s="85">
        <v>11</v>
      </c>
      <c r="C52" s="86" t="s">
        <v>105</v>
      </c>
    </row>
    <row r="53" spans="1:7">
      <c r="B53" s="85">
        <v>22</v>
      </c>
      <c r="C53" s="86" t="s">
        <v>107</v>
      </c>
    </row>
    <row r="54" spans="1:7">
      <c r="B54" s="85">
        <v>33</v>
      </c>
      <c r="C54" s="86" t="s">
        <v>106</v>
      </c>
    </row>
    <row r="55" spans="1:7">
      <c r="B55" s="85">
        <v>44</v>
      </c>
      <c r="C55" s="86" t="s">
        <v>108</v>
      </c>
    </row>
    <row r="56" spans="1:7">
      <c r="B56" s="85">
        <v>55</v>
      </c>
      <c r="C56" s="86" t="s">
        <v>138</v>
      </c>
      <c r="E56" s="46"/>
      <c r="F56" s="47"/>
      <c r="G56" s="46"/>
    </row>
    <row r="57" spans="1:7">
      <c r="B57" s="85">
        <v>66</v>
      </c>
      <c r="C57" s="86" t="s">
        <v>139</v>
      </c>
      <c r="E57" s="49"/>
      <c r="F57" s="48"/>
      <c r="G57" s="49"/>
    </row>
    <row r="58" spans="1:7">
      <c r="B58" s="85">
        <v>77</v>
      </c>
      <c r="C58" s="86" t="s">
        <v>116</v>
      </c>
      <c r="E58" s="49"/>
      <c r="F58" s="50"/>
      <c r="G58" s="49"/>
    </row>
    <row r="59" spans="1:7">
      <c r="B59" s="85">
        <v>88</v>
      </c>
      <c r="C59" s="86" t="s">
        <v>115</v>
      </c>
      <c r="F59" s="48"/>
      <c r="G59" s="49"/>
    </row>
    <row r="60" spans="1:7">
      <c r="B60" s="85">
        <v>99</v>
      </c>
      <c r="C60" s="86" t="s">
        <v>114</v>
      </c>
      <c r="F60" s="52"/>
    </row>
    <row r="61" spans="1:7">
      <c r="A61" s="34"/>
      <c r="B61" s="85" t="s">
        <v>113</v>
      </c>
      <c r="C61" s="86" t="s">
        <v>112</v>
      </c>
      <c r="F61" s="32"/>
    </row>
    <row r="62" spans="1:7">
      <c r="A62" s="34"/>
      <c r="F62" s="32"/>
    </row>
    <row r="63" spans="1:7">
      <c r="A63" s="34"/>
      <c r="B63" s="51"/>
      <c r="C63" s="32"/>
      <c r="F63" s="32"/>
    </row>
    <row r="64" spans="1:7">
      <c r="A64" s="34"/>
      <c r="B64" s="51"/>
      <c r="C64" s="32"/>
    </row>
    <row r="65" spans="1:2">
      <c r="A65" s="34"/>
      <c r="B65" s="53"/>
    </row>
  </sheetData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topLeftCell="R1" workbookViewId="0">
      <selection activeCell="W2" sqref="T1:W1048576"/>
    </sheetView>
  </sheetViews>
  <sheetFormatPr defaultColWidth="8.875" defaultRowHeight="17.25"/>
  <cols>
    <col min="1" max="1" width="5.87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8.375" style="11" customWidth="1"/>
    <col min="19" max="19" width="9.375" style="11" customWidth="1"/>
    <col min="20" max="20" width="4" style="11" customWidth="1"/>
    <col min="21" max="45" width="4" style="11" bestFit="1" customWidth="1"/>
    <col min="46" max="46" width="3.75" style="11" bestFit="1" customWidth="1"/>
    <col min="47" max="47" width="4.75" style="11" customWidth="1"/>
    <col min="48" max="48" width="6.75" style="11" bestFit="1" customWidth="1"/>
    <col min="49" max="16384" width="8.875" style="11"/>
  </cols>
  <sheetData>
    <row r="1" spans="1:48" customFormat="1" ht="33">
      <c r="C1" s="100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</row>
    <row r="2" spans="1:48" customFormat="1" ht="27.75">
      <c r="B2" s="104" t="s">
        <v>1</v>
      </c>
      <c r="C2" s="104"/>
      <c r="D2" s="104"/>
      <c r="E2" s="104"/>
      <c r="F2" s="105" t="s">
        <v>119</v>
      </c>
      <c r="G2" s="105"/>
      <c r="H2" s="105"/>
      <c r="I2" s="105"/>
      <c r="J2" s="105"/>
      <c r="K2" s="57"/>
      <c r="L2" s="99">
        <v>428.25</v>
      </c>
      <c r="M2" s="58"/>
      <c r="N2" s="59"/>
      <c r="O2" s="59"/>
      <c r="P2" s="60"/>
      <c r="Q2" s="59"/>
      <c r="R2" s="59"/>
      <c r="S2" s="6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02" t="s">
        <v>2</v>
      </c>
      <c r="AM2" s="102"/>
      <c r="AN2" s="102"/>
      <c r="AO2" s="102"/>
      <c r="AP2" s="102"/>
      <c r="AQ2" s="102"/>
      <c r="AR2" s="106">
        <v>1046</v>
      </c>
      <c r="AS2" s="106"/>
      <c r="AT2" s="106"/>
      <c r="AU2" s="3"/>
      <c r="AV2" s="3"/>
    </row>
    <row r="3" spans="1:48" customFormat="1" ht="27.75">
      <c r="B3" s="104"/>
      <c r="C3" s="104"/>
      <c r="D3" s="104"/>
      <c r="E3" s="104"/>
      <c r="F3" s="105"/>
      <c r="G3" s="105"/>
      <c r="H3" s="105"/>
      <c r="I3" s="105"/>
      <c r="J3" s="105"/>
      <c r="K3" s="57"/>
      <c r="L3" s="99">
        <v>72.41</v>
      </c>
      <c r="M3" s="58"/>
      <c r="N3" s="62"/>
      <c r="O3" s="62"/>
      <c r="P3" s="63"/>
      <c r="Q3" s="84"/>
      <c r="R3" s="84"/>
      <c r="S3" s="6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02" t="s">
        <v>117</v>
      </c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7">
        <v>475.62289573640192</v>
      </c>
      <c r="AS3" s="107"/>
      <c r="AT3" s="107"/>
      <c r="AU3" s="101" t="s">
        <v>4</v>
      </c>
      <c r="AV3" s="101"/>
    </row>
    <row r="4" spans="1:48" customFormat="1" ht="27.75">
      <c r="B4" s="104"/>
      <c r="C4" s="104"/>
      <c r="D4" s="104"/>
      <c r="E4" s="104"/>
      <c r="F4" s="105"/>
      <c r="G4" s="105"/>
      <c r="H4" s="105"/>
      <c r="I4" s="105"/>
      <c r="J4" s="105"/>
      <c r="K4" s="57"/>
      <c r="L4" s="99">
        <v>8.2200000000000006</v>
      </c>
      <c r="M4" s="58"/>
      <c r="N4" s="65"/>
      <c r="O4" s="65"/>
      <c r="P4" s="63"/>
      <c r="Q4" s="84"/>
      <c r="R4" s="84"/>
      <c r="S4" s="66"/>
      <c r="T4" s="67"/>
      <c r="U4" s="67"/>
      <c r="V4" s="5"/>
      <c r="W4" s="5"/>
      <c r="X4" s="5"/>
      <c r="Y4" s="5"/>
      <c r="Z4" s="5"/>
      <c r="AE4" s="102" t="s">
        <v>118</v>
      </c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>
        <v>473.00016847102</v>
      </c>
      <c r="AS4" s="103"/>
      <c r="AT4" s="103"/>
      <c r="AU4" s="101" t="s">
        <v>4</v>
      </c>
      <c r="AV4" s="101"/>
    </row>
    <row r="5" spans="1:48" customFormat="1" ht="18.75" customHeight="1">
      <c r="A5" s="26"/>
      <c r="B5" s="6"/>
      <c r="C5" s="6"/>
      <c r="G5" s="7"/>
      <c r="K5" s="8"/>
      <c r="L5" s="9">
        <f>SUM(L2:L4)</f>
        <v>508.88</v>
      </c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5"/>
      <c r="AF5" s="55"/>
      <c r="AM5" s="55"/>
      <c r="AN5" s="55"/>
      <c r="AT5" s="134" t="s">
        <v>6</v>
      </c>
      <c r="AU5" s="134"/>
      <c r="AV5" s="134"/>
    </row>
    <row r="6" spans="1:48" ht="21" customHeight="1">
      <c r="A6" s="112" t="s">
        <v>45</v>
      </c>
      <c r="B6" s="135" t="s">
        <v>7</v>
      </c>
      <c r="C6" s="135" t="s">
        <v>8</v>
      </c>
      <c r="D6" s="135" t="s">
        <v>9</v>
      </c>
      <c r="E6" s="135" t="s">
        <v>10</v>
      </c>
      <c r="F6" s="135" t="s">
        <v>11</v>
      </c>
      <c r="G6" s="115" t="s">
        <v>47</v>
      </c>
      <c r="H6" s="116"/>
      <c r="I6" s="117"/>
      <c r="J6" s="122" t="s">
        <v>12</v>
      </c>
      <c r="K6" s="119" t="s">
        <v>37</v>
      </c>
      <c r="L6" s="119"/>
      <c r="M6" s="119"/>
      <c r="N6" s="119"/>
      <c r="O6" s="122" t="s">
        <v>13</v>
      </c>
      <c r="P6" s="125" t="s">
        <v>5</v>
      </c>
      <c r="Q6" s="122" t="s">
        <v>31</v>
      </c>
      <c r="R6" s="128" t="s">
        <v>38</v>
      </c>
      <c r="S6" s="131" t="s">
        <v>39</v>
      </c>
      <c r="T6" s="150" t="s">
        <v>14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21" t="s">
        <v>48</v>
      </c>
    </row>
    <row r="7" spans="1:48" ht="18.75" customHeight="1">
      <c r="A7" s="112"/>
      <c r="B7" s="135"/>
      <c r="C7" s="135"/>
      <c r="D7" s="135"/>
      <c r="E7" s="135"/>
      <c r="F7" s="135"/>
      <c r="G7" s="118" t="s">
        <v>3</v>
      </c>
      <c r="H7" s="114" t="s">
        <v>46</v>
      </c>
      <c r="I7" s="114"/>
      <c r="J7" s="123"/>
      <c r="K7" s="120" t="s">
        <v>40</v>
      </c>
      <c r="L7" s="108" t="s">
        <v>41</v>
      </c>
      <c r="M7" s="110" t="s">
        <v>42</v>
      </c>
      <c r="N7" s="111" t="s">
        <v>43</v>
      </c>
      <c r="O7" s="123"/>
      <c r="P7" s="126"/>
      <c r="Q7" s="123"/>
      <c r="R7" s="129"/>
      <c r="S7" s="132"/>
      <c r="T7" s="139" t="s">
        <v>15</v>
      </c>
      <c r="U7" s="139"/>
      <c r="V7" s="139"/>
      <c r="W7" s="139"/>
      <c r="X7" s="140" t="s">
        <v>16</v>
      </c>
      <c r="Y7" s="140"/>
      <c r="Z7" s="140"/>
      <c r="AA7" s="140"/>
      <c r="AB7" s="141" t="s">
        <v>17</v>
      </c>
      <c r="AC7" s="141"/>
      <c r="AD7" s="141"/>
      <c r="AE7" s="141"/>
      <c r="AF7" s="142" t="s">
        <v>18</v>
      </c>
      <c r="AG7" s="142"/>
      <c r="AH7" s="142"/>
      <c r="AI7" s="142"/>
      <c r="AJ7" s="136" t="s">
        <v>19</v>
      </c>
      <c r="AK7" s="136"/>
      <c r="AL7" s="136"/>
      <c r="AM7" s="136"/>
      <c r="AN7" s="137" t="s">
        <v>20</v>
      </c>
      <c r="AO7" s="137"/>
      <c r="AP7" s="137"/>
      <c r="AQ7" s="137"/>
      <c r="AR7" s="138" t="s">
        <v>21</v>
      </c>
      <c r="AS7" s="138"/>
      <c r="AT7" s="138"/>
      <c r="AU7" s="138"/>
      <c r="AV7" s="121"/>
    </row>
    <row r="8" spans="1:48" ht="21.75" customHeight="1">
      <c r="A8" s="112"/>
      <c r="B8" s="135"/>
      <c r="C8" s="135"/>
      <c r="D8" s="135"/>
      <c r="E8" s="135"/>
      <c r="F8" s="135"/>
      <c r="G8" s="118"/>
      <c r="H8" s="14" t="s">
        <v>22</v>
      </c>
      <c r="I8" s="15" t="s">
        <v>23</v>
      </c>
      <c r="J8" s="124"/>
      <c r="K8" s="120"/>
      <c r="L8" s="109"/>
      <c r="M8" s="110"/>
      <c r="N8" s="111"/>
      <c r="O8" s="124"/>
      <c r="P8" s="127"/>
      <c r="Q8" s="124"/>
      <c r="R8" s="130"/>
      <c r="S8" s="133"/>
      <c r="T8" s="79" t="s">
        <v>24</v>
      </c>
      <c r="U8" s="79" t="s">
        <v>25</v>
      </c>
      <c r="V8" s="79" t="s">
        <v>26</v>
      </c>
      <c r="W8" s="79" t="s">
        <v>27</v>
      </c>
      <c r="X8" s="80" t="s">
        <v>24</v>
      </c>
      <c r="Y8" s="80" t="s">
        <v>25</v>
      </c>
      <c r="Z8" s="80" t="s">
        <v>26</v>
      </c>
      <c r="AA8" s="80" t="s">
        <v>27</v>
      </c>
      <c r="AB8" s="81" t="s">
        <v>24</v>
      </c>
      <c r="AC8" s="81" t="s">
        <v>25</v>
      </c>
      <c r="AD8" s="81" t="s">
        <v>26</v>
      </c>
      <c r="AE8" s="81" t="s">
        <v>27</v>
      </c>
      <c r="AF8" s="82" t="s">
        <v>24</v>
      </c>
      <c r="AG8" s="82" t="s">
        <v>25</v>
      </c>
      <c r="AH8" s="82" t="s">
        <v>26</v>
      </c>
      <c r="AI8" s="82" t="s">
        <v>27</v>
      </c>
      <c r="AJ8" s="76" t="s">
        <v>24</v>
      </c>
      <c r="AK8" s="76" t="s">
        <v>25</v>
      </c>
      <c r="AL8" s="76" t="s">
        <v>26</v>
      </c>
      <c r="AM8" s="76" t="s">
        <v>27</v>
      </c>
      <c r="AN8" s="77" t="s">
        <v>24</v>
      </c>
      <c r="AO8" s="77" t="s">
        <v>25</v>
      </c>
      <c r="AP8" s="77" t="s">
        <v>26</v>
      </c>
      <c r="AQ8" s="77" t="s">
        <v>27</v>
      </c>
      <c r="AR8" s="78" t="s">
        <v>24</v>
      </c>
      <c r="AS8" s="78" t="s">
        <v>25</v>
      </c>
      <c r="AT8" s="78" t="s">
        <v>26</v>
      </c>
      <c r="AU8" s="78" t="s">
        <v>27</v>
      </c>
      <c r="AV8" s="121"/>
    </row>
    <row r="9" spans="1:48">
      <c r="A9" s="113" t="s">
        <v>28</v>
      </c>
      <c r="B9" s="113"/>
      <c r="C9" s="113"/>
      <c r="D9" s="113"/>
      <c r="E9" s="113"/>
      <c r="F9" s="113"/>
      <c r="G9" s="16">
        <f>I9+H9</f>
        <v>756.58265002570181</v>
      </c>
      <c r="H9" s="17">
        <f>SUM(H10:H99989)</f>
        <v>681.54992276031987</v>
      </c>
      <c r="I9" s="17">
        <f>SUM(I10:I99989)</f>
        <v>75.032727265381894</v>
      </c>
      <c r="J9" s="17"/>
      <c r="K9" s="17">
        <f>SUM(K10:K99989)</f>
        <v>428.24557138079996</v>
      </c>
      <c r="L9" s="17">
        <f>SUM(L10:L99989)</f>
        <v>72.41</v>
      </c>
      <c r="M9" s="17">
        <f>SUM(M10:M99989)</f>
        <v>0</v>
      </c>
      <c r="N9" s="17">
        <f>SUM(N10:N99989)</f>
        <v>8.2199999999999989</v>
      </c>
      <c r="O9" s="17"/>
      <c r="P9" s="17">
        <f>SUM(P10:P99989)</f>
        <v>0</v>
      </c>
      <c r="Q9" s="17"/>
      <c r="R9" s="17"/>
      <c r="S9" s="17"/>
      <c r="T9" s="17">
        <f t="shared" ref="T9:AU9" si="0">SUM(T10:T99989)</f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</row>
    <row r="10" spans="1:48" s="19" customFormat="1" ht="21.75">
      <c r="A10" s="5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8">
        <v>1</v>
      </c>
      <c r="C10" s="69" t="s">
        <v>145</v>
      </c>
      <c r="D10" s="68" t="s">
        <v>122</v>
      </c>
      <c r="E10" s="70" t="s">
        <v>120</v>
      </c>
      <c r="F10" s="70" t="s">
        <v>121</v>
      </c>
      <c r="G10" s="71">
        <f>H10+I10</f>
        <v>10.17</v>
      </c>
      <c r="H10" s="71">
        <v>0</v>
      </c>
      <c r="I10" s="71">
        <v>10.17</v>
      </c>
      <c r="J10" s="24">
        <v>2</v>
      </c>
      <c r="K10" s="71">
        <v>0</v>
      </c>
      <c r="L10" s="71">
        <v>10.17</v>
      </c>
      <c r="M10" s="73">
        <v>0</v>
      </c>
      <c r="N10" s="71">
        <v>0</v>
      </c>
      <c r="O10" s="24">
        <v>0</v>
      </c>
      <c r="P10" s="71">
        <v>0</v>
      </c>
      <c r="Q10" s="74">
        <v>0</v>
      </c>
      <c r="R10" s="24">
        <v>2</v>
      </c>
      <c r="S10" s="24">
        <v>2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0</v>
      </c>
      <c r="AB10" s="71">
        <v>0</v>
      </c>
      <c r="AC10" s="71">
        <v>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0</v>
      </c>
      <c r="AT10" s="71">
        <v>0</v>
      </c>
      <c r="AU10" s="71">
        <v>0</v>
      </c>
      <c r="AV10" s="71"/>
    </row>
    <row r="11" spans="1:48" ht="21.75">
      <c r="A11" s="54" t="str">
        <f t="shared" ref="A11:A35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8">
        <v>2</v>
      </c>
      <c r="C11" s="69" t="s">
        <v>145</v>
      </c>
      <c r="D11" s="68" t="s">
        <v>123</v>
      </c>
      <c r="E11" s="70" t="s">
        <v>120</v>
      </c>
      <c r="F11" s="70" t="s">
        <v>121</v>
      </c>
      <c r="G11" s="71">
        <f t="shared" ref="G11:G35" si="2">H11+I11</f>
        <v>2.35</v>
      </c>
      <c r="H11" s="71">
        <v>0</v>
      </c>
      <c r="I11" s="71">
        <v>2.35</v>
      </c>
      <c r="J11" s="24">
        <v>2</v>
      </c>
      <c r="K11" s="71">
        <v>0</v>
      </c>
      <c r="L11" s="71">
        <v>2.35</v>
      </c>
      <c r="M11" s="73">
        <v>0</v>
      </c>
      <c r="N11" s="71">
        <v>0</v>
      </c>
      <c r="O11" s="24">
        <v>0</v>
      </c>
      <c r="P11" s="71">
        <v>0</v>
      </c>
      <c r="Q11" s="74">
        <v>0</v>
      </c>
      <c r="R11" s="24">
        <v>2</v>
      </c>
      <c r="S11" s="24">
        <v>2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/>
    </row>
    <row r="12" spans="1:48" ht="21.75">
      <c r="A12" s="54" t="str">
        <f t="shared" si="1"/>
        <v xml:space="preserve">   </v>
      </c>
      <c r="B12" s="68">
        <v>3</v>
      </c>
      <c r="C12" s="69" t="s">
        <v>145</v>
      </c>
      <c r="D12" s="68" t="s">
        <v>124</v>
      </c>
      <c r="E12" s="70" t="s">
        <v>120</v>
      </c>
      <c r="F12" s="70" t="s">
        <v>121</v>
      </c>
      <c r="G12" s="71">
        <f t="shared" si="2"/>
        <v>18.38</v>
      </c>
      <c r="H12" s="71">
        <v>0</v>
      </c>
      <c r="I12" s="71">
        <v>18.38</v>
      </c>
      <c r="J12" s="24">
        <v>1</v>
      </c>
      <c r="K12" s="71">
        <v>0</v>
      </c>
      <c r="L12" s="71">
        <v>18.38</v>
      </c>
      <c r="M12" s="73">
        <v>0</v>
      </c>
      <c r="N12" s="71">
        <v>0</v>
      </c>
      <c r="O12" s="24">
        <v>4</v>
      </c>
      <c r="P12" s="71">
        <v>0</v>
      </c>
      <c r="Q12" s="74">
        <v>0</v>
      </c>
      <c r="R12" s="24">
        <v>2</v>
      </c>
      <c r="S12" s="24">
        <v>2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/>
    </row>
    <row r="13" spans="1:48" ht="21.75">
      <c r="A13" s="54" t="str">
        <f t="shared" si="1"/>
        <v xml:space="preserve">   </v>
      </c>
      <c r="B13" s="68">
        <v>4</v>
      </c>
      <c r="C13" s="69" t="s">
        <v>145</v>
      </c>
      <c r="D13" s="68" t="s">
        <v>125</v>
      </c>
      <c r="E13" s="70" t="s">
        <v>120</v>
      </c>
      <c r="F13" s="70" t="s">
        <v>121</v>
      </c>
      <c r="G13" s="71">
        <f t="shared" si="2"/>
        <v>2.0819999999999999</v>
      </c>
      <c r="H13" s="71">
        <v>2.0819999999999999</v>
      </c>
      <c r="I13" s="71">
        <v>0</v>
      </c>
      <c r="J13" s="24">
        <v>2</v>
      </c>
      <c r="K13" s="71">
        <v>2.0819999999999999</v>
      </c>
      <c r="L13" s="71">
        <v>0</v>
      </c>
      <c r="M13" s="73" t="s">
        <v>126</v>
      </c>
      <c r="N13" s="71">
        <v>0</v>
      </c>
      <c r="O13" s="24">
        <v>0</v>
      </c>
      <c r="P13" s="71">
        <v>0</v>
      </c>
      <c r="Q13" s="74">
        <v>0</v>
      </c>
      <c r="R13" s="24">
        <v>2</v>
      </c>
      <c r="S13" s="24">
        <v>2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/>
    </row>
    <row r="14" spans="1:48" ht="21.75">
      <c r="A14" s="54" t="str">
        <f t="shared" si="1"/>
        <v xml:space="preserve">   </v>
      </c>
      <c r="B14" s="68">
        <v>5</v>
      </c>
      <c r="C14" s="69" t="s">
        <v>127</v>
      </c>
      <c r="D14" s="68" t="s">
        <v>122</v>
      </c>
      <c r="E14" s="70" t="s">
        <v>128</v>
      </c>
      <c r="F14" s="70" t="s">
        <v>129</v>
      </c>
      <c r="G14" s="71">
        <f t="shared" si="2"/>
        <v>0.28999999999999998</v>
      </c>
      <c r="H14" s="71">
        <v>0</v>
      </c>
      <c r="I14" s="71">
        <v>0.28999999999999998</v>
      </c>
      <c r="J14" s="24">
        <v>2</v>
      </c>
      <c r="K14" s="71">
        <v>0</v>
      </c>
      <c r="L14" s="71">
        <v>0.28999999999999998</v>
      </c>
      <c r="M14" s="73">
        <v>0</v>
      </c>
      <c r="N14" s="71">
        <v>0</v>
      </c>
      <c r="O14" s="24">
        <v>0</v>
      </c>
      <c r="P14" s="71">
        <v>0</v>
      </c>
      <c r="Q14" s="74">
        <v>0</v>
      </c>
      <c r="R14" s="24">
        <v>2</v>
      </c>
      <c r="S14" s="24">
        <v>2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/>
    </row>
    <row r="15" spans="1:48" ht="21.75">
      <c r="A15" s="54" t="str">
        <f t="shared" si="1"/>
        <v xml:space="preserve">   </v>
      </c>
      <c r="B15" s="68">
        <v>6</v>
      </c>
      <c r="C15" s="69" t="s">
        <v>127</v>
      </c>
      <c r="D15" s="68" t="s">
        <v>123</v>
      </c>
      <c r="E15" s="70" t="s">
        <v>128</v>
      </c>
      <c r="F15" s="70" t="s">
        <v>129</v>
      </c>
      <c r="G15" s="71">
        <f t="shared" si="2"/>
        <v>5.93</v>
      </c>
      <c r="H15" s="71">
        <v>0</v>
      </c>
      <c r="I15" s="71">
        <v>5.93</v>
      </c>
      <c r="J15" s="24">
        <v>1</v>
      </c>
      <c r="K15" s="71">
        <v>0</v>
      </c>
      <c r="L15" s="71">
        <v>5.93</v>
      </c>
      <c r="M15" s="73">
        <v>0</v>
      </c>
      <c r="N15" s="71">
        <v>0</v>
      </c>
      <c r="O15" s="24">
        <v>11</v>
      </c>
      <c r="P15" s="71">
        <v>0</v>
      </c>
      <c r="Q15" s="74">
        <v>0</v>
      </c>
      <c r="R15" s="24">
        <v>2</v>
      </c>
      <c r="S15" s="24">
        <v>2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/>
    </row>
    <row r="16" spans="1:48" ht="21.75">
      <c r="A16" s="54" t="str">
        <f t="shared" si="1"/>
        <v xml:space="preserve">   </v>
      </c>
      <c r="B16" s="68">
        <v>7</v>
      </c>
      <c r="C16" s="69" t="s">
        <v>127</v>
      </c>
      <c r="D16" s="68" t="s">
        <v>124</v>
      </c>
      <c r="E16" s="70" t="s">
        <v>128</v>
      </c>
      <c r="F16" s="70" t="s">
        <v>129</v>
      </c>
      <c r="G16" s="71">
        <f t="shared" si="2"/>
        <v>4.5999999999999996</v>
      </c>
      <c r="H16" s="71">
        <v>4.5999999999999996</v>
      </c>
      <c r="I16" s="71">
        <v>0</v>
      </c>
      <c r="J16" s="24">
        <v>1</v>
      </c>
      <c r="K16" s="71">
        <v>0</v>
      </c>
      <c r="L16" s="71">
        <v>0</v>
      </c>
      <c r="M16" s="73" t="s">
        <v>130</v>
      </c>
      <c r="N16" s="71">
        <v>4.5999999999999996</v>
      </c>
      <c r="O16" s="24">
        <v>10</v>
      </c>
      <c r="P16" s="71">
        <v>0</v>
      </c>
      <c r="Q16" s="74">
        <v>0</v>
      </c>
      <c r="R16" s="24">
        <v>2</v>
      </c>
      <c r="S16" s="24">
        <v>2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/>
    </row>
    <row r="17" spans="1:48" ht="21.75">
      <c r="A17" s="54" t="str">
        <f t="shared" si="1"/>
        <v xml:space="preserve">   </v>
      </c>
      <c r="B17" s="68">
        <v>8</v>
      </c>
      <c r="C17" s="69" t="s">
        <v>127</v>
      </c>
      <c r="D17" s="68" t="s">
        <v>125</v>
      </c>
      <c r="E17" s="70" t="s">
        <v>128</v>
      </c>
      <c r="F17" s="70" t="s">
        <v>129</v>
      </c>
      <c r="G17" s="71">
        <f t="shared" si="2"/>
        <v>1.97</v>
      </c>
      <c r="H17" s="71">
        <v>1.97</v>
      </c>
      <c r="I17" s="71">
        <v>0</v>
      </c>
      <c r="J17" s="24">
        <v>2</v>
      </c>
      <c r="K17" s="71">
        <v>0</v>
      </c>
      <c r="L17" s="71">
        <v>0</v>
      </c>
      <c r="M17" s="73" t="s">
        <v>130</v>
      </c>
      <c r="N17" s="71">
        <v>1.97</v>
      </c>
      <c r="O17" s="24">
        <v>0</v>
      </c>
      <c r="P17" s="71">
        <v>0</v>
      </c>
      <c r="Q17" s="74">
        <v>0</v>
      </c>
      <c r="R17" s="24">
        <v>2</v>
      </c>
      <c r="S17" s="24">
        <v>2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/>
    </row>
    <row r="18" spans="1:48" ht="21.75">
      <c r="A18" s="54" t="str">
        <f t="shared" si="1"/>
        <v xml:space="preserve">   </v>
      </c>
      <c r="B18" s="68">
        <v>9</v>
      </c>
      <c r="C18" s="69" t="s">
        <v>127</v>
      </c>
      <c r="D18" s="68" t="s">
        <v>131</v>
      </c>
      <c r="E18" s="70" t="s">
        <v>128</v>
      </c>
      <c r="F18" s="70" t="s">
        <v>129</v>
      </c>
      <c r="G18" s="71">
        <f t="shared" si="2"/>
        <v>1.36</v>
      </c>
      <c r="H18" s="71">
        <v>1.36</v>
      </c>
      <c r="I18" s="71">
        <v>0</v>
      </c>
      <c r="J18" s="24">
        <v>2</v>
      </c>
      <c r="K18" s="71">
        <v>0</v>
      </c>
      <c r="L18" s="71">
        <v>0</v>
      </c>
      <c r="M18" s="73" t="s">
        <v>130</v>
      </c>
      <c r="N18" s="71">
        <v>1.36</v>
      </c>
      <c r="O18" s="24">
        <v>0</v>
      </c>
      <c r="P18" s="71">
        <v>0</v>
      </c>
      <c r="Q18" s="74">
        <v>0</v>
      </c>
      <c r="R18" s="24">
        <v>2</v>
      </c>
      <c r="S18" s="24">
        <v>2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/>
    </row>
    <row r="19" spans="1:48" ht="21.75">
      <c r="A19" s="54" t="str">
        <f t="shared" si="1"/>
        <v xml:space="preserve">   </v>
      </c>
      <c r="B19" s="68">
        <v>10</v>
      </c>
      <c r="C19" s="69" t="s">
        <v>127</v>
      </c>
      <c r="D19" s="68" t="s">
        <v>132</v>
      </c>
      <c r="E19" s="70" t="s">
        <v>128</v>
      </c>
      <c r="F19" s="70" t="s">
        <v>129</v>
      </c>
      <c r="G19" s="71">
        <f t="shared" si="2"/>
        <v>0.28999999999999998</v>
      </c>
      <c r="H19" s="71">
        <v>0.28999999999999998</v>
      </c>
      <c r="I19" s="71">
        <v>0</v>
      </c>
      <c r="J19" s="24">
        <v>2</v>
      </c>
      <c r="K19" s="71">
        <v>0</v>
      </c>
      <c r="L19" s="71">
        <v>0</v>
      </c>
      <c r="M19" s="73" t="s">
        <v>130</v>
      </c>
      <c r="N19" s="71">
        <v>0.28999999999999998</v>
      </c>
      <c r="O19" s="24">
        <v>0</v>
      </c>
      <c r="P19" s="71">
        <v>0</v>
      </c>
      <c r="Q19" s="74">
        <v>0</v>
      </c>
      <c r="R19" s="24">
        <v>2</v>
      </c>
      <c r="S19" s="24">
        <v>2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/>
    </row>
    <row r="20" spans="1:48" ht="21.75">
      <c r="A20" s="54" t="str">
        <f t="shared" si="1"/>
        <v xml:space="preserve">   </v>
      </c>
      <c r="B20" s="68">
        <v>11</v>
      </c>
      <c r="C20" s="69" t="s">
        <v>133</v>
      </c>
      <c r="D20" s="68" t="s">
        <v>122</v>
      </c>
      <c r="E20" s="70" t="s">
        <v>128</v>
      </c>
      <c r="F20" s="70" t="s">
        <v>129</v>
      </c>
      <c r="G20" s="71">
        <f t="shared" si="2"/>
        <v>0.9</v>
      </c>
      <c r="H20" s="71">
        <v>0</v>
      </c>
      <c r="I20" s="71">
        <v>0.9</v>
      </c>
      <c r="J20" s="24">
        <v>2</v>
      </c>
      <c r="K20" s="71">
        <v>0</v>
      </c>
      <c r="L20" s="71">
        <v>0.9</v>
      </c>
      <c r="M20" s="73">
        <v>0</v>
      </c>
      <c r="N20" s="71">
        <v>0</v>
      </c>
      <c r="O20" s="24">
        <v>0</v>
      </c>
      <c r="P20" s="71">
        <v>0</v>
      </c>
      <c r="Q20" s="74">
        <v>0</v>
      </c>
      <c r="R20" s="24">
        <v>2</v>
      </c>
      <c r="S20" s="24">
        <v>2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/>
    </row>
    <row r="21" spans="1:48" s="98" customFormat="1" ht="21.75">
      <c r="A21" s="88" t="str">
        <f t="shared" si="1"/>
        <v xml:space="preserve">  33 </v>
      </c>
      <c r="B21" s="89">
        <v>12</v>
      </c>
      <c r="C21" s="90" t="s">
        <v>133</v>
      </c>
      <c r="D21" s="89" t="s">
        <v>123</v>
      </c>
      <c r="E21" s="91" t="s">
        <v>128</v>
      </c>
      <c r="F21" s="91" t="s">
        <v>129</v>
      </c>
      <c r="G21" s="92">
        <f t="shared" si="2"/>
        <v>12.44</v>
      </c>
      <c r="H21" s="92">
        <v>12.44</v>
      </c>
      <c r="I21" s="92">
        <v>0</v>
      </c>
      <c r="J21" s="93">
        <v>1</v>
      </c>
      <c r="K21" s="92">
        <v>12.44</v>
      </c>
      <c r="L21" s="92">
        <v>0</v>
      </c>
      <c r="M21" s="94">
        <v>0</v>
      </c>
      <c r="N21" s="92">
        <v>0</v>
      </c>
      <c r="O21" s="93">
        <v>15</v>
      </c>
      <c r="P21" s="92">
        <v>0</v>
      </c>
      <c r="Q21" s="95">
        <v>0</v>
      </c>
      <c r="R21" s="93">
        <v>2</v>
      </c>
      <c r="S21" s="93">
        <v>2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2"/>
    </row>
    <row r="22" spans="1:48" ht="21.75">
      <c r="A22" s="54" t="str">
        <f t="shared" si="1"/>
        <v xml:space="preserve">   </v>
      </c>
      <c r="B22" s="68">
        <v>13</v>
      </c>
      <c r="C22" s="69" t="s">
        <v>134</v>
      </c>
      <c r="D22" s="68" t="s">
        <v>122</v>
      </c>
      <c r="E22" s="70" t="s">
        <v>128</v>
      </c>
      <c r="F22" s="70" t="s">
        <v>129</v>
      </c>
      <c r="G22" s="71">
        <f t="shared" si="2"/>
        <v>1.41</v>
      </c>
      <c r="H22" s="71">
        <v>0</v>
      </c>
      <c r="I22" s="71">
        <v>1.41</v>
      </c>
      <c r="J22" s="24">
        <v>2</v>
      </c>
      <c r="K22" s="71">
        <v>0</v>
      </c>
      <c r="L22" s="71">
        <v>1.41</v>
      </c>
      <c r="M22" s="73">
        <v>0</v>
      </c>
      <c r="N22" s="71">
        <v>0</v>
      </c>
      <c r="O22" s="24">
        <v>0</v>
      </c>
      <c r="P22" s="71">
        <v>0</v>
      </c>
      <c r="Q22" s="74">
        <v>0</v>
      </c>
      <c r="R22" s="24">
        <v>2</v>
      </c>
      <c r="S22" s="24">
        <v>2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/>
    </row>
    <row r="23" spans="1:48" ht="21.75">
      <c r="A23" s="54" t="str">
        <f t="shared" si="1"/>
        <v xml:space="preserve">   </v>
      </c>
      <c r="B23" s="68">
        <v>14</v>
      </c>
      <c r="C23" s="69" t="s">
        <v>134</v>
      </c>
      <c r="D23" s="68" t="s">
        <v>123</v>
      </c>
      <c r="E23" s="70" t="s">
        <v>128</v>
      </c>
      <c r="F23" s="70" t="s">
        <v>129</v>
      </c>
      <c r="G23" s="71">
        <f t="shared" si="2"/>
        <v>5.5</v>
      </c>
      <c r="H23" s="71">
        <v>0</v>
      </c>
      <c r="I23" s="71">
        <v>5.5</v>
      </c>
      <c r="J23" s="24">
        <v>2</v>
      </c>
      <c r="K23" s="71">
        <v>0</v>
      </c>
      <c r="L23" s="71">
        <v>5.5</v>
      </c>
      <c r="M23" s="73">
        <v>0</v>
      </c>
      <c r="N23" s="71">
        <v>0</v>
      </c>
      <c r="O23" s="24">
        <v>0</v>
      </c>
      <c r="P23" s="71">
        <v>0</v>
      </c>
      <c r="Q23" s="74">
        <v>0</v>
      </c>
      <c r="R23" s="24">
        <v>2</v>
      </c>
      <c r="S23" s="24">
        <v>2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/>
    </row>
    <row r="24" spans="1:48" ht="21.75">
      <c r="A24" s="54" t="str">
        <f t="shared" si="1"/>
        <v xml:space="preserve">   </v>
      </c>
      <c r="B24" s="68">
        <v>15</v>
      </c>
      <c r="C24" s="69" t="s">
        <v>134</v>
      </c>
      <c r="D24" s="68" t="s">
        <v>124</v>
      </c>
      <c r="E24" s="70" t="s">
        <v>128</v>
      </c>
      <c r="F24" s="70" t="s">
        <v>129</v>
      </c>
      <c r="G24" s="71">
        <f t="shared" si="2"/>
        <v>5.68</v>
      </c>
      <c r="H24" s="71">
        <v>5.68</v>
      </c>
      <c r="I24" s="71">
        <v>0</v>
      </c>
      <c r="J24" s="24">
        <v>3</v>
      </c>
      <c r="K24" s="71">
        <v>5.68</v>
      </c>
      <c r="L24" s="71">
        <v>0</v>
      </c>
      <c r="M24" s="73">
        <v>0</v>
      </c>
      <c r="N24" s="71">
        <v>0</v>
      </c>
      <c r="O24" s="24">
        <v>0</v>
      </c>
      <c r="P24" s="71">
        <v>0</v>
      </c>
      <c r="Q24" s="74">
        <v>0</v>
      </c>
      <c r="R24" s="24">
        <v>0</v>
      </c>
      <c r="S24" s="24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/>
    </row>
    <row r="25" spans="1:48" ht="21.75">
      <c r="A25" s="54" t="str">
        <f t="shared" si="1"/>
        <v xml:space="preserve">   </v>
      </c>
      <c r="B25" s="68">
        <v>16</v>
      </c>
      <c r="C25" s="69" t="s">
        <v>135</v>
      </c>
      <c r="D25" s="68" t="s">
        <v>44</v>
      </c>
      <c r="E25" s="70" t="s">
        <v>128</v>
      </c>
      <c r="F25" s="70" t="s">
        <v>129</v>
      </c>
      <c r="G25" s="71">
        <f t="shared" si="2"/>
        <v>11.2</v>
      </c>
      <c r="H25" s="72">
        <v>0</v>
      </c>
      <c r="I25" s="72">
        <v>11.2</v>
      </c>
      <c r="J25" s="24">
        <v>1</v>
      </c>
      <c r="K25" s="71">
        <v>0</v>
      </c>
      <c r="L25" s="71">
        <v>11.2</v>
      </c>
      <c r="M25" s="73">
        <v>0</v>
      </c>
      <c r="N25" s="71">
        <v>0</v>
      </c>
      <c r="O25" s="24">
        <v>13</v>
      </c>
      <c r="P25" s="71">
        <v>0</v>
      </c>
      <c r="Q25" s="74">
        <v>0</v>
      </c>
      <c r="R25" s="24">
        <v>2</v>
      </c>
      <c r="S25" s="24">
        <v>2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/>
    </row>
    <row r="26" spans="1:48" ht="21.75">
      <c r="A26" s="54" t="str">
        <f t="shared" si="1"/>
        <v xml:space="preserve">   </v>
      </c>
      <c r="B26" s="68">
        <v>17</v>
      </c>
      <c r="C26" s="69" t="s">
        <v>136</v>
      </c>
      <c r="D26" s="68" t="s">
        <v>44</v>
      </c>
      <c r="E26" s="70" t="s">
        <v>128</v>
      </c>
      <c r="F26" s="70" t="s">
        <v>129</v>
      </c>
      <c r="G26" s="71">
        <f t="shared" si="2"/>
        <v>8.8551648704999995</v>
      </c>
      <c r="H26" s="72">
        <v>8.8551648704999995</v>
      </c>
      <c r="I26" s="72">
        <v>0</v>
      </c>
      <c r="J26" s="24">
        <v>2</v>
      </c>
      <c r="K26" s="71">
        <v>8.86</v>
      </c>
      <c r="L26" s="71">
        <v>0</v>
      </c>
      <c r="M26" s="73">
        <v>0</v>
      </c>
      <c r="N26" s="71">
        <v>0</v>
      </c>
      <c r="O26" s="24">
        <v>0</v>
      </c>
      <c r="P26" s="71">
        <v>0</v>
      </c>
      <c r="Q26" s="74">
        <v>0</v>
      </c>
      <c r="R26" s="24">
        <v>2</v>
      </c>
      <c r="S26" s="24">
        <v>2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/>
    </row>
    <row r="27" spans="1:48" ht="21.75">
      <c r="A27" s="54" t="str">
        <f t="shared" si="1"/>
        <v xml:space="preserve">   </v>
      </c>
      <c r="B27" s="68">
        <v>18</v>
      </c>
      <c r="C27" s="69" t="s">
        <v>137</v>
      </c>
      <c r="D27" s="68" t="s">
        <v>122</v>
      </c>
      <c r="E27" s="70" t="s">
        <v>128</v>
      </c>
      <c r="F27" s="70" t="s">
        <v>129</v>
      </c>
      <c r="G27" s="71">
        <f t="shared" si="2"/>
        <v>10.78</v>
      </c>
      <c r="H27" s="72">
        <v>0</v>
      </c>
      <c r="I27" s="71">
        <v>10.78</v>
      </c>
      <c r="J27" s="24">
        <v>1</v>
      </c>
      <c r="K27" s="71">
        <v>0</v>
      </c>
      <c r="L27" s="71">
        <v>10.78</v>
      </c>
      <c r="M27" s="73">
        <v>0</v>
      </c>
      <c r="N27" s="71">
        <v>0</v>
      </c>
      <c r="O27" s="24">
        <v>10</v>
      </c>
      <c r="P27" s="71">
        <v>0</v>
      </c>
      <c r="Q27" s="74">
        <v>0</v>
      </c>
      <c r="R27" s="24">
        <v>2</v>
      </c>
      <c r="S27" s="24">
        <v>2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/>
    </row>
    <row r="28" spans="1:48" ht="21.75">
      <c r="A28" s="54" t="str">
        <f t="shared" si="1"/>
        <v xml:space="preserve">   </v>
      </c>
      <c r="B28" s="68">
        <v>19</v>
      </c>
      <c r="C28" s="69" t="s">
        <v>137</v>
      </c>
      <c r="D28" s="68" t="s">
        <v>123</v>
      </c>
      <c r="E28" s="70" t="s">
        <v>128</v>
      </c>
      <c r="F28" s="70" t="s">
        <v>129</v>
      </c>
      <c r="G28" s="71">
        <f t="shared" si="2"/>
        <v>0.77</v>
      </c>
      <c r="H28" s="72">
        <v>0</v>
      </c>
      <c r="I28" s="71">
        <v>0.77</v>
      </c>
      <c r="J28" s="24">
        <v>1</v>
      </c>
      <c r="K28" s="71">
        <v>0</v>
      </c>
      <c r="L28" s="71">
        <v>0.77</v>
      </c>
      <c r="M28" s="73">
        <v>0</v>
      </c>
      <c r="N28" s="71">
        <v>0</v>
      </c>
      <c r="O28" s="24">
        <v>12</v>
      </c>
      <c r="P28" s="71">
        <v>0</v>
      </c>
      <c r="Q28" s="74">
        <v>0</v>
      </c>
      <c r="R28" s="24">
        <v>2</v>
      </c>
      <c r="S28" s="24">
        <v>2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/>
    </row>
    <row r="29" spans="1:48" s="27" customFormat="1" ht="21.75">
      <c r="A29" s="54" t="str">
        <f t="shared" si="1"/>
        <v xml:space="preserve">   </v>
      </c>
      <c r="B29" s="68">
        <v>20</v>
      </c>
      <c r="C29" s="69" t="s">
        <v>140</v>
      </c>
      <c r="D29" s="68" t="s">
        <v>44</v>
      </c>
      <c r="E29" s="70" t="s">
        <v>120</v>
      </c>
      <c r="F29" s="70" t="s">
        <v>121</v>
      </c>
      <c r="G29" s="71">
        <f t="shared" si="2"/>
        <v>247.7090812743819</v>
      </c>
      <c r="H29" s="72">
        <v>245.08635400899999</v>
      </c>
      <c r="I29" s="72">
        <v>2.6227272653818994</v>
      </c>
      <c r="J29" s="24">
        <v>2</v>
      </c>
      <c r="K29" s="71">
        <v>0</v>
      </c>
      <c r="L29" s="71">
        <v>0</v>
      </c>
      <c r="M29" s="73">
        <v>0</v>
      </c>
      <c r="N29" s="71">
        <v>0</v>
      </c>
      <c r="O29" s="24">
        <v>0</v>
      </c>
      <c r="P29" s="71">
        <v>0</v>
      </c>
      <c r="Q29" s="74">
        <v>0</v>
      </c>
      <c r="R29" s="24">
        <v>0</v>
      </c>
      <c r="S29" s="24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1"/>
    </row>
    <row r="30" spans="1:48" ht="21.75">
      <c r="A30" s="54" t="str">
        <f t="shared" si="1"/>
        <v xml:space="preserve">   </v>
      </c>
      <c r="B30" s="68">
        <v>21</v>
      </c>
      <c r="C30" s="69" t="s">
        <v>140</v>
      </c>
      <c r="D30" s="68" t="s">
        <v>122</v>
      </c>
      <c r="E30" s="70" t="s">
        <v>120</v>
      </c>
      <c r="F30" s="70" t="s">
        <v>121</v>
      </c>
      <c r="G30" s="71">
        <f t="shared" si="2"/>
        <v>4.7300000000000004</v>
      </c>
      <c r="H30" s="71">
        <v>0</v>
      </c>
      <c r="I30" s="71">
        <v>4.7300000000000004</v>
      </c>
      <c r="J30" s="24">
        <v>2</v>
      </c>
      <c r="K30" s="71">
        <v>0</v>
      </c>
      <c r="L30" s="71">
        <v>4.7300000000000004</v>
      </c>
      <c r="M30" s="73">
        <v>0</v>
      </c>
      <c r="N30" s="71">
        <v>0</v>
      </c>
      <c r="O30" s="24">
        <v>0</v>
      </c>
      <c r="P30" s="71">
        <v>0</v>
      </c>
      <c r="Q30" s="74">
        <v>0</v>
      </c>
      <c r="R30" s="24">
        <v>2</v>
      </c>
      <c r="S30" s="24">
        <v>2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0</v>
      </c>
      <c r="AS30" s="71">
        <v>0</v>
      </c>
      <c r="AT30" s="71">
        <v>0</v>
      </c>
      <c r="AU30" s="71">
        <v>0</v>
      </c>
      <c r="AV30" s="71"/>
    </row>
    <row r="31" spans="1:48" ht="21.75">
      <c r="A31" s="54" t="str">
        <f t="shared" si="1"/>
        <v xml:space="preserve">   </v>
      </c>
      <c r="B31" s="68">
        <v>22</v>
      </c>
      <c r="C31" s="69" t="s">
        <v>140</v>
      </c>
      <c r="D31" s="68" t="s">
        <v>123</v>
      </c>
      <c r="E31" s="70" t="s">
        <v>120</v>
      </c>
      <c r="F31" s="70" t="s">
        <v>121</v>
      </c>
      <c r="G31" s="71">
        <f t="shared" si="2"/>
        <v>242.98</v>
      </c>
      <c r="H31" s="71">
        <v>242.98</v>
      </c>
      <c r="I31" s="72">
        <v>0</v>
      </c>
      <c r="J31" s="24">
        <v>3</v>
      </c>
      <c r="K31" s="71">
        <v>242.98</v>
      </c>
      <c r="L31" s="71">
        <v>0</v>
      </c>
      <c r="M31" s="73">
        <v>0</v>
      </c>
      <c r="N31" s="71">
        <v>0</v>
      </c>
      <c r="O31" s="24">
        <v>0</v>
      </c>
      <c r="P31" s="71">
        <v>0</v>
      </c>
      <c r="Q31" s="74">
        <v>0</v>
      </c>
      <c r="R31" s="24">
        <v>0</v>
      </c>
      <c r="S31" s="24">
        <v>0</v>
      </c>
      <c r="T31" s="71">
        <v>0</v>
      </c>
      <c r="U31" s="71">
        <v>0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0</v>
      </c>
      <c r="AS31" s="71">
        <v>0</v>
      </c>
      <c r="AT31" s="71">
        <v>0</v>
      </c>
      <c r="AU31" s="71">
        <v>0</v>
      </c>
      <c r="AV31" s="71"/>
    </row>
    <row r="32" spans="1:48" ht="21.75">
      <c r="A32" s="54" t="str">
        <f t="shared" si="1"/>
        <v xml:space="preserve">   </v>
      </c>
      <c r="B32" s="68">
        <v>23</v>
      </c>
      <c r="C32" s="69" t="s">
        <v>144</v>
      </c>
      <c r="D32" s="68" t="s">
        <v>44</v>
      </c>
      <c r="E32" s="70" t="s">
        <v>120</v>
      </c>
      <c r="F32" s="70" t="s">
        <v>121</v>
      </c>
      <c r="G32" s="71">
        <f t="shared" si="2"/>
        <v>6.0928325000200001</v>
      </c>
      <c r="H32" s="72">
        <v>6.0928325000200001</v>
      </c>
      <c r="I32" s="72">
        <v>0</v>
      </c>
      <c r="J32" s="24">
        <v>3</v>
      </c>
      <c r="K32" s="71">
        <v>6.09</v>
      </c>
      <c r="L32" s="71">
        <v>0</v>
      </c>
      <c r="M32" s="73">
        <v>0</v>
      </c>
      <c r="N32" s="71">
        <v>0</v>
      </c>
      <c r="O32" s="24">
        <v>0</v>
      </c>
      <c r="P32" s="71">
        <v>0</v>
      </c>
      <c r="Q32" s="74">
        <v>0</v>
      </c>
      <c r="R32" s="24">
        <v>0</v>
      </c>
      <c r="S32" s="24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>
        <v>0</v>
      </c>
      <c r="AU32" s="71">
        <v>0</v>
      </c>
      <c r="AV32" s="71"/>
    </row>
    <row r="33" spans="1:48" ht="21.75">
      <c r="A33" s="54" t="str">
        <f t="shared" si="1"/>
        <v xml:space="preserve">   </v>
      </c>
      <c r="B33" s="68">
        <v>24</v>
      </c>
      <c r="C33" s="69" t="s">
        <v>141</v>
      </c>
      <c r="D33" s="68" t="s">
        <v>44</v>
      </c>
      <c r="E33" s="70" t="s">
        <v>120</v>
      </c>
      <c r="F33" s="70" t="s">
        <v>121</v>
      </c>
      <c r="G33" s="71">
        <f t="shared" si="2"/>
        <v>63.781194851899997</v>
      </c>
      <c r="H33" s="72">
        <v>63.781194851899997</v>
      </c>
      <c r="I33" s="72">
        <v>0</v>
      </c>
      <c r="J33" s="24">
        <v>3</v>
      </c>
      <c r="K33" s="71">
        <v>63.781194851899997</v>
      </c>
      <c r="L33" s="71">
        <v>0</v>
      </c>
      <c r="M33" s="73">
        <v>0</v>
      </c>
      <c r="N33" s="71">
        <v>0</v>
      </c>
      <c r="O33" s="24">
        <v>0</v>
      </c>
      <c r="P33" s="71">
        <v>0</v>
      </c>
      <c r="Q33" s="74">
        <v>0</v>
      </c>
      <c r="R33" s="24">
        <v>0</v>
      </c>
      <c r="S33" s="24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/>
    </row>
    <row r="34" spans="1:48" ht="21.75">
      <c r="A34" s="54" t="str">
        <f t="shared" si="1"/>
        <v xml:space="preserve">   </v>
      </c>
      <c r="B34" s="68">
        <v>25</v>
      </c>
      <c r="C34" s="69" t="s">
        <v>142</v>
      </c>
      <c r="D34" s="68" t="s">
        <v>44</v>
      </c>
      <c r="E34" s="70" t="s">
        <v>120</v>
      </c>
      <c r="F34" s="70" t="s">
        <v>121</v>
      </c>
      <c r="G34" s="71">
        <f t="shared" si="2"/>
        <v>53.123106218300002</v>
      </c>
      <c r="H34" s="72">
        <v>53.123106218300002</v>
      </c>
      <c r="I34" s="72">
        <v>0</v>
      </c>
      <c r="J34" s="24">
        <v>3</v>
      </c>
      <c r="K34" s="71">
        <v>53.123106218300002</v>
      </c>
      <c r="L34" s="71">
        <v>0</v>
      </c>
      <c r="M34" s="73">
        <v>0</v>
      </c>
      <c r="N34" s="71">
        <v>0</v>
      </c>
      <c r="O34" s="24">
        <v>0</v>
      </c>
      <c r="P34" s="71">
        <v>0</v>
      </c>
      <c r="Q34" s="74">
        <v>0</v>
      </c>
      <c r="R34" s="24">
        <v>0</v>
      </c>
      <c r="S34" s="24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0</v>
      </c>
      <c r="AS34" s="71">
        <v>0</v>
      </c>
      <c r="AT34" s="71">
        <v>0</v>
      </c>
      <c r="AU34" s="71">
        <v>0</v>
      </c>
      <c r="AV34" s="71"/>
    </row>
    <row r="35" spans="1:48" ht="21.75">
      <c r="A35" s="54" t="str">
        <f t="shared" si="1"/>
        <v xml:space="preserve">   </v>
      </c>
      <c r="B35" s="68">
        <v>26</v>
      </c>
      <c r="C35" s="69" t="s">
        <v>143</v>
      </c>
      <c r="D35" s="68" t="s">
        <v>44</v>
      </c>
      <c r="E35" s="70" t="s">
        <v>120</v>
      </c>
      <c r="F35" s="70" t="s">
        <v>121</v>
      </c>
      <c r="G35" s="71">
        <f t="shared" si="2"/>
        <v>33.209270310599997</v>
      </c>
      <c r="H35" s="72">
        <v>33.209270310599997</v>
      </c>
      <c r="I35" s="72">
        <v>0</v>
      </c>
      <c r="J35" s="24">
        <v>3</v>
      </c>
      <c r="K35" s="71">
        <v>33.209270310599997</v>
      </c>
      <c r="L35" s="71">
        <v>0</v>
      </c>
      <c r="M35" s="73">
        <v>0</v>
      </c>
      <c r="N35" s="71">
        <v>0</v>
      </c>
      <c r="O35" s="24">
        <v>0</v>
      </c>
      <c r="P35" s="71">
        <v>0</v>
      </c>
      <c r="Q35" s="74">
        <v>0</v>
      </c>
      <c r="R35" s="24">
        <v>0</v>
      </c>
      <c r="S35" s="24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/>
    </row>
    <row r="36" spans="1:48">
      <c r="G36" s="87">
        <f>SUM(G10:G35)</f>
        <v>756.58265002570192</v>
      </c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 O10:O35">
      <formula1>0</formula1>
      <formula2>100</formula2>
    </dataValidation>
    <dataValidation type="whole" allowBlank="1" showInputMessage="1" showErrorMessage="1" errorTitle="ผิดพลาด" error="กรอกเฉพาะ 0 1 2 3 9" sqref="K1:K4 J10:J35">
      <formula1>0</formula1>
      <formula2>9</formula2>
    </dataValidation>
    <dataValidation type="textLength" operator="equal" allowBlank="1" showInputMessage="1" showErrorMessage="1" error="กรอกรหัสเกิน 9 หลัก" sqref="D1 C10:C35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35"/>
  <sheetViews>
    <sheetView topLeftCell="A17" zoomScale="85" zoomScaleNormal="85" zoomScalePageLayoutView="40" workbookViewId="0">
      <selection activeCell="B10" sqref="B10:S35"/>
    </sheetView>
  </sheetViews>
  <sheetFormatPr defaultColWidth="8.875" defaultRowHeight="17.25"/>
  <cols>
    <col min="1" max="1" width="6" style="11" bestFit="1" customWidth="1"/>
    <col min="2" max="2" width="7.875" style="13" bestFit="1" customWidth="1"/>
    <col min="3" max="3" width="10" style="13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7.25" style="11" customWidth="1"/>
    <col min="18" max="18" width="9.875" style="11" customWidth="1"/>
    <col min="19" max="19" width="11.625" style="11" customWidth="1"/>
    <col min="20" max="31" width="3.75" style="11" bestFit="1" customWidth="1"/>
    <col min="32" max="33" width="4.375" style="11" bestFit="1" customWidth="1"/>
    <col min="34" max="47" width="3.75" style="11" bestFit="1" customWidth="1"/>
    <col min="48" max="48" width="5.125" style="11" bestFit="1" customWidth="1"/>
    <col min="49" max="49" width="4.375" style="11" bestFit="1" customWidth="1"/>
    <col min="50" max="50" width="7" style="11" bestFit="1" customWidth="1"/>
    <col min="51" max="51" width="4.375" style="11" bestFit="1" customWidth="1"/>
    <col min="52" max="52" width="6.125" style="11" bestFit="1" customWidth="1"/>
    <col min="53" max="16384" width="8.875" style="11"/>
  </cols>
  <sheetData>
    <row r="1" spans="1:54" s="1" customFormat="1" ht="33">
      <c r="B1" s="100" t="s">
        <v>29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83"/>
      <c r="AW1" s="83"/>
      <c r="AX1" s="83"/>
      <c r="AY1" s="83"/>
    </row>
    <row r="2" spans="1:54" customFormat="1" ht="27.75">
      <c r="B2" s="104" t="s">
        <v>1</v>
      </c>
      <c r="C2" s="104"/>
      <c r="D2" s="104"/>
      <c r="E2" s="104"/>
      <c r="F2" s="105" t="s">
        <v>119</v>
      </c>
      <c r="G2" s="105"/>
      <c r="H2" s="105"/>
      <c r="I2" s="105"/>
      <c r="J2" s="105"/>
      <c r="K2" s="57"/>
      <c r="L2" s="58"/>
      <c r="M2" s="58"/>
      <c r="N2" s="59"/>
      <c r="O2" s="59"/>
      <c r="P2" s="60"/>
      <c r="Q2" s="59"/>
      <c r="R2" s="59"/>
      <c r="S2" s="6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02" t="s">
        <v>2</v>
      </c>
      <c r="AM2" s="102"/>
      <c r="AN2" s="102"/>
      <c r="AO2" s="102"/>
      <c r="AP2" s="102"/>
      <c r="AQ2" s="102"/>
      <c r="AR2" s="106">
        <v>1046</v>
      </c>
      <c r="AS2" s="106"/>
      <c r="AT2" s="106"/>
      <c r="AU2" s="3"/>
      <c r="AV2" s="3"/>
    </row>
    <row r="3" spans="1:54" customFormat="1" ht="27.75">
      <c r="B3" s="104"/>
      <c r="C3" s="104"/>
      <c r="D3" s="104"/>
      <c r="E3" s="104"/>
      <c r="F3" s="105"/>
      <c r="G3" s="105"/>
      <c r="H3" s="105"/>
      <c r="I3" s="105"/>
      <c r="J3" s="105"/>
      <c r="K3" s="57"/>
      <c r="L3" s="58"/>
      <c r="M3" s="58"/>
      <c r="N3" s="62"/>
      <c r="O3" s="62"/>
      <c r="P3" s="63"/>
      <c r="Q3" s="84"/>
      <c r="R3" s="84"/>
      <c r="S3" s="6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02" t="s">
        <v>117</v>
      </c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7">
        <v>475.62289573640192</v>
      </c>
      <c r="AS3" s="107"/>
      <c r="AT3" s="107"/>
      <c r="AU3" s="101" t="s">
        <v>4</v>
      </c>
      <c r="AV3" s="101"/>
    </row>
    <row r="4" spans="1:54" customFormat="1" ht="27.75">
      <c r="B4" s="104"/>
      <c r="C4" s="104"/>
      <c r="D4" s="104"/>
      <c r="E4" s="104"/>
      <c r="F4" s="105"/>
      <c r="G4" s="105"/>
      <c r="H4" s="105"/>
      <c r="I4" s="105"/>
      <c r="J4" s="105"/>
      <c r="K4" s="57"/>
      <c r="L4" s="58"/>
      <c r="M4" s="58"/>
      <c r="N4" s="65"/>
      <c r="O4" s="65"/>
      <c r="P4" s="63"/>
      <c r="Q4" s="84"/>
      <c r="R4" s="84"/>
      <c r="S4" s="66"/>
      <c r="T4" s="67"/>
      <c r="U4" s="67"/>
      <c r="V4" s="5"/>
      <c r="W4" s="5"/>
      <c r="X4" s="5"/>
      <c r="Y4" s="5"/>
      <c r="Z4" s="5"/>
      <c r="AE4" s="102" t="s">
        <v>118</v>
      </c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>
        <v>473.00016847102</v>
      </c>
      <c r="AS4" s="103"/>
      <c r="AT4" s="103"/>
      <c r="AU4" s="101" t="s">
        <v>4</v>
      </c>
      <c r="AV4" s="101"/>
    </row>
    <row r="5" spans="1:54" customFormat="1" ht="18.75" customHeight="1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43" t="s">
        <v>6</v>
      </c>
      <c r="AR5" s="143"/>
      <c r="AS5" s="143"/>
      <c r="AT5" s="143"/>
      <c r="AU5" s="143"/>
      <c r="AV5" s="11"/>
      <c r="AW5" s="11"/>
      <c r="AX5" s="11"/>
      <c r="AY5" s="11"/>
      <c r="AZ5" s="11"/>
    </row>
    <row r="6" spans="1:54" ht="21" customHeight="1">
      <c r="A6" s="112" t="s">
        <v>45</v>
      </c>
      <c r="B6" s="135" t="s">
        <v>7</v>
      </c>
      <c r="C6" s="135" t="s">
        <v>8</v>
      </c>
      <c r="D6" s="135" t="s">
        <v>9</v>
      </c>
      <c r="E6" s="135" t="s">
        <v>10</v>
      </c>
      <c r="F6" s="135" t="s">
        <v>11</v>
      </c>
      <c r="G6" s="115" t="s">
        <v>47</v>
      </c>
      <c r="H6" s="116"/>
      <c r="I6" s="117"/>
      <c r="J6" s="122" t="s">
        <v>12</v>
      </c>
      <c r="K6" s="119" t="s">
        <v>37</v>
      </c>
      <c r="L6" s="119"/>
      <c r="M6" s="119"/>
      <c r="N6" s="119"/>
      <c r="O6" s="122" t="s">
        <v>13</v>
      </c>
      <c r="P6" s="125" t="s">
        <v>5</v>
      </c>
      <c r="Q6" s="122" t="s">
        <v>31</v>
      </c>
      <c r="R6" s="128" t="s">
        <v>38</v>
      </c>
      <c r="S6" s="131" t="s">
        <v>39</v>
      </c>
      <c r="T6" s="150" t="s">
        <v>14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44" t="s">
        <v>32</v>
      </c>
      <c r="AW6" s="145"/>
      <c r="AX6" s="145"/>
      <c r="AY6" s="146"/>
      <c r="AZ6" s="121" t="s">
        <v>48</v>
      </c>
    </row>
    <row r="7" spans="1:54" ht="18.75" customHeight="1">
      <c r="A7" s="112"/>
      <c r="B7" s="135"/>
      <c r="C7" s="135"/>
      <c r="D7" s="135"/>
      <c r="E7" s="135"/>
      <c r="F7" s="135"/>
      <c r="G7" s="118" t="s">
        <v>3</v>
      </c>
      <c r="H7" s="114" t="s">
        <v>46</v>
      </c>
      <c r="I7" s="114"/>
      <c r="J7" s="123"/>
      <c r="K7" s="120" t="s">
        <v>40</v>
      </c>
      <c r="L7" s="108" t="s">
        <v>41</v>
      </c>
      <c r="M7" s="110" t="s">
        <v>42</v>
      </c>
      <c r="N7" s="111" t="s">
        <v>43</v>
      </c>
      <c r="O7" s="123"/>
      <c r="P7" s="126"/>
      <c r="Q7" s="123"/>
      <c r="R7" s="129"/>
      <c r="S7" s="132"/>
      <c r="T7" s="139" t="s">
        <v>15</v>
      </c>
      <c r="U7" s="139"/>
      <c r="V7" s="139"/>
      <c r="W7" s="139"/>
      <c r="X7" s="140" t="s">
        <v>16</v>
      </c>
      <c r="Y7" s="140"/>
      <c r="Z7" s="140"/>
      <c r="AA7" s="140"/>
      <c r="AB7" s="141" t="s">
        <v>17</v>
      </c>
      <c r="AC7" s="141"/>
      <c r="AD7" s="141"/>
      <c r="AE7" s="141"/>
      <c r="AF7" s="142" t="s">
        <v>18</v>
      </c>
      <c r="AG7" s="142"/>
      <c r="AH7" s="142"/>
      <c r="AI7" s="142"/>
      <c r="AJ7" s="136" t="s">
        <v>19</v>
      </c>
      <c r="AK7" s="136"/>
      <c r="AL7" s="136"/>
      <c r="AM7" s="136"/>
      <c r="AN7" s="137" t="s">
        <v>20</v>
      </c>
      <c r="AO7" s="137"/>
      <c r="AP7" s="137"/>
      <c r="AQ7" s="137"/>
      <c r="AR7" s="138" t="s">
        <v>21</v>
      </c>
      <c r="AS7" s="138"/>
      <c r="AT7" s="138"/>
      <c r="AU7" s="138"/>
      <c r="AV7" s="147"/>
      <c r="AW7" s="148"/>
      <c r="AX7" s="148"/>
      <c r="AY7" s="149"/>
      <c r="AZ7" s="121"/>
    </row>
    <row r="8" spans="1:54" ht="21.75" customHeight="1">
      <c r="A8" s="112"/>
      <c r="B8" s="135"/>
      <c r="C8" s="135"/>
      <c r="D8" s="135"/>
      <c r="E8" s="135"/>
      <c r="F8" s="135"/>
      <c r="G8" s="118"/>
      <c r="H8" s="14" t="s">
        <v>22</v>
      </c>
      <c r="I8" s="15" t="s">
        <v>23</v>
      </c>
      <c r="J8" s="124"/>
      <c r="K8" s="120"/>
      <c r="L8" s="109"/>
      <c r="M8" s="110"/>
      <c r="N8" s="111"/>
      <c r="O8" s="124"/>
      <c r="P8" s="127"/>
      <c r="Q8" s="124"/>
      <c r="R8" s="130"/>
      <c r="S8" s="133"/>
      <c r="T8" s="79" t="s">
        <v>24</v>
      </c>
      <c r="U8" s="79" t="s">
        <v>25</v>
      </c>
      <c r="V8" s="79" t="s">
        <v>26</v>
      </c>
      <c r="W8" s="79" t="s">
        <v>27</v>
      </c>
      <c r="X8" s="80" t="s">
        <v>24</v>
      </c>
      <c r="Y8" s="80" t="s">
        <v>25</v>
      </c>
      <c r="Z8" s="80" t="s">
        <v>26</v>
      </c>
      <c r="AA8" s="80" t="s">
        <v>27</v>
      </c>
      <c r="AB8" s="81" t="s">
        <v>24</v>
      </c>
      <c r="AC8" s="81" t="s">
        <v>25</v>
      </c>
      <c r="AD8" s="81" t="s">
        <v>26</v>
      </c>
      <c r="AE8" s="81" t="s">
        <v>27</v>
      </c>
      <c r="AF8" s="82" t="s">
        <v>24</v>
      </c>
      <c r="AG8" s="82" t="s">
        <v>25</v>
      </c>
      <c r="AH8" s="82" t="s">
        <v>26</v>
      </c>
      <c r="AI8" s="82" t="s">
        <v>27</v>
      </c>
      <c r="AJ8" s="76" t="s">
        <v>24</v>
      </c>
      <c r="AK8" s="76" t="s">
        <v>25</v>
      </c>
      <c r="AL8" s="76" t="s">
        <v>26</v>
      </c>
      <c r="AM8" s="76" t="s">
        <v>27</v>
      </c>
      <c r="AN8" s="77" t="s">
        <v>24</v>
      </c>
      <c r="AO8" s="77" t="s">
        <v>25</v>
      </c>
      <c r="AP8" s="77" t="s">
        <v>26</v>
      </c>
      <c r="AQ8" s="77" t="s">
        <v>27</v>
      </c>
      <c r="AR8" s="78" t="s">
        <v>24</v>
      </c>
      <c r="AS8" s="78" t="s">
        <v>25</v>
      </c>
      <c r="AT8" s="78" t="s">
        <v>26</v>
      </c>
      <c r="AU8" s="78" t="s">
        <v>27</v>
      </c>
      <c r="AV8" s="12" t="s">
        <v>33</v>
      </c>
      <c r="AW8" s="23" t="s">
        <v>34</v>
      </c>
      <c r="AX8" s="21" t="s">
        <v>35</v>
      </c>
      <c r="AY8" s="22" t="s">
        <v>36</v>
      </c>
      <c r="AZ8" s="121"/>
    </row>
    <row r="9" spans="1:54">
      <c r="A9" s="113" t="s">
        <v>28</v>
      </c>
      <c r="B9" s="113"/>
      <c r="C9" s="113"/>
      <c r="D9" s="113"/>
      <c r="E9" s="113"/>
      <c r="F9" s="113"/>
      <c r="G9" s="16">
        <f>I9+H9</f>
        <v>756.58265002570181</v>
      </c>
      <c r="H9" s="17">
        <f>SUM(H10:H99992)</f>
        <v>681.54992276031987</v>
      </c>
      <c r="I9" s="17">
        <f>SUM(I10:I99992)</f>
        <v>75.032727265381894</v>
      </c>
      <c r="J9" s="17"/>
      <c r="K9" s="17">
        <f t="shared" ref="K9:P9" si="0">SUM(K10:K99992)</f>
        <v>428.24557138079996</v>
      </c>
      <c r="L9" s="17">
        <f t="shared" si="0"/>
        <v>72.41</v>
      </c>
      <c r="M9" s="17">
        <f t="shared" si="0"/>
        <v>0</v>
      </c>
      <c r="N9" s="17">
        <f t="shared" si="0"/>
        <v>8.2199999999999989</v>
      </c>
      <c r="O9" s="17">
        <f t="shared" si="0"/>
        <v>75</v>
      </c>
      <c r="P9" s="17">
        <f t="shared" si="0"/>
        <v>0</v>
      </c>
      <c r="Q9" s="17"/>
      <c r="R9" s="17"/>
      <c r="S9" s="17"/>
      <c r="T9" s="17">
        <f t="shared" ref="T9:AY9" si="1">SUM(T10:T99992)</f>
        <v>0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7">
        <f t="shared" si="1"/>
        <v>0</v>
      </c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20</v>
      </c>
      <c r="AW9" s="17">
        <f t="shared" si="1"/>
        <v>5</v>
      </c>
      <c r="AX9" s="17">
        <f t="shared" si="1"/>
        <v>5</v>
      </c>
      <c r="AY9" s="17">
        <f t="shared" si="1"/>
        <v>5</v>
      </c>
      <c r="AZ9" s="18"/>
    </row>
    <row r="10" spans="1:54" s="19" customFormat="1" ht="21.75">
      <c r="A10" s="54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8">
        <v>1</v>
      </c>
      <c r="C10" s="69" t="s">
        <v>145</v>
      </c>
      <c r="D10" s="68" t="s">
        <v>122</v>
      </c>
      <c r="E10" s="70" t="s">
        <v>120</v>
      </c>
      <c r="F10" s="70" t="s">
        <v>121</v>
      </c>
      <c r="G10" s="71">
        <f>H10+I10</f>
        <v>10.17</v>
      </c>
      <c r="H10" s="71">
        <v>0</v>
      </c>
      <c r="I10" s="71">
        <v>10.17</v>
      </c>
      <c r="J10" s="24">
        <v>2</v>
      </c>
      <c r="K10" s="71">
        <v>0</v>
      </c>
      <c r="L10" s="71">
        <v>10.17</v>
      </c>
      <c r="M10" s="73">
        <v>0</v>
      </c>
      <c r="N10" s="71">
        <v>0</v>
      </c>
      <c r="O10" s="24">
        <v>0</v>
      </c>
      <c r="P10" s="71">
        <v>0</v>
      </c>
      <c r="Q10" s="74">
        <v>0</v>
      </c>
      <c r="R10" s="24">
        <v>2</v>
      </c>
      <c r="S10" s="24">
        <v>2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/>
      <c r="BA10" s="20"/>
      <c r="BB10" s="20"/>
    </row>
    <row r="11" spans="1:54" ht="21.75">
      <c r="A11" s="54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68">
        <v>2</v>
      </c>
      <c r="C11" s="69" t="s">
        <v>145</v>
      </c>
      <c r="D11" s="68" t="s">
        <v>123</v>
      </c>
      <c r="E11" s="70" t="s">
        <v>120</v>
      </c>
      <c r="F11" s="70" t="s">
        <v>121</v>
      </c>
      <c r="G11" s="71">
        <f t="shared" ref="G11:G35" si="2">H11+I11</f>
        <v>2.35</v>
      </c>
      <c r="H11" s="71">
        <v>0</v>
      </c>
      <c r="I11" s="71">
        <v>2.35</v>
      </c>
      <c r="J11" s="24">
        <v>2</v>
      </c>
      <c r="K11" s="71">
        <v>0</v>
      </c>
      <c r="L11" s="71">
        <v>2.35</v>
      </c>
      <c r="M11" s="73">
        <v>0</v>
      </c>
      <c r="N11" s="71">
        <v>0</v>
      </c>
      <c r="O11" s="24">
        <v>0</v>
      </c>
      <c r="P11" s="71">
        <v>0</v>
      </c>
      <c r="Q11" s="74">
        <v>0</v>
      </c>
      <c r="R11" s="24">
        <v>2</v>
      </c>
      <c r="S11" s="24">
        <v>2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/>
      <c r="BA11" s="25"/>
    </row>
    <row r="12" spans="1:54" ht="21.75">
      <c r="A12" s="54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"&amp;IF(J12=1,IF(K12&gt;0,IF(P12&gt;0,IF(O12&lt;=7,IF(Q12=100,"","33"),IF(O12&lt;=25,IF(Q12&gt;0,IF(Q12&lt;100,"",33),IF(Q12=0,"","33")),IF(Q12=0,"",33))),IF(O12&gt;25,"",33)),""),IF(J12&gt;1,IF(P12&gt;0,"55",""),IF(J12=0,IF(P12&gt;0,"55","00"))))&amp;"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68">
        <v>3</v>
      </c>
      <c r="C12" s="69" t="s">
        <v>145</v>
      </c>
      <c r="D12" s="68" t="s">
        <v>124</v>
      </c>
      <c r="E12" s="70" t="s">
        <v>120</v>
      </c>
      <c r="F12" s="70" t="s">
        <v>121</v>
      </c>
      <c r="G12" s="71">
        <f t="shared" si="2"/>
        <v>18.38</v>
      </c>
      <c r="H12" s="71">
        <v>0</v>
      </c>
      <c r="I12" s="71">
        <v>18.38</v>
      </c>
      <c r="J12" s="24">
        <v>1</v>
      </c>
      <c r="K12" s="71">
        <v>0</v>
      </c>
      <c r="L12" s="71">
        <v>18.38</v>
      </c>
      <c r="M12" s="73">
        <v>0</v>
      </c>
      <c r="N12" s="71">
        <v>0</v>
      </c>
      <c r="O12" s="24">
        <v>4</v>
      </c>
      <c r="P12" s="71">
        <v>0</v>
      </c>
      <c r="Q12" s="74">
        <v>0</v>
      </c>
      <c r="R12" s="24">
        <v>2</v>
      </c>
      <c r="S12" s="24">
        <v>2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v>0</v>
      </c>
      <c r="AN12" s="75"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/>
      <c r="BA12" s="25"/>
    </row>
    <row r="13" spans="1:54" ht="21.75">
      <c r="A13" s="54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"&amp;IF(J13=1,IF(K13&gt;0,IF(P13&gt;0,IF(O13&lt;=7,IF(Q13=100,"","33"),IF(O13&lt;=25,IF(Q13&gt;0,IF(Q13&lt;100,"",33),IF(Q13=0,"","33")),IF(Q13=0,"",33))),IF(O13&gt;25,"",33)),""),IF(J13&gt;1,IF(P13&gt;0,"55",""),IF(J13=0,IF(P13&gt;0,"55","00"))))&amp;"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68">
        <v>4</v>
      </c>
      <c r="C13" s="69" t="s">
        <v>145</v>
      </c>
      <c r="D13" s="68" t="s">
        <v>125</v>
      </c>
      <c r="E13" s="70" t="s">
        <v>120</v>
      </c>
      <c r="F13" s="70" t="s">
        <v>121</v>
      </c>
      <c r="G13" s="71">
        <f t="shared" si="2"/>
        <v>2.0819999999999999</v>
      </c>
      <c r="H13" s="71">
        <v>2.0819999999999999</v>
      </c>
      <c r="I13" s="71">
        <v>0</v>
      </c>
      <c r="J13" s="24">
        <v>2</v>
      </c>
      <c r="K13" s="71">
        <v>2.0819999999999999</v>
      </c>
      <c r="L13" s="71">
        <v>0</v>
      </c>
      <c r="M13" s="73" t="s">
        <v>126</v>
      </c>
      <c r="N13" s="71">
        <v>0</v>
      </c>
      <c r="O13" s="24">
        <v>0</v>
      </c>
      <c r="P13" s="71">
        <v>0</v>
      </c>
      <c r="Q13" s="74">
        <v>0</v>
      </c>
      <c r="R13" s="24">
        <v>2</v>
      </c>
      <c r="S13" s="24">
        <v>2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5">
        <v>0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/>
      <c r="BA13" s="25"/>
    </row>
    <row r="14" spans="1:54" ht="21.75">
      <c r="A14" s="54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"&amp;IF(J14=1,IF(K14&gt;0,IF(P14&gt;0,IF(O14&lt;=7,IF(Q14=100,"","33"),IF(O14&lt;=25,IF(Q14&gt;0,IF(Q14&lt;100,"",33),IF(Q14=0,"","33")),IF(Q14=0,"",33))),IF(O14&gt;25,"",33)),""),IF(J14&gt;1,IF(P14&gt;0,"55",""),IF(J14=0,IF(P14&gt;0,"55","00"))))&amp;" "&amp;IF(P14&gt;0,IF(R14&gt;0,IF(S14&gt;0,"",88),77),"")&amp;" "&amp;IF(J14=1,IF(P14&gt;0,IF(AV14+AW14+AX14+AY14=0,99,""),""),"")</f>
        <v xml:space="preserve">    </v>
      </c>
      <c r="B14" s="68">
        <v>5</v>
      </c>
      <c r="C14" s="69" t="s">
        <v>127</v>
      </c>
      <c r="D14" s="68" t="s">
        <v>122</v>
      </c>
      <c r="E14" s="70" t="s">
        <v>128</v>
      </c>
      <c r="F14" s="70" t="s">
        <v>129</v>
      </c>
      <c r="G14" s="71">
        <f t="shared" si="2"/>
        <v>0.28999999999999998</v>
      </c>
      <c r="H14" s="71">
        <v>0</v>
      </c>
      <c r="I14" s="71">
        <v>0.28999999999999998</v>
      </c>
      <c r="J14" s="24">
        <v>2</v>
      </c>
      <c r="K14" s="71">
        <v>0</v>
      </c>
      <c r="L14" s="71">
        <v>0.28999999999999998</v>
      </c>
      <c r="M14" s="73">
        <v>0</v>
      </c>
      <c r="N14" s="71">
        <v>0</v>
      </c>
      <c r="O14" s="24">
        <v>0</v>
      </c>
      <c r="P14" s="71">
        <v>0</v>
      </c>
      <c r="Q14" s="74">
        <v>0</v>
      </c>
      <c r="R14" s="24">
        <v>2</v>
      </c>
      <c r="S14" s="24">
        <v>2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/>
    </row>
    <row r="15" spans="1:54" ht="21.75">
      <c r="A15" s="54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"&amp;IF(J15=1,IF(K15&gt;0,IF(P15&gt;0,IF(O15&lt;=7,IF(Q15=100,"","33"),IF(O15&lt;=25,IF(Q15&gt;0,IF(Q15&lt;100,"",33),IF(Q15=0,"","33")),IF(Q15=0,"",33))),IF(O15&gt;25,"",33)),""),IF(J15&gt;1,IF(P15&gt;0,"55",""),IF(J15=0,IF(P15&gt;0,"55","00"))))&amp;" "&amp;IF(P15&gt;0,IF(R15&gt;0,IF(S15&gt;0,"",88),77),"")&amp;" "&amp;IF(J15=1,IF(P15&gt;0,IF(AV15+AW15+AX15+AY15=0,99,""),""),"")</f>
        <v xml:space="preserve">    </v>
      </c>
      <c r="B15" s="68">
        <v>6</v>
      </c>
      <c r="C15" s="69" t="s">
        <v>127</v>
      </c>
      <c r="D15" s="68" t="s">
        <v>123</v>
      </c>
      <c r="E15" s="70" t="s">
        <v>128</v>
      </c>
      <c r="F15" s="70" t="s">
        <v>129</v>
      </c>
      <c r="G15" s="71">
        <f t="shared" si="2"/>
        <v>5.93</v>
      </c>
      <c r="H15" s="71">
        <v>0</v>
      </c>
      <c r="I15" s="71">
        <v>5.93</v>
      </c>
      <c r="J15" s="24">
        <v>1</v>
      </c>
      <c r="K15" s="71">
        <v>0</v>
      </c>
      <c r="L15" s="71">
        <v>5.93</v>
      </c>
      <c r="M15" s="73">
        <v>0</v>
      </c>
      <c r="N15" s="71">
        <v>0</v>
      </c>
      <c r="O15" s="24">
        <v>11</v>
      </c>
      <c r="P15" s="71">
        <v>0</v>
      </c>
      <c r="Q15" s="74">
        <v>0</v>
      </c>
      <c r="R15" s="24">
        <v>2</v>
      </c>
      <c r="S15" s="24">
        <v>2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/>
    </row>
    <row r="16" spans="1:54" ht="21.75">
      <c r="A16" s="54" t="str">
        <f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"&amp;IF(J16=1,IF(K16&gt;0,IF(P16&gt;0,IF(O16&lt;=7,IF(Q16=100,"","33"),IF(O16&lt;=25,IF(Q16&gt;0,IF(Q16&lt;100,"",33),IF(Q16=0,"","33")),IF(Q16=0,"",33))),IF(O16&gt;25,"",33)),""),IF(J16&gt;1,IF(P16&gt;0,"55",""),IF(J16=0,IF(P16&gt;0,"55","00"))))&amp;" "&amp;IF(P16&gt;0,IF(R16&gt;0,IF(S16&gt;0,"",88),77),"")&amp;" "&amp;IF(J16=1,IF(P16&gt;0,IF(AV16+AW16+AX16+AY16=0,99,""),""),"")</f>
        <v xml:space="preserve">    </v>
      </c>
      <c r="B16" s="68">
        <v>7</v>
      </c>
      <c r="C16" s="69" t="s">
        <v>127</v>
      </c>
      <c r="D16" s="68" t="s">
        <v>124</v>
      </c>
      <c r="E16" s="70" t="s">
        <v>128</v>
      </c>
      <c r="F16" s="70" t="s">
        <v>129</v>
      </c>
      <c r="G16" s="71">
        <f t="shared" si="2"/>
        <v>4.5999999999999996</v>
      </c>
      <c r="H16" s="71">
        <v>4.5999999999999996</v>
      </c>
      <c r="I16" s="71">
        <v>0</v>
      </c>
      <c r="J16" s="24">
        <v>1</v>
      </c>
      <c r="K16" s="71">
        <v>0</v>
      </c>
      <c r="L16" s="71">
        <v>0</v>
      </c>
      <c r="M16" s="73" t="s">
        <v>130</v>
      </c>
      <c r="N16" s="71">
        <v>4.5999999999999996</v>
      </c>
      <c r="O16" s="24">
        <v>10</v>
      </c>
      <c r="P16" s="71">
        <v>0</v>
      </c>
      <c r="Q16" s="74">
        <v>0</v>
      </c>
      <c r="R16" s="24">
        <v>2</v>
      </c>
      <c r="S16" s="24">
        <v>2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5">
        <v>0</v>
      </c>
      <c r="AN16" s="75">
        <v>0</v>
      </c>
      <c r="AO16" s="75">
        <v>0</v>
      </c>
      <c r="AP16" s="75">
        <v>0</v>
      </c>
      <c r="AQ16" s="75">
        <v>0</v>
      </c>
      <c r="AR16" s="75">
        <v>0</v>
      </c>
      <c r="AS16" s="75">
        <v>0</v>
      </c>
      <c r="AT16" s="75"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/>
    </row>
    <row r="17" spans="1:52" ht="21.75">
      <c r="A17" s="54" t="str">
        <f>IF(J17=1,IF(K17&gt;0,IF(L17&gt;0,IF(N17&gt;0,11,11),IF(N17&gt;0,11,"")),IF(L17&gt;0,IF(N17&gt;0,11,""),IF(N17=0,22,""))),IF(L17&gt;0,IF(N17&gt;0,IF(P17&gt;0,66,""),IF(P17&gt;0,66,"")),IF(P17&gt;0,66,"")))&amp;" "&amp;IF(J17=1,IF(K17=0,IF(L17&gt;0,IF(N17&gt;0,IF(P17&gt;0,66,""),IF(P17&gt;0,66,"")),IF(P17&gt;0,66,"")),""),IF(P17&gt;0,66,""))&amp;" "&amp;IF(J17=1,IF(K17&gt;0,IF(P17&gt;0,IF(O17&lt;=7,IF(Q17=100,"","33"),IF(O17&lt;=25,IF(Q17&gt;0,IF(Q17&lt;100,"",33),IF(Q17=0,"","33")),IF(Q17=0,"",33))),IF(O17&gt;25,"",33)),""),IF(J17&gt;1,IF(P17&gt;0,"55",""),IF(J17=0,IF(P17&gt;0,"55","00"))))&amp;" "&amp;IF(P17&gt;0,IF(R17&gt;0,IF(S17&gt;0,"",88),77),"")&amp;" "&amp;IF(J17=1,IF(P17&gt;0,IF(AV17+AW17+AX17+AY17=0,99,""),""),"")</f>
        <v xml:space="preserve">    </v>
      </c>
      <c r="B17" s="68">
        <v>8</v>
      </c>
      <c r="C17" s="69" t="s">
        <v>127</v>
      </c>
      <c r="D17" s="68" t="s">
        <v>125</v>
      </c>
      <c r="E17" s="70" t="s">
        <v>128</v>
      </c>
      <c r="F17" s="70" t="s">
        <v>129</v>
      </c>
      <c r="G17" s="71">
        <f t="shared" si="2"/>
        <v>1.97</v>
      </c>
      <c r="H17" s="71">
        <v>1.97</v>
      </c>
      <c r="I17" s="71">
        <v>0</v>
      </c>
      <c r="J17" s="24">
        <v>2</v>
      </c>
      <c r="K17" s="71">
        <v>0</v>
      </c>
      <c r="L17" s="71">
        <v>0</v>
      </c>
      <c r="M17" s="73" t="s">
        <v>130</v>
      </c>
      <c r="N17" s="71">
        <v>1.97</v>
      </c>
      <c r="O17" s="24">
        <v>0</v>
      </c>
      <c r="P17" s="71">
        <v>0</v>
      </c>
      <c r="Q17" s="74">
        <v>0</v>
      </c>
      <c r="R17" s="24">
        <v>2</v>
      </c>
      <c r="S17" s="24">
        <v>2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/>
    </row>
    <row r="18" spans="1:52" ht="21.75">
      <c r="A18" s="54" t="str">
        <f>IF(J18=1,IF(K18&gt;0,IF(L18&gt;0,IF(N18&gt;0,11,11),IF(N18&gt;0,11,"")),IF(L18&gt;0,IF(N18&gt;0,11,""),IF(N18=0,22,""))),IF(L18&gt;0,IF(N18&gt;0,IF(P18&gt;0,66,""),IF(P18&gt;0,66,"")),IF(P18&gt;0,66,"")))&amp;" "&amp;IF(J18=1,IF(K18=0,IF(L18&gt;0,IF(N18&gt;0,IF(P18&gt;0,66,""),IF(P18&gt;0,66,"")),IF(P18&gt;0,66,"")),""),IF(P18&gt;0,66,""))&amp;" "&amp;IF(J18=1,IF(K18&gt;0,IF(P18&gt;0,IF(O18&lt;=7,IF(Q18=100,"","33"),IF(O18&lt;=25,IF(Q18&gt;0,IF(Q18&lt;100,"",33),IF(Q18=0,"","33")),IF(Q18=0,"",33))),IF(O18&gt;25,"",33)),""),IF(J18&gt;1,IF(P18&gt;0,"55",""),IF(J18=0,IF(P18&gt;0,"55","00"))))&amp;" "&amp;IF(P18&gt;0,IF(R18&gt;0,IF(S18&gt;0,"",88),77),"")&amp;" "&amp;IF(J18=1,IF(P18&gt;0,IF(AV18+AW18+AX18+AY18=0,99,""),""),"")</f>
        <v xml:space="preserve">    </v>
      </c>
      <c r="B18" s="68">
        <v>9</v>
      </c>
      <c r="C18" s="69" t="s">
        <v>127</v>
      </c>
      <c r="D18" s="68" t="s">
        <v>131</v>
      </c>
      <c r="E18" s="70" t="s">
        <v>128</v>
      </c>
      <c r="F18" s="70" t="s">
        <v>129</v>
      </c>
      <c r="G18" s="71">
        <f t="shared" si="2"/>
        <v>1.36</v>
      </c>
      <c r="H18" s="71">
        <v>1.36</v>
      </c>
      <c r="I18" s="71">
        <v>0</v>
      </c>
      <c r="J18" s="24">
        <v>2</v>
      </c>
      <c r="K18" s="71">
        <v>0</v>
      </c>
      <c r="L18" s="71">
        <v>0</v>
      </c>
      <c r="M18" s="73" t="s">
        <v>130</v>
      </c>
      <c r="N18" s="71">
        <v>1.36</v>
      </c>
      <c r="O18" s="24">
        <v>0</v>
      </c>
      <c r="P18" s="71">
        <v>0</v>
      </c>
      <c r="Q18" s="74">
        <v>0</v>
      </c>
      <c r="R18" s="24">
        <v>2</v>
      </c>
      <c r="S18" s="24">
        <v>2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/>
    </row>
    <row r="19" spans="1:52" ht="21.75">
      <c r="A19" s="54" t="str">
        <f>IF(J19=1,IF(K19&gt;0,IF(L19&gt;0,IF(N19&gt;0,11,11),IF(N19&gt;0,11,"")),IF(L19&gt;0,IF(N19&gt;0,11,""),IF(N19=0,22,""))),IF(L19&gt;0,IF(N19&gt;0,IF(P19&gt;0,66,""),IF(P19&gt;0,66,"")),IF(P19&gt;0,66,"")))&amp;" "&amp;IF(J19=1,IF(K19=0,IF(L19&gt;0,IF(N19&gt;0,IF(P19&gt;0,66,""),IF(P19&gt;0,66,"")),IF(P19&gt;0,66,"")),""),IF(P19&gt;0,66,""))&amp;" "&amp;IF(J19=1,IF(K19&gt;0,IF(P19&gt;0,IF(O19&lt;=7,IF(Q19=100,"","33"),IF(O19&lt;=25,IF(Q19&gt;0,IF(Q19&lt;100,"",33),IF(Q19=0,"","33")),IF(Q19=0,"",33))),IF(O19&gt;25,"",33)),""),IF(J19&gt;1,IF(P19&gt;0,"55",""),IF(J19=0,IF(P19&gt;0,"55","00"))))&amp;" "&amp;IF(P19&gt;0,IF(R19&gt;0,IF(S19&gt;0,"",88),77),"")&amp;" "&amp;IF(J19=1,IF(P19&gt;0,IF(AV19+AW19+AX19+AY19=0,99,""),""),"")</f>
        <v xml:space="preserve">    </v>
      </c>
      <c r="B19" s="68">
        <v>10</v>
      </c>
      <c r="C19" s="69" t="s">
        <v>127</v>
      </c>
      <c r="D19" s="68" t="s">
        <v>132</v>
      </c>
      <c r="E19" s="70" t="s">
        <v>128</v>
      </c>
      <c r="F19" s="70" t="s">
        <v>129</v>
      </c>
      <c r="G19" s="71">
        <f t="shared" si="2"/>
        <v>0.28999999999999998</v>
      </c>
      <c r="H19" s="71">
        <v>0.28999999999999998</v>
      </c>
      <c r="I19" s="71">
        <v>0</v>
      </c>
      <c r="J19" s="24">
        <v>2</v>
      </c>
      <c r="K19" s="71">
        <v>0</v>
      </c>
      <c r="L19" s="71">
        <v>0</v>
      </c>
      <c r="M19" s="73" t="s">
        <v>130</v>
      </c>
      <c r="N19" s="71">
        <v>0.28999999999999998</v>
      </c>
      <c r="O19" s="24">
        <v>0</v>
      </c>
      <c r="P19" s="71">
        <v>0</v>
      </c>
      <c r="Q19" s="74">
        <v>0</v>
      </c>
      <c r="R19" s="24">
        <v>2</v>
      </c>
      <c r="S19" s="24">
        <v>2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/>
    </row>
    <row r="20" spans="1:52" ht="21.75">
      <c r="A20" s="54" t="str">
        <f>IF(J20=1,IF(K20&gt;0,IF(L20&gt;0,IF(N20&gt;0,11,11),IF(N20&gt;0,11,"")),IF(L20&gt;0,IF(N20&gt;0,11,""),IF(N20=0,22,""))),IF(L20&gt;0,IF(N20&gt;0,IF(P20&gt;0,66,""),IF(P20&gt;0,66,"")),IF(P20&gt;0,66,"")))&amp;" "&amp;IF(J20=1,IF(K20=0,IF(L20&gt;0,IF(N20&gt;0,IF(P20&gt;0,66,""),IF(P20&gt;0,66,"")),IF(P20&gt;0,66,"")),""),IF(P20&gt;0,66,""))&amp;" "&amp;IF(J20=1,IF(K20&gt;0,IF(P20&gt;0,IF(O20&lt;=7,IF(Q20=100,"","33"),IF(O20&lt;=25,IF(Q20&gt;0,IF(Q20&lt;100,"",33),IF(Q20=0,"","33")),IF(Q20=0,"",33))),IF(O20&gt;25,"",33)),""),IF(J20&gt;1,IF(P20&gt;0,"55",""),IF(J20=0,IF(P20&gt;0,"55","00"))))&amp;" "&amp;IF(P20&gt;0,IF(R20&gt;0,IF(S20&gt;0,"",88),77),"")&amp;" "&amp;IF(J20=1,IF(P20&gt;0,IF(AV20+AW20+AX20+AY20=0,99,""),""),"")</f>
        <v xml:space="preserve">    </v>
      </c>
      <c r="B20" s="68">
        <v>11</v>
      </c>
      <c r="C20" s="69" t="s">
        <v>133</v>
      </c>
      <c r="D20" s="68" t="s">
        <v>122</v>
      </c>
      <c r="E20" s="70" t="s">
        <v>128</v>
      </c>
      <c r="F20" s="70" t="s">
        <v>129</v>
      </c>
      <c r="G20" s="71">
        <f t="shared" si="2"/>
        <v>0.9</v>
      </c>
      <c r="H20" s="71">
        <v>0</v>
      </c>
      <c r="I20" s="71">
        <v>0.9</v>
      </c>
      <c r="J20" s="24">
        <v>2</v>
      </c>
      <c r="K20" s="71">
        <v>0</v>
      </c>
      <c r="L20" s="71">
        <v>0.9</v>
      </c>
      <c r="M20" s="73">
        <v>0</v>
      </c>
      <c r="N20" s="71">
        <v>0</v>
      </c>
      <c r="O20" s="24">
        <v>0</v>
      </c>
      <c r="P20" s="71">
        <v>0</v>
      </c>
      <c r="Q20" s="74">
        <v>0</v>
      </c>
      <c r="R20" s="24">
        <v>2</v>
      </c>
      <c r="S20" s="24">
        <v>2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v>0</v>
      </c>
      <c r="AZ20" s="75"/>
    </row>
    <row r="21" spans="1:52" s="97" customFormat="1" ht="21.75">
      <c r="A21" s="88" t="str">
        <f>IF(J21=1,IF(K21&gt;0,IF(L21&gt;0,IF(N21&gt;0,11,11),IF(N21&gt;0,11,"")),IF(L21&gt;0,IF(N21&gt;0,11,""),IF(N21=0,22,""))),IF(L21&gt;0,IF(N21&gt;0,IF(P21&gt;0,66,""),IF(P21&gt;0,66,"")),IF(P21&gt;0,66,"")))&amp;" "&amp;IF(J21=1,IF(K21=0,IF(L21&gt;0,IF(N21&gt;0,IF(P21&gt;0,66,""),IF(P21&gt;0,66,"")),IF(P21&gt;0,66,"")),""),IF(P21&gt;0,66,""))&amp;" "&amp;IF(J21=1,IF(K21&gt;0,IF(P21&gt;0,IF(O21&lt;=7,IF(Q21=100,"","33"),IF(O21&lt;=25,IF(Q21&gt;0,IF(Q21&lt;100,"",33),IF(Q21=0,"","33")),IF(Q21=0,"",33))),IF(O21&gt;25,"",33)),""),IF(J21&gt;1,IF(P21&gt;0,"55",""),IF(J21=0,IF(P21&gt;0,"55","00"))))&amp;" "&amp;IF(P21&gt;0,IF(R21&gt;0,IF(S21&gt;0,"",88),77),"")&amp;" "&amp;IF(J21=1,IF(P21&gt;0,IF(AV21+AW21+AX21+AY21=0,99,""),""),"")</f>
        <v xml:space="preserve">  33  </v>
      </c>
      <c r="B21" s="89">
        <v>12</v>
      </c>
      <c r="C21" s="90" t="s">
        <v>133</v>
      </c>
      <c r="D21" s="89" t="s">
        <v>123</v>
      </c>
      <c r="E21" s="91" t="s">
        <v>128</v>
      </c>
      <c r="F21" s="91" t="s">
        <v>129</v>
      </c>
      <c r="G21" s="92">
        <f t="shared" si="2"/>
        <v>12.44</v>
      </c>
      <c r="H21" s="92">
        <v>12.44</v>
      </c>
      <c r="I21" s="92">
        <v>0</v>
      </c>
      <c r="J21" s="93">
        <v>1</v>
      </c>
      <c r="K21" s="92">
        <v>12.44</v>
      </c>
      <c r="L21" s="92">
        <v>0</v>
      </c>
      <c r="M21" s="94">
        <v>0</v>
      </c>
      <c r="N21" s="92">
        <v>0</v>
      </c>
      <c r="O21" s="93">
        <v>15</v>
      </c>
      <c r="P21" s="92">
        <v>0</v>
      </c>
      <c r="Q21" s="95">
        <v>0</v>
      </c>
      <c r="R21" s="93">
        <v>2</v>
      </c>
      <c r="S21" s="93">
        <v>2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20</v>
      </c>
      <c r="AW21" s="96">
        <v>5</v>
      </c>
      <c r="AX21" s="96">
        <v>5</v>
      </c>
      <c r="AY21" s="96">
        <v>5</v>
      </c>
      <c r="AZ21" s="96"/>
    </row>
    <row r="22" spans="1:52" ht="21.75">
      <c r="A22" s="54" t="str">
        <f>IF(J22=1,IF(K22&gt;0,IF(L22&gt;0,IF(N22&gt;0,11,11),IF(N22&gt;0,11,"")),IF(L22&gt;0,IF(N22&gt;0,11,""),IF(N22=0,22,""))),IF(L22&gt;0,IF(N22&gt;0,IF(P22&gt;0,66,""),IF(P22&gt;0,66,"")),IF(P22&gt;0,66,"")))&amp;" "&amp;IF(J22=1,IF(K22=0,IF(L22&gt;0,IF(N22&gt;0,IF(P22&gt;0,66,""),IF(P22&gt;0,66,"")),IF(P22&gt;0,66,"")),""),IF(P22&gt;0,66,""))&amp;" "&amp;IF(J22=1,IF(K22&gt;0,IF(P22&gt;0,IF(O22&lt;=7,IF(Q22=100,"","33"),IF(O22&lt;=25,IF(Q22&gt;0,IF(Q22&lt;100,"",33),IF(Q22=0,"","33")),IF(Q22=0,"",33))),IF(O22&gt;25,"",33)),""),IF(J22&gt;1,IF(P22&gt;0,"55",""),IF(J22=0,IF(P22&gt;0,"55","00"))))&amp;" "&amp;IF(P22&gt;0,IF(R22&gt;0,IF(S22&gt;0,"",88),77),"")&amp;" "&amp;IF(J22=1,IF(P22&gt;0,IF(AV22+AW22+AX22+AY22=0,99,""),""),"")</f>
        <v xml:space="preserve">    </v>
      </c>
      <c r="B22" s="68">
        <v>13</v>
      </c>
      <c r="C22" s="69" t="s">
        <v>134</v>
      </c>
      <c r="D22" s="68" t="s">
        <v>122</v>
      </c>
      <c r="E22" s="70" t="s">
        <v>128</v>
      </c>
      <c r="F22" s="70" t="s">
        <v>129</v>
      </c>
      <c r="G22" s="71">
        <f t="shared" si="2"/>
        <v>1.41</v>
      </c>
      <c r="H22" s="71">
        <v>0</v>
      </c>
      <c r="I22" s="71">
        <v>1.41</v>
      </c>
      <c r="J22" s="24">
        <v>2</v>
      </c>
      <c r="K22" s="71">
        <v>0</v>
      </c>
      <c r="L22" s="71">
        <v>1.41</v>
      </c>
      <c r="M22" s="73">
        <v>0</v>
      </c>
      <c r="N22" s="71">
        <v>0</v>
      </c>
      <c r="O22" s="24">
        <v>0</v>
      </c>
      <c r="P22" s="71">
        <v>0</v>
      </c>
      <c r="Q22" s="74">
        <v>0</v>
      </c>
      <c r="R22" s="24">
        <v>2</v>
      </c>
      <c r="S22" s="24">
        <v>2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v>0</v>
      </c>
      <c r="AD22" s="75">
        <v>0</v>
      </c>
      <c r="AE22" s="75">
        <v>0</v>
      </c>
      <c r="AF22" s="75"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/>
    </row>
    <row r="23" spans="1:52" ht="21.75">
      <c r="A23" s="54" t="str">
        <f>IF(J23=1,IF(K23&gt;0,IF(L23&gt;0,IF(N23&gt;0,11,11),IF(N23&gt;0,11,"")),IF(L23&gt;0,IF(N23&gt;0,11,""),IF(N23=0,22,""))),IF(L23&gt;0,IF(N23&gt;0,IF(P23&gt;0,66,""),IF(P23&gt;0,66,"")),IF(P23&gt;0,66,"")))&amp;" "&amp;IF(J23=1,IF(K23=0,IF(L23&gt;0,IF(N23&gt;0,IF(P23&gt;0,66,""),IF(P23&gt;0,66,"")),IF(P23&gt;0,66,"")),""),IF(P23&gt;0,66,""))&amp;" "&amp;IF(J23=1,IF(K23&gt;0,IF(P23&gt;0,IF(O23&lt;=7,IF(Q23=100,"","33"),IF(O23&lt;=25,IF(Q23&gt;0,IF(Q23&lt;100,"",33),IF(Q23=0,"","33")),IF(Q23=0,"",33))),IF(O23&gt;25,"",33)),""),IF(J23&gt;1,IF(P23&gt;0,"55",""),IF(J23=0,IF(P23&gt;0,"55","00"))))&amp;" "&amp;IF(P23&gt;0,IF(R23&gt;0,IF(S23&gt;0,"",88),77),"")&amp;" "&amp;IF(J23=1,IF(P23&gt;0,IF(AV23+AW23+AX23+AY23=0,99,""),""),"")</f>
        <v xml:space="preserve">    </v>
      </c>
      <c r="B23" s="68">
        <v>14</v>
      </c>
      <c r="C23" s="69" t="s">
        <v>134</v>
      </c>
      <c r="D23" s="68" t="s">
        <v>123</v>
      </c>
      <c r="E23" s="70" t="s">
        <v>128</v>
      </c>
      <c r="F23" s="70" t="s">
        <v>129</v>
      </c>
      <c r="G23" s="71">
        <f t="shared" si="2"/>
        <v>5.5</v>
      </c>
      <c r="H23" s="71">
        <v>0</v>
      </c>
      <c r="I23" s="71">
        <v>5.5</v>
      </c>
      <c r="J23" s="24">
        <v>2</v>
      </c>
      <c r="K23" s="71">
        <v>0</v>
      </c>
      <c r="L23" s="71">
        <v>5.5</v>
      </c>
      <c r="M23" s="73">
        <v>0</v>
      </c>
      <c r="N23" s="71">
        <v>0</v>
      </c>
      <c r="O23" s="24">
        <v>0</v>
      </c>
      <c r="P23" s="71">
        <v>0</v>
      </c>
      <c r="Q23" s="74">
        <v>0</v>
      </c>
      <c r="R23" s="24">
        <v>2</v>
      </c>
      <c r="S23" s="24">
        <v>2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/>
    </row>
    <row r="24" spans="1:52" ht="21.75">
      <c r="A24" s="54" t="str">
        <f>IF(J24=1,IF(K24&gt;0,IF(L24&gt;0,IF(N24&gt;0,11,11),IF(N24&gt;0,11,"")),IF(L24&gt;0,IF(N24&gt;0,11,""),IF(N24=0,22,""))),IF(L24&gt;0,IF(N24&gt;0,IF(P24&gt;0,66,""),IF(P24&gt;0,66,"")),IF(P24&gt;0,66,"")))&amp;" "&amp;IF(J24=1,IF(K24=0,IF(L24&gt;0,IF(N24&gt;0,IF(P24&gt;0,66,""),IF(P24&gt;0,66,"")),IF(P24&gt;0,66,"")),""),IF(P24&gt;0,66,""))&amp;" "&amp;IF(J24=1,IF(K24&gt;0,IF(P24&gt;0,IF(O24&lt;=7,IF(Q24=100,"","33"),IF(O24&lt;=25,IF(Q24&gt;0,IF(Q24&lt;100,"",33),IF(Q24=0,"","33")),IF(Q24=0,"",33))),IF(O24&gt;25,"",33)),""),IF(J24&gt;1,IF(P24&gt;0,"55",""),IF(J24=0,IF(P24&gt;0,"55","00"))))&amp;" "&amp;IF(P24&gt;0,IF(R24&gt;0,IF(S24&gt;0,"",88),77),"")&amp;" "&amp;IF(J24=1,IF(P24&gt;0,IF(AV24+AW24+AX24+AY24=0,99,""),""),"")</f>
        <v xml:space="preserve">    </v>
      </c>
      <c r="B24" s="68">
        <v>15</v>
      </c>
      <c r="C24" s="69" t="s">
        <v>134</v>
      </c>
      <c r="D24" s="68" t="s">
        <v>124</v>
      </c>
      <c r="E24" s="70" t="s">
        <v>128</v>
      </c>
      <c r="F24" s="70" t="s">
        <v>129</v>
      </c>
      <c r="G24" s="71">
        <f t="shared" si="2"/>
        <v>5.68</v>
      </c>
      <c r="H24" s="71">
        <v>5.68</v>
      </c>
      <c r="I24" s="71">
        <v>0</v>
      </c>
      <c r="J24" s="24">
        <v>3</v>
      </c>
      <c r="K24" s="71">
        <v>5.68</v>
      </c>
      <c r="L24" s="71">
        <v>0</v>
      </c>
      <c r="M24" s="73">
        <v>0</v>
      </c>
      <c r="N24" s="71">
        <v>0</v>
      </c>
      <c r="O24" s="24">
        <v>0</v>
      </c>
      <c r="P24" s="71">
        <v>0</v>
      </c>
      <c r="Q24" s="74">
        <v>0</v>
      </c>
      <c r="R24" s="24">
        <v>0</v>
      </c>
      <c r="S24" s="24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/>
    </row>
    <row r="25" spans="1:52" ht="21.75">
      <c r="A25" s="54" t="str">
        <f>IF(J25=1,IF(K25&gt;0,IF(L25&gt;0,IF(N25&gt;0,11,11),IF(N25&gt;0,11,"")),IF(L25&gt;0,IF(N25&gt;0,11,""),IF(N25=0,22,""))),IF(L25&gt;0,IF(N25&gt;0,IF(P25&gt;0,66,""),IF(P25&gt;0,66,"")),IF(P25&gt;0,66,"")))&amp;" "&amp;IF(J25=1,IF(K25=0,IF(L25&gt;0,IF(N25&gt;0,IF(P25&gt;0,66,""),IF(P25&gt;0,66,"")),IF(P25&gt;0,66,"")),""),IF(P25&gt;0,66,""))&amp;" "&amp;IF(J25=1,IF(K25&gt;0,IF(P25&gt;0,IF(O25&lt;=7,IF(Q25=100,"","33"),IF(O25&lt;=25,IF(Q25&gt;0,IF(Q25&lt;100,"",33),IF(Q25=0,"","33")),IF(Q25=0,"",33))),IF(O25&gt;25,"",33)),""),IF(J25&gt;1,IF(P25&gt;0,"55",""),IF(J25=0,IF(P25&gt;0,"55","00"))))&amp;" "&amp;IF(P25&gt;0,IF(R25&gt;0,IF(S25&gt;0,"",88),77),"")&amp;" "&amp;IF(J25=1,IF(P25&gt;0,IF(AV25+AW25+AX25+AY25=0,99,""),""),"")</f>
        <v xml:space="preserve">    </v>
      </c>
      <c r="B25" s="68">
        <v>16</v>
      </c>
      <c r="C25" s="69" t="s">
        <v>135</v>
      </c>
      <c r="D25" s="68" t="s">
        <v>44</v>
      </c>
      <c r="E25" s="70" t="s">
        <v>128</v>
      </c>
      <c r="F25" s="70" t="s">
        <v>129</v>
      </c>
      <c r="G25" s="71">
        <f t="shared" si="2"/>
        <v>11.2</v>
      </c>
      <c r="H25" s="72">
        <v>0</v>
      </c>
      <c r="I25" s="72">
        <v>11.2</v>
      </c>
      <c r="J25" s="24">
        <v>1</v>
      </c>
      <c r="K25" s="71">
        <v>0</v>
      </c>
      <c r="L25" s="71">
        <v>11.2</v>
      </c>
      <c r="M25" s="73">
        <v>0</v>
      </c>
      <c r="N25" s="71">
        <v>0</v>
      </c>
      <c r="O25" s="24">
        <v>13</v>
      </c>
      <c r="P25" s="71">
        <v>0</v>
      </c>
      <c r="Q25" s="74">
        <v>0</v>
      </c>
      <c r="R25" s="24">
        <v>2</v>
      </c>
      <c r="S25" s="24">
        <v>2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/>
    </row>
    <row r="26" spans="1:52" ht="21.75">
      <c r="A26" s="54" t="str">
        <f>IF(J26=1,IF(K26&gt;0,IF(L26&gt;0,IF(N26&gt;0,11,11),IF(N26&gt;0,11,"")),IF(L26&gt;0,IF(N26&gt;0,11,""),IF(N26=0,22,""))),IF(L26&gt;0,IF(N26&gt;0,IF(P26&gt;0,66,""),IF(P26&gt;0,66,"")),IF(P26&gt;0,66,"")))&amp;" "&amp;IF(J26=1,IF(K26=0,IF(L26&gt;0,IF(N26&gt;0,IF(P26&gt;0,66,""),IF(P26&gt;0,66,"")),IF(P26&gt;0,66,"")),""),IF(P26&gt;0,66,""))&amp;" "&amp;IF(J26=1,IF(K26&gt;0,IF(P26&gt;0,IF(O26&lt;=7,IF(Q26=100,"","33"),IF(O26&lt;=25,IF(Q26&gt;0,IF(Q26&lt;100,"",33),IF(Q26=0,"","33")),IF(Q26=0,"",33))),IF(O26&gt;25,"",33)),""),IF(J26&gt;1,IF(P26&gt;0,"55",""),IF(J26=0,IF(P26&gt;0,"55","00"))))&amp;" "&amp;IF(P26&gt;0,IF(R26&gt;0,IF(S26&gt;0,"",88),77),"")&amp;" "&amp;IF(J26=1,IF(P26&gt;0,IF(AV26+AW26+AX26+AY26=0,99,""),""),"")</f>
        <v xml:space="preserve">    </v>
      </c>
      <c r="B26" s="68">
        <v>17</v>
      </c>
      <c r="C26" s="69" t="s">
        <v>136</v>
      </c>
      <c r="D26" s="68" t="s">
        <v>44</v>
      </c>
      <c r="E26" s="70" t="s">
        <v>128</v>
      </c>
      <c r="F26" s="70" t="s">
        <v>129</v>
      </c>
      <c r="G26" s="71">
        <f t="shared" si="2"/>
        <v>8.8551648704999995</v>
      </c>
      <c r="H26" s="72">
        <v>8.8551648704999995</v>
      </c>
      <c r="I26" s="72">
        <v>0</v>
      </c>
      <c r="J26" s="24">
        <v>2</v>
      </c>
      <c r="K26" s="71">
        <v>8.86</v>
      </c>
      <c r="L26" s="71">
        <v>0</v>
      </c>
      <c r="M26" s="73">
        <v>0</v>
      </c>
      <c r="N26" s="71">
        <v>0</v>
      </c>
      <c r="O26" s="24">
        <v>0</v>
      </c>
      <c r="P26" s="71">
        <v>0</v>
      </c>
      <c r="Q26" s="74">
        <v>0</v>
      </c>
      <c r="R26" s="24">
        <v>2</v>
      </c>
      <c r="S26" s="24">
        <v>2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/>
    </row>
    <row r="27" spans="1:52" s="27" customFormat="1" ht="21.75">
      <c r="A27" s="54" t="str">
        <f>IF(J27=1,IF(K27&gt;0,IF(L27&gt;0,IF(N27&gt;0,11,11),IF(N27&gt;0,11,"")),IF(L27&gt;0,IF(N27&gt;0,11,""),IF(N27=0,22,""))),IF(L27&gt;0,IF(N27&gt;0,IF(P27&gt;0,66,""),IF(P27&gt;0,66,"")),IF(P27&gt;0,66,"")))&amp;" "&amp;IF(J27=1,IF(K27=0,IF(L27&gt;0,IF(N27&gt;0,IF(P27&gt;0,66,""),IF(P27&gt;0,66,"")),IF(P27&gt;0,66,"")),""),IF(P27&gt;0,66,""))&amp;" "&amp;IF(J27=1,IF(K27&gt;0,IF(P27&gt;0,IF(O27&lt;=7,IF(Q27=100,"","33"),IF(O27&lt;=25,IF(Q27&gt;0,IF(Q27&lt;100,"",33),IF(Q27=0,"","33")),IF(Q27=0,"",33))),IF(O27&gt;25,"",33)),""),IF(J27&gt;1,IF(P27&gt;0,"55",""),IF(J27=0,IF(P27&gt;0,"55","00"))))&amp;" "&amp;IF(P27&gt;0,IF(R27&gt;0,IF(S27&gt;0,"",88),77),"")&amp;" "&amp;IF(J27=1,IF(P27&gt;0,IF(AV27+AW27+AX27+AY27=0,99,""),""),"")</f>
        <v xml:space="preserve">    </v>
      </c>
      <c r="B27" s="68">
        <v>18</v>
      </c>
      <c r="C27" s="69" t="s">
        <v>137</v>
      </c>
      <c r="D27" s="68" t="s">
        <v>122</v>
      </c>
      <c r="E27" s="70" t="s">
        <v>128</v>
      </c>
      <c r="F27" s="70" t="s">
        <v>129</v>
      </c>
      <c r="G27" s="71">
        <f t="shared" si="2"/>
        <v>10.78</v>
      </c>
      <c r="H27" s="72">
        <v>0</v>
      </c>
      <c r="I27" s="71">
        <v>10.78</v>
      </c>
      <c r="J27" s="24">
        <v>1</v>
      </c>
      <c r="K27" s="71">
        <v>0</v>
      </c>
      <c r="L27" s="71">
        <v>10.78</v>
      </c>
      <c r="M27" s="73">
        <v>0</v>
      </c>
      <c r="N27" s="71">
        <v>0</v>
      </c>
      <c r="O27" s="24">
        <v>10</v>
      </c>
      <c r="P27" s="71">
        <v>0</v>
      </c>
      <c r="Q27" s="74">
        <v>0</v>
      </c>
      <c r="R27" s="24">
        <v>2</v>
      </c>
      <c r="S27" s="24">
        <v>2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/>
    </row>
    <row r="28" spans="1:52" s="27" customFormat="1" ht="21.75">
      <c r="A28" s="54" t="str">
        <f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"&amp;IF(J28=1,IF(K28&gt;0,IF(P28&gt;0,IF(O28&lt;=7,IF(Q28=100,"","33"),IF(O28&lt;=25,IF(Q28&gt;0,IF(Q28&lt;100,"",33),IF(Q28=0,"","33")),IF(Q28=0,"",33))),IF(O28&gt;25,"",33)),""),IF(J28&gt;1,IF(P28&gt;0,"55",""),IF(J28=0,IF(P28&gt;0,"55","00"))))&amp;" "&amp;IF(P28&gt;0,IF(R28&gt;0,IF(S28&gt;0,"",88),77),"")&amp;" "&amp;IF(J28=1,IF(P28&gt;0,IF(AV28+AW28+AX28+AY28=0,99,""),""),"")</f>
        <v xml:space="preserve">    </v>
      </c>
      <c r="B28" s="68">
        <v>19</v>
      </c>
      <c r="C28" s="69" t="s">
        <v>137</v>
      </c>
      <c r="D28" s="68" t="s">
        <v>123</v>
      </c>
      <c r="E28" s="70" t="s">
        <v>128</v>
      </c>
      <c r="F28" s="70" t="s">
        <v>129</v>
      </c>
      <c r="G28" s="71">
        <f t="shared" si="2"/>
        <v>0.77</v>
      </c>
      <c r="H28" s="72">
        <v>0</v>
      </c>
      <c r="I28" s="71">
        <v>0.77</v>
      </c>
      <c r="J28" s="24">
        <v>1</v>
      </c>
      <c r="K28" s="71">
        <v>0</v>
      </c>
      <c r="L28" s="71">
        <v>0.77</v>
      </c>
      <c r="M28" s="73">
        <v>0</v>
      </c>
      <c r="N28" s="71">
        <v>0</v>
      </c>
      <c r="O28" s="24">
        <v>12</v>
      </c>
      <c r="P28" s="71">
        <v>0</v>
      </c>
      <c r="Q28" s="74">
        <v>0</v>
      </c>
      <c r="R28" s="24">
        <v>2</v>
      </c>
      <c r="S28" s="24">
        <v>2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/>
    </row>
    <row r="29" spans="1:52" s="27" customFormat="1" ht="21.75">
      <c r="A29" s="54" t="str">
        <f>IF(J29=1,IF(K29&gt;0,IF(L29&gt;0,IF(N29&gt;0,11,11),IF(N29&gt;0,11,"")),IF(L29&gt;0,IF(N29&gt;0,11,""),IF(N29=0,22,""))),IF(L29&gt;0,IF(N29&gt;0,IF(P29&gt;0,66,""),IF(P29&gt;0,66,"")),IF(P29&gt;0,66,"")))&amp;" "&amp;IF(J29=1,IF(K29=0,IF(L29&gt;0,IF(N29&gt;0,IF(P29&gt;0,66,""),IF(P29&gt;0,66,"")),IF(P29&gt;0,66,"")),""),IF(P29&gt;0,66,""))&amp;" "&amp;IF(J29=1,IF(K29&gt;0,IF(P29&gt;0,IF(O29&lt;=7,IF(Q29=100,"","33"),IF(O29&lt;=25,IF(Q29&gt;0,IF(Q29&lt;100,"",33),IF(Q29=0,"","33")),IF(Q29=0,"",33))),IF(O29&gt;25,"",33)),""),IF(J29&gt;1,IF(P29&gt;0,"55",""),IF(J29=0,IF(P29&gt;0,"55","00"))))&amp;" "&amp;IF(P29&gt;0,IF(R29&gt;0,IF(S29&gt;0,"",88),77),"")&amp;" "&amp;IF(J29=1,IF(P29&gt;0,IF(AV29+AW29+AX29+AY29=0,99,""),""),"")</f>
        <v xml:space="preserve">    </v>
      </c>
      <c r="B29" s="68">
        <v>20</v>
      </c>
      <c r="C29" s="69" t="s">
        <v>140</v>
      </c>
      <c r="D29" s="68" t="s">
        <v>44</v>
      </c>
      <c r="E29" s="70" t="s">
        <v>120</v>
      </c>
      <c r="F29" s="70" t="s">
        <v>121</v>
      </c>
      <c r="G29" s="71">
        <f t="shared" si="2"/>
        <v>247.7090812743819</v>
      </c>
      <c r="H29" s="72">
        <v>245.08635400899999</v>
      </c>
      <c r="I29" s="72">
        <v>2.6227272653818994</v>
      </c>
      <c r="J29" s="24">
        <v>2</v>
      </c>
      <c r="K29" s="71">
        <v>0</v>
      </c>
      <c r="L29" s="71">
        <v>0</v>
      </c>
      <c r="M29" s="73">
        <v>0</v>
      </c>
      <c r="N29" s="71">
        <v>0</v>
      </c>
      <c r="O29" s="24">
        <v>0</v>
      </c>
      <c r="P29" s="71">
        <v>0</v>
      </c>
      <c r="Q29" s="74">
        <v>0</v>
      </c>
      <c r="R29" s="24">
        <v>0</v>
      </c>
      <c r="S29" s="24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/>
    </row>
    <row r="30" spans="1:52" s="27" customFormat="1" ht="21.75">
      <c r="A30" s="54" t="str">
        <f>IF(J30=1,IF(K30&gt;0,IF(L30&gt;0,IF(N30&gt;0,11,11),IF(N30&gt;0,11,"")),IF(L30&gt;0,IF(N30&gt;0,11,""),IF(N30=0,22,""))),IF(L30&gt;0,IF(N30&gt;0,IF(P30&gt;0,66,""),IF(P30&gt;0,66,"")),IF(P30&gt;0,66,"")))&amp;" "&amp;IF(J30=1,IF(K30=0,IF(L30&gt;0,IF(N30&gt;0,IF(P30&gt;0,66,""),IF(P30&gt;0,66,"")),IF(P30&gt;0,66,"")),""),IF(P30&gt;0,66,""))&amp;" "&amp;IF(J30=1,IF(K30&gt;0,IF(P30&gt;0,IF(O30&lt;=7,IF(Q30=100,"","33"),IF(O30&lt;=25,IF(Q30&gt;0,IF(Q30&lt;100,"",33),IF(Q30=0,"","33")),IF(Q30=0,"",33))),IF(O30&gt;25,"",33)),""),IF(J30&gt;1,IF(P30&gt;0,"55",""),IF(J30=0,IF(P30&gt;0,"55","00"))))&amp;" "&amp;IF(P30&gt;0,IF(R30&gt;0,IF(S30&gt;0,"",88),77),"")&amp;" "&amp;IF(J30=1,IF(P30&gt;0,IF(AV30+AW30+AX30+AY30=0,99,""),""),"")</f>
        <v xml:space="preserve">    </v>
      </c>
      <c r="B30" s="68">
        <v>21</v>
      </c>
      <c r="C30" s="69" t="s">
        <v>140</v>
      </c>
      <c r="D30" s="68" t="s">
        <v>122</v>
      </c>
      <c r="E30" s="70" t="s">
        <v>120</v>
      </c>
      <c r="F30" s="70" t="s">
        <v>121</v>
      </c>
      <c r="G30" s="71">
        <f t="shared" si="2"/>
        <v>4.7300000000000004</v>
      </c>
      <c r="H30" s="71">
        <v>0</v>
      </c>
      <c r="I30" s="71">
        <v>4.7300000000000004</v>
      </c>
      <c r="J30" s="24">
        <v>2</v>
      </c>
      <c r="K30" s="71">
        <v>0</v>
      </c>
      <c r="L30" s="71">
        <v>4.7300000000000004</v>
      </c>
      <c r="M30" s="73">
        <v>0</v>
      </c>
      <c r="N30" s="71">
        <v>0</v>
      </c>
      <c r="O30" s="24">
        <v>0</v>
      </c>
      <c r="P30" s="71">
        <v>0</v>
      </c>
      <c r="Q30" s="74">
        <v>0</v>
      </c>
      <c r="R30" s="24">
        <v>2</v>
      </c>
      <c r="S30" s="24">
        <v>2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/>
    </row>
    <row r="31" spans="1:52" s="27" customFormat="1" ht="21.75">
      <c r="A31" s="54" t="str">
        <f>IF(J31=1,IF(K31&gt;0,IF(L31&gt;0,IF(N31&gt;0,11,11),IF(N31&gt;0,11,"")),IF(L31&gt;0,IF(N31&gt;0,11,""),IF(N31=0,22,""))),IF(L31&gt;0,IF(N31&gt;0,IF(P31&gt;0,66,""),IF(P31&gt;0,66,"")),IF(P31&gt;0,66,"")))&amp;" "&amp;IF(J31=1,IF(K31=0,IF(L31&gt;0,IF(N31&gt;0,IF(P31&gt;0,66,""),IF(P31&gt;0,66,"")),IF(P31&gt;0,66,"")),""),IF(P31&gt;0,66,""))&amp;" "&amp;IF(J31=1,IF(K31&gt;0,IF(P31&gt;0,IF(O31&lt;=7,IF(Q31=100,"","33"),IF(O31&lt;=25,IF(Q31&gt;0,IF(Q31&lt;100,"",33),IF(Q31=0,"","33")),IF(Q31=0,"",33))),IF(O31&gt;25,"",33)),""),IF(J31&gt;1,IF(P31&gt;0,"55",""),IF(J31=0,IF(P31&gt;0,"55","00"))))&amp;" "&amp;IF(P31&gt;0,IF(R31&gt;0,IF(S31&gt;0,"",88),77),"")&amp;" "&amp;IF(J31=1,IF(P31&gt;0,IF(AV31+AW31+AX31+AY31=0,99,""),""),"")</f>
        <v xml:space="preserve">    </v>
      </c>
      <c r="B31" s="68">
        <v>22</v>
      </c>
      <c r="C31" s="69" t="s">
        <v>140</v>
      </c>
      <c r="D31" s="68" t="s">
        <v>123</v>
      </c>
      <c r="E31" s="70" t="s">
        <v>120</v>
      </c>
      <c r="F31" s="70" t="s">
        <v>121</v>
      </c>
      <c r="G31" s="71">
        <f t="shared" si="2"/>
        <v>242.98</v>
      </c>
      <c r="H31" s="71">
        <v>242.98</v>
      </c>
      <c r="I31" s="72">
        <v>0</v>
      </c>
      <c r="J31" s="24">
        <v>3</v>
      </c>
      <c r="K31" s="71">
        <v>242.98</v>
      </c>
      <c r="L31" s="71">
        <v>0</v>
      </c>
      <c r="M31" s="73">
        <v>0</v>
      </c>
      <c r="N31" s="71">
        <v>0</v>
      </c>
      <c r="O31" s="24">
        <v>0</v>
      </c>
      <c r="P31" s="71">
        <v>0</v>
      </c>
      <c r="Q31" s="74">
        <v>0</v>
      </c>
      <c r="R31" s="24">
        <v>0</v>
      </c>
      <c r="S31" s="24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/>
    </row>
    <row r="32" spans="1:52" s="27" customFormat="1" ht="21.75">
      <c r="A32" s="54" t="str">
        <f>IF(J32=1,IF(K32&gt;0,IF(L32&gt;0,IF(N32&gt;0,11,11),IF(N32&gt;0,11,"")),IF(L32&gt;0,IF(N32&gt;0,11,""),IF(N32=0,22,""))),IF(L32&gt;0,IF(N32&gt;0,IF(P32&gt;0,66,""),IF(P32&gt;0,66,"")),IF(P32&gt;0,66,"")))&amp;" "&amp;IF(J32=1,IF(K32=0,IF(L32&gt;0,IF(N32&gt;0,IF(P32&gt;0,66,""),IF(P32&gt;0,66,"")),IF(P32&gt;0,66,"")),""),IF(P32&gt;0,66,""))&amp;" "&amp;IF(J32=1,IF(K32&gt;0,IF(P32&gt;0,IF(O32&lt;=7,IF(Q32=100,"","33"),IF(O32&lt;=25,IF(Q32&gt;0,IF(Q32&lt;100,"",33),IF(Q32=0,"","33")),IF(Q32=0,"",33))),IF(O32&gt;25,"",33)),""),IF(J32&gt;1,IF(P32&gt;0,"55",""),IF(J32=0,IF(P32&gt;0,"55","00"))))&amp;" "&amp;IF(P32&gt;0,IF(R32&gt;0,IF(S32&gt;0,"",88),77),"")&amp;" "&amp;IF(J32=1,IF(P32&gt;0,IF(AV32+AW32+AX32+AY32=0,99,""),""),"")</f>
        <v xml:space="preserve">    </v>
      </c>
      <c r="B32" s="68">
        <v>23</v>
      </c>
      <c r="C32" s="69" t="s">
        <v>144</v>
      </c>
      <c r="D32" s="68" t="s">
        <v>44</v>
      </c>
      <c r="E32" s="70" t="s">
        <v>120</v>
      </c>
      <c r="F32" s="70" t="s">
        <v>121</v>
      </c>
      <c r="G32" s="71">
        <f t="shared" si="2"/>
        <v>6.0928325000200001</v>
      </c>
      <c r="H32" s="72">
        <v>6.0928325000200001</v>
      </c>
      <c r="I32" s="72">
        <v>0</v>
      </c>
      <c r="J32" s="24">
        <v>3</v>
      </c>
      <c r="K32" s="71">
        <v>6.09</v>
      </c>
      <c r="L32" s="71">
        <v>0</v>
      </c>
      <c r="M32" s="73">
        <v>0</v>
      </c>
      <c r="N32" s="71">
        <v>0</v>
      </c>
      <c r="O32" s="24">
        <v>0</v>
      </c>
      <c r="P32" s="71">
        <v>0</v>
      </c>
      <c r="Q32" s="74">
        <v>0</v>
      </c>
      <c r="R32" s="24">
        <v>0</v>
      </c>
      <c r="S32" s="24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/>
    </row>
    <row r="33" spans="1:52" s="27" customFormat="1" ht="21.75">
      <c r="A33" s="54" t="str">
        <f>IF(J33=1,IF(K33&gt;0,IF(L33&gt;0,IF(N33&gt;0,11,11),IF(N33&gt;0,11,"")),IF(L33&gt;0,IF(N33&gt;0,11,""),IF(N33=0,22,""))),IF(L33&gt;0,IF(N33&gt;0,IF(P33&gt;0,66,""),IF(P33&gt;0,66,"")),IF(P33&gt;0,66,"")))&amp;" "&amp;IF(J33=1,IF(K33=0,IF(L33&gt;0,IF(N33&gt;0,IF(P33&gt;0,66,""),IF(P33&gt;0,66,"")),IF(P33&gt;0,66,"")),""),IF(P33&gt;0,66,""))&amp;" "&amp;IF(J33=1,IF(K33&gt;0,IF(P33&gt;0,IF(O33&lt;=7,IF(Q33=100,"","33"),IF(O33&lt;=25,IF(Q33&gt;0,IF(Q33&lt;100,"",33),IF(Q33=0,"","33")),IF(Q33=0,"",33))),IF(O33&gt;25,"",33)),""),IF(J33&gt;1,IF(P33&gt;0,"55",""),IF(J33=0,IF(P33&gt;0,"55","00"))))&amp;" "&amp;IF(P33&gt;0,IF(R33&gt;0,IF(S33&gt;0,"",88),77),"")&amp;" "&amp;IF(J33=1,IF(P33&gt;0,IF(AV33+AW33+AX33+AY33=0,99,""),""),"")</f>
        <v xml:space="preserve">    </v>
      </c>
      <c r="B33" s="68">
        <v>24</v>
      </c>
      <c r="C33" s="69" t="s">
        <v>141</v>
      </c>
      <c r="D33" s="68" t="s">
        <v>44</v>
      </c>
      <c r="E33" s="70" t="s">
        <v>120</v>
      </c>
      <c r="F33" s="70" t="s">
        <v>121</v>
      </c>
      <c r="G33" s="71">
        <f t="shared" si="2"/>
        <v>63.781194851899997</v>
      </c>
      <c r="H33" s="72">
        <v>63.781194851899997</v>
      </c>
      <c r="I33" s="72">
        <v>0</v>
      </c>
      <c r="J33" s="24">
        <v>3</v>
      </c>
      <c r="K33" s="71">
        <v>63.781194851899997</v>
      </c>
      <c r="L33" s="71">
        <v>0</v>
      </c>
      <c r="M33" s="73">
        <v>0</v>
      </c>
      <c r="N33" s="71">
        <v>0</v>
      </c>
      <c r="O33" s="24">
        <v>0</v>
      </c>
      <c r="P33" s="71">
        <v>0</v>
      </c>
      <c r="Q33" s="74">
        <v>0</v>
      </c>
      <c r="R33" s="24">
        <v>0</v>
      </c>
      <c r="S33" s="24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/>
    </row>
    <row r="34" spans="1:52" s="27" customFormat="1" ht="21.75">
      <c r="A34" s="54" t="str">
        <f>IF(J34=1,IF(K34&gt;0,IF(L34&gt;0,IF(N34&gt;0,11,11),IF(N34&gt;0,11,"")),IF(L34&gt;0,IF(N34&gt;0,11,""),IF(N34=0,22,""))),IF(L34&gt;0,IF(N34&gt;0,IF(P34&gt;0,66,""),IF(P34&gt;0,66,"")),IF(P34&gt;0,66,"")))&amp;" "&amp;IF(J34=1,IF(K34=0,IF(L34&gt;0,IF(N34&gt;0,IF(P34&gt;0,66,""),IF(P34&gt;0,66,"")),IF(P34&gt;0,66,"")),""),IF(P34&gt;0,66,""))&amp;" "&amp;IF(J34=1,IF(K34&gt;0,IF(P34&gt;0,IF(O34&lt;=7,IF(Q34=100,"","33"),IF(O34&lt;=25,IF(Q34&gt;0,IF(Q34&lt;100,"",33),IF(Q34=0,"","33")),IF(Q34=0,"",33))),IF(O34&gt;25,"",33)),""),IF(J34&gt;1,IF(P34&gt;0,"55",""),IF(J34=0,IF(P34&gt;0,"55","00"))))&amp;" "&amp;IF(P34&gt;0,IF(R34&gt;0,IF(S34&gt;0,"",88),77),"")&amp;" "&amp;IF(J34=1,IF(P34&gt;0,IF(AV34+AW34+AX34+AY34=0,99,""),""),"")</f>
        <v xml:space="preserve">    </v>
      </c>
      <c r="B34" s="68">
        <v>25</v>
      </c>
      <c r="C34" s="69" t="s">
        <v>142</v>
      </c>
      <c r="D34" s="68" t="s">
        <v>44</v>
      </c>
      <c r="E34" s="70" t="s">
        <v>120</v>
      </c>
      <c r="F34" s="70" t="s">
        <v>121</v>
      </c>
      <c r="G34" s="71">
        <f t="shared" si="2"/>
        <v>53.123106218300002</v>
      </c>
      <c r="H34" s="72">
        <v>53.123106218300002</v>
      </c>
      <c r="I34" s="72">
        <v>0</v>
      </c>
      <c r="J34" s="24">
        <v>3</v>
      </c>
      <c r="K34" s="71">
        <v>53.123106218300002</v>
      </c>
      <c r="L34" s="71">
        <v>0</v>
      </c>
      <c r="M34" s="73">
        <v>0</v>
      </c>
      <c r="N34" s="71">
        <v>0</v>
      </c>
      <c r="O34" s="24">
        <v>0</v>
      </c>
      <c r="P34" s="71">
        <v>0</v>
      </c>
      <c r="Q34" s="74">
        <v>0</v>
      </c>
      <c r="R34" s="24">
        <v>0</v>
      </c>
      <c r="S34" s="24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/>
    </row>
    <row r="35" spans="1:52" ht="21.75">
      <c r="A35" s="54" t="str">
        <f>IF(J35=1,IF(K35&gt;0,IF(L35&gt;0,IF(N35&gt;0,11,11),IF(N35&gt;0,11,"")),IF(L35&gt;0,IF(N35&gt;0,11,""),IF(N35=0,22,""))),IF(L35&gt;0,IF(N35&gt;0,IF(P35&gt;0,66,""),IF(P35&gt;0,66,"")),IF(P35&gt;0,66,"")))&amp;" "&amp;IF(J35=1,IF(K35=0,IF(L35&gt;0,IF(N35&gt;0,IF(P35&gt;0,66,""),IF(P35&gt;0,66,"")),IF(P35&gt;0,66,"")),""),IF(P35&gt;0,66,""))&amp;" "&amp;IF(J35=1,IF(K35&gt;0,IF(P35&gt;0,IF(O35&lt;=7,IF(Q35=100,"","33"),IF(O35&lt;=25,IF(Q35&gt;0,IF(Q35&lt;100,"",33),IF(Q35=0,"","33")),IF(Q35=0,"",33))),IF(O35&gt;25,"",33)),""),IF(J35&gt;1,IF(P35&gt;0,"55",""),IF(J35=0,IF(P35&gt;0,"55","00"))))&amp;" "&amp;IF(P35&gt;0,IF(R35&gt;0,IF(S35&gt;0,"",88),77),"")&amp;" "&amp;IF(J35=1,IF(P35&gt;0,IF(AV35+AW35+AX35+AY35=0,99,""),""),"")</f>
        <v xml:space="preserve">    </v>
      </c>
      <c r="B35" s="68">
        <v>26</v>
      </c>
      <c r="C35" s="69" t="s">
        <v>143</v>
      </c>
      <c r="D35" s="68" t="s">
        <v>44</v>
      </c>
      <c r="E35" s="70" t="s">
        <v>120</v>
      </c>
      <c r="F35" s="70" t="s">
        <v>121</v>
      </c>
      <c r="G35" s="71">
        <f t="shared" si="2"/>
        <v>33.209270310599997</v>
      </c>
      <c r="H35" s="72">
        <v>33.209270310599997</v>
      </c>
      <c r="I35" s="72">
        <v>0</v>
      </c>
      <c r="J35" s="24">
        <v>3</v>
      </c>
      <c r="K35" s="71">
        <v>33.209270310599997</v>
      </c>
      <c r="L35" s="71">
        <v>0</v>
      </c>
      <c r="M35" s="73">
        <v>0</v>
      </c>
      <c r="N35" s="71">
        <v>0</v>
      </c>
      <c r="O35" s="24">
        <v>0</v>
      </c>
      <c r="P35" s="71">
        <v>0</v>
      </c>
      <c r="Q35" s="74">
        <v>0</v>
      </c>
      <c r="R35" s="24">
        <v>0</v>
      </c>
      <c r="S35" s="24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/>
    </row>
  </sheetData>
  <sheetProtection selectLockedCells="1"/>
  <mergeCells count="43"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35">
    <cfRule type="cellIs" dxfId="0" priority="1" operator="greaterThan">
      <formula>0</formula>
    </cfRule>
  </conditionalFormatting>
  <dataValidations count="8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Title="ผิดพลาด" error="กรอกเฉพาะ 0 1 2 3 9" sqref="K2:K4 J10:J35">
      <formula1>0</formula1>
      <formula2>9</formula2>
    </dataValidation>
    <dataValidation type="whole" allowBlank="1" showInputMessage="1" showErrorMessage="1" error="กรอกจำนวนเต็ม" sqref="P2:P4 O10:O35">
      <formula1>0</formula1>
      <formula2>100</formula2>
    </dataValidation>
    <dataValidation type="textLength" operator="equal" allowBlank="1" showInputMessage="1" showErrorMessage="1" error="กรอกรหัสเกิน 9 หลัก" sqref="C10:C35">
      <formula1>9</formula1>
    </dataValidation>
    <dataValidation type="whole" allowBlank="1" showInputMessage="1" showErrorMessage="1" error="กรอกเฉพาะจำนวนเต็ม" sqref="O36:O1048576">
      <formula1>0</formula1>
      <formula2>100</formula2>
    </dataValidation>
    <dataValidation type="whole" allowBlank="1" showInputMessage="1" showErrorMessage="1" error="กรอกเฉพาะ 0 1 2 3 9" sqref="J36:J1048576">
      <formula1>0</formula1>
      <formula2>9</formula2>
    </dataValidation>
    <dataValidation type="textLength" operator="equal" allowBlank="1" showInputMessage="1" showErrorMessage="1" error="กรอกรหัสผิดพลาด" sqref="C36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35"/>
  <sheetViews>
    <sheetView zoomScale="85" zoomScaleNormal="85" workbookViewId="0">
      <selection activeCell="AA15" sqref="AA15"/>
    </sheetView>
  </sheetViews>
  <sheetFormatPr defaultColWidth="8.875" defaultRowHeight="17.25"/>
  <cols>
    <col min="1" max="1" width="6" style="27" bestFit="1" customWidth="1"/>
    <col min="2" max="2" width="7.875" style="13" bestFit="1" customWidth="1"/>
    <col min="3" max="3" width="8.75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8.75" style="8" bestFit="1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47" width="3.75" style="11" bestFit="1" customWidth="1"/>
    <col min="48" max="48" width="6.75" style="11" bestFit="1" customWidth="1"/>
    <col min="49" max="16384" width="8.875" style="11"/>
  </cols>
  <sheetData>
    <row r="1" spans="1:48" s="1" customFormat="1" ht="33">
      <c r="B1" s="100" t="s">
        <v>30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</row>
    <row r="2" spans="1:48" customFormat="1" ht="27.75">
      <c r="B2" s="104" t="s">
        <v>1</v>
      </c>
      <c r="C2" s="104"/>
      <c r="D2" s="104"/>
      <c r="E2" s="104"/>
      <c r="F2" s="105" t="s">
        <v>119</v>
      </c>
      <c r="G2" s="105"/>
      <c r="H2" s="105"/>
      <c r="I2" s="105"/>
      <c r="J2" s="105"/>
      <c r="K2" s="57"/>
      <c r="L2" s="58"/>
      <c r="M2" s="58"/>
      <c r="N2" s="59"/>
      <c r="O2" s="59"/>
      <c r="P2" s="60"/>
      <c r="Q2" s="59"/>
      <c r="R2" s="59"/>
      <c r="S2" s="6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02" t="s">
        <v>2</v>
      </c>
      <c r="AM2" s="102"/>
      <c r="AN2" s="102"/>
      <c r="AO2" s="102"/>
      <c r="AP2" s="102"/>
      <c r="AQ2" s="102"/>
      <c r="AR2" s="106">
        <v>1046</v>
      </c>
      <c r="AS2" s="106"/>
      <c r="AT2" s="106"/>
      <c r="AU2" s="3"/>
      <c r="AV2" s="3"/>
    </row>
    <row r="3" spans="1:48" customFormat="1" ht="27.75">
      <c r="B3" s="104"/>
      <c r="C3" s="104"/>
      <c r="D3" s="104"/>
      <c r="E3" s="104"/>
      <c r="F3" s="105"/>
      <c r="G3" s="105"/>
      <c r="H3" s="105"/>
      <c r="I3" s="105"/>
      <c r="J3" s="105"/>
      <c r="K3" s="57"/>
      <c r="L3" s="58"/>
      <c r="M3" s="58"/>
      <c r="N3" s="62"/>
      <c r="O3" s="62"/>
      <c r="P3" s="63"/>
      <c r="Q3" s="84"/>
      <c r="R3" s="84"/>
      <c r="S3" s="6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02" t="s">
        <v>117</v>
      </c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7">
        <v>475.62289573640192</v>
      </c>
      <c r="AS3" s="107"/>
      <c r="AT3" s="107"/>
      <c r="AU3" s="101" t="s">
        <v>4</v>
      </c>
      <c r="AV3" s="101"/>
    </row>
    <row r="4" spans="1:48" customFormat="1" ht="27.75">
      <c r="B4" s="104"/>
      <c r="C4" s="104"/>
      <c r="D4" s="104"/>
      <c r="E4" s="104"/>
      <c r="F4" s="105"/>
      <c r="G4" s="105"/>
      <c r="H4" s="105"/>
      <c r="I4" s="105"/>
      <c r="J4" s="105"/>
      <c r="K4" s="57"/>
      <c r="L4" s="58"/>
      <c r="M4" s="58"/>
      <c r="N4" s="65"/>
      <c r="O4" s="65"/>
      <c r="P4" s="63"/>
      <c r="Q4" s="84"/>
      <c r="R4" s="84"/>
      <c r="S4" s="66"/>
      <c r="T4" s="67"/>
      <c r="U4" s="67"/>
      <c r="V4" s="5"/>
      <c r="W4" s="5"/>
      <c r="X4" s="5"/>
      <c r="Y4" s="5"/>
      <c r="Z4" s="5"/>
      <c r="AE4" s="102" t="s">
        <v>118</v>
      </c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>
        <v>473.00016847102</v>
      </c>
      <c r="AS4" s="103"/>
      <c r="AT4" s="103"/>
      <c r="AU4" s="101" t="s">
        <v>4</v>
      </c>
      <c r="AV4" s="101"/>
    </row>
    <row r="5" spans="1:48" customFormat="1" ht="18.75" customHeight="1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34" t="s">
        <v>6</v>
      </c>
      <c r="AS5" s="134"/>
      <c r="AT5" s="134"/>
      <c r="AU5" s="134"/>
      <c r="AV5" s="134"/>
    </row>
    <row r="6" spans="1:48" ht="21" customHeight="1">
      <c r="A6" s="112" t="s">
        <v>45</v>
      </c>
      <c r="B6" s="135" t="s">
        <v>7</v>
      </c>
      <c r="C6" s="135" t="s">
        <v>8</v>
      </c>
      <c r="D6" s="135" t="s">
        <v>9</v>
      </c>
      <c r="E6" s="135" t="s">
        <v>10</v>
      </c>
      <c r="F6" s="135" t="s">
        <v>11</v>
      </c>
      <c r="G6" s="115" t="s">
        <v>47</v>
      </c>
      <c r="H6" s="116"/>
      <c r="I6" s="117"/>
      <c r="J6" s="122" t="s">
        <v>12</v>
      </c>
      <c r="K6" s="119" t="s">
        <v>37</v>
      </c>
      <c r="L6" s="119"/>
      <c r="M6" s="119"/>
      <c r="N6" s="119"/>
      <c r="O6" s="122" t="s">
        <v>13</v>
      </c>
      <c r="P6" s="125" t="s">
        <v>5</v>
      </c>
      <c r="Q6" s="122" t="s">
        <v>31</v>
      </c>
      <c r="R6" s="128" t="s">
        <v>38</v>
      </c>
      <c r="S6" s="131" t="s">
        <v>39</v>
      </c>
      <c r="T6" s="150" t="s">
        <v>14</v>
      </c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2"/>
      <c r="AV6" s="121" t="s">
        <v>48</v>
      </c>
    </row>
    <row r="7" spans="1:48" ht="18.75" customHeight="1">
      <c r="A7" s="112"/>
      <c r="B7" s="135"/>
      <c r="C7" s="135"/>
      <c r="D7" s="135"/>
      <c r="E7" s="135"/>
      <c r="F7" s="135"/>
      <c r="G7" s="118" t="s">
        <v>3</v>
      </c>
      <c r="H7" s="114" t="s">
        <v>46</v>
      </c>
      <c r="I7" s="114"/>
      <c r="J7" s="123"/>
      <c r="K7" s="120" t="s">
        <v>40</v>
      </c>
      <c r="L7" s="108" t="s">
        <v>41</v>
      </c>
      <c r="M7" s="110" t="s">
        <v>42</v>
      </c>
      <c r="N7" s="111" t="s">
        <v>43</v>
      </c>
      <c r="O7" s="123"/>
      <c r="P7" s="126"/>
      <c r="Q7" s="123"/>
      <c r="R7" s="129"/>
      <c r="S7" s="132"/>
      <c r="T7" s="139" t="s">
        <v>15</v>
      </c>
      <c r="U7" s="139"/>
      <c r="V7" s="139"/>
      <c r="W7" s="139"/>
      <c r="X7" s="140" t="s">
        <v>16</v>
      </c>
      <c r="Y7" s="140"/>
      <c r="Z7" s="140"/>
      <c r="AA7" s="140"/>
      <c r="AB7" s="141" t="s">
        <v>17</v>
      </c>
      <c r="AC7" s="141"/>
      <c r="AD7" s="141"/>
      <c r="AE7" s="141"/>
      <c r="AF7" s="142" t="s">
        <v>18</v>
      </c>
      <c r="AG7" s="142"/>
      <c r="AH7" s="142"/>
      <c r="AI7" s="142"/>
      <c r="AJ7" s="136" t="s">
        <v>19</v>
      </c>
      <c r="AK7" s="136"/>
      <c r="AL7" s="136"/>
      <c r="AM7" s="136"/>
      <c r="AN7" s="137" t="s">
        <v>20</v>
      </c>
      <c r="AO7" s="137"/>
      <c r="AP7" s="137"/>
      <c r="AQ7" s="137"/>
      <c r="AR7" s="138" t="s">
        <v>21</v>
      </c>
      <c r="AS7" s="138"/>
      <c r="AT7" s="138"/>
      <c r="AU7" s="138"/>
      <c r="AV7" s="121"/>
    </row>
    <row r="8" spans="1:48" ht="21.75" customHeight="1">
      <c r="A8" s="112"/>
      <c r="B8" s="135"/>
      <c r="C8" s="135"/>
      <c r="D8" s="135"/>
      <c r="E8" s="135"/>
      <c r="F8" s="135"/>
      <c r="G8" s="118"/>
      <c r="H8" s="14" t="s">
        <v>22</v>
      </c>
      <c r="I8" s="15" t="s">
        <v>23</v>
      </c>
      <c r="J8" s="124"/>
      <c r="K8" s="120"/>
      <c r="L8" s="109"/>
      <c r="M8" s="110"/>
      <c r="N8" s="111"/>
      <c r="O8" s="124"/>
      <c r="P8" s="127"/>
      <c r="Q8" s="124"/>
      <c r="R8" s="130"/>
      <c r="S8" s="133"/>
      <c r="T8" s="79" t="s">
        <v>24</v>
      </c>
      <c r="U8" s="79" t="s">
        <v>25</v>
      </c>
      <c r="V8" s="79" t="s">
        <v>26</v>
      </c>
      <c r="W8" s="79" t="s">
        <v>27</v>
      </c>
      <c r="X8" s="80" t="s">
        <v>24</v>
      </c>
      <c r="Y8" s="80" t="s">
        <v>25</v>
      </c>
      <c r="Z8" s="80" t="s">
        <v>26</v>
      </c>
      <c r="AA8" s="80" t="s">
        <v>27</v>
      </c>
      <c r="AB8" s="81" t="s">
        <v>24</v>
      </c>
      <c r="AC8" s="81" t="s">
        <v>25</v>
      </c>
      <c r="AD8" s="81" t="s">
        <v>26</v>
      </c>
      <c r="AE8" s="81" t="s">
        <v>27</v>
      </c>
      <c r="AF8" s="82" t="s">
        <v>24</v>
      </c>
      <c r="AG8" s="82" t="s">
        <v>25</v>
      </c>
      <c r="AH8" s="82" t="s">
        <v>26</v>
      </c>
      <c r="AI8" s="82" t="s">
        <v>27</v>
      </c>
      <c r="AJ8" s="76" t="s">
        <v>24</v>
      </c>
      <c r="AK8" s="76" t="s">
        <v>25</v>
      </c>
      <c r="AL8" s="76" t="s">
        <v>26</v>
      </c>
      <c r="AM8" s="76" t="s">
        <v>27</v>
      </c>
      <c r="AN8" s="77" t="s">
        <v>24</v>
      </c>
      <c r="AO8" s="77" t="s">
        <v>25</v>
      </c>
      <c r="AP8" s="77" t="s">
        <v>26</v>
      </c>
      <c r="AQ8" s="77" t="s">
        <v>27</v>
      </c>
      <c r="AR8" s="78" t="s">
        <v>24</v>
      </c>
      <c r="AS8" s="78" t="s">
        <v>25</v>
      </c>
      <c r="AT8" s="78" t="s">
        <v>26</v>
      </c>
      <c r="AU8" s="78" t="s">
        <v>27</v>
      </c>
      <c r="AV8" s="121"/>
    </row>
    <row r="9" spans="1:48">
      <c r="A9" s="113" t="s">
        <v>28</v>
      </c>
      <c r="B9" s="113"/>
      <c r="C9" s="113"/>
      <c r="D9" s="113"/>
      <c r="E9" s="113"/>
      <c r="F9" s="113"/>
      <c r="G9" s="28">
        <f>I9+H9</f>
        <v>756.58265002570181</v>
      </c>
      <c r="H9" s="29">
        <f>SUM(H10:H99991)</f>
        <v>681.54992276031987</v>
      </c>
      <c r="I9" s="29">
        <f>SUM(I10:I99991)</f>
        <v>75.032727265381894</v>
      </c>
      <c r="J9" s="29"/>
      <c r="K9" s="29">
        <f t="shared" ref="K9:P9" si="0">SUM(K10:K99991)</f>
        <v>428.24557138079996</v>
      </c>
      <c r="L9" s="29">
        <f t="shared" si="0"/>
        <v>72.41</v>
      </c>
      <c r="M9" s="29">
        <f t="shared" si="0"/>
        <v>0</v>
      </c>
      <c r="N9" s="29">
        <f t="shared" si="0"/>
        <v>8.2199999999999989</v>
      </c>
      <c r="O9" s="56">
        <f t="shared" si="0"/>
        <v>75</v>
      </c>
      <c r="P9" s="56">
        <f t="shared" si="0"/>
        <v>7.4640000000000004</v>
      </c>
      <c r="Q9" s="56"/>
      <c r="R9" s="56"/>
      <c r="S9" s="56"/>
      <c r="T9" s="29">
        <f t="shared" ref="T9:AU9" si="1">SUM(T10:T99991)</f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0</v>
      </c>
      <c r="AJ9" s="29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29">
        <f t="shared" si="1"/>
        <v>0</v>
      </c>
      <c r="AR9" s="29">
        <f t="shared" si="1"/>
        <v>0</v>
      </c>
      <c r="AS9" s="29">
        <f t="shared" si="1"/>
        <v>0</v>
      </c>
      <c r="AT9" s="29">
        <f t="shared" si="1"/>
        <v>0</v>
      </c>
      <c r="AU9" s="29">
        <f t="shared" si="1"/>
        <v>0</v>
      </c>
      <c r="AV9" s="30"/>
    </row>
    <row r="10" spans="1:48" s="25" customFormat="1" ht="18.75">
      <c r="A10" s="3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68">
        <v>1</v>
      </c>
      <c r="C10" s="69" t="s">
        <v>145</v>
      </c>
      <c r="D10" s="68" t="s">
        <v>122</v>
      </c>
      <c r="E10" s="70" t="s">
        <v>120</v>
      </c>
      <c r="F10" s="70" t="s">
        <v>121</v>
      </c>
      <c r="G10" s="71">
        <f>H10+I10</f>
        <v>10.17</v>
      </c>
      <c r="H10" s="71">
        <v>0</v>
      </c>
      <c r="I10" s="71">
        <v>10.17</v>
      </c>
      <c r="J10" s="24">
        <v>2</v>
      </c>
      <c r="K10" s="71">
        <v>0</v>
      </c>
      <c r="L10" s="71">
        <v>10.17</v>
      </c>
      <c r="M10" s="73">
        <v>0</v>
      </c>
      <c r="N10" s="71">
        <v>0</v>
      </c>
      <c r="O10" s="24">
        <v>0</v>
      </c>
      <c r="P10" s="71">
        <v>0</v>
      </c>
      <c r="Q10" s="74">
        <v>0</v>
      </c>
      <c r="R10" s="24">
        <v>2</v>
      </c>
      <c r="S10" s="24">
        <v>2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</row>
    <row r="11" spans="1:48" s="25" customFormat="1" ht="18.75">
      <c r="A11" s="31" t="str">
        <f t="shared" ref="A11:A35" si="2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68">
        <v>2</v>
      </c>
      <c r="C11" s="69" t="s">
        <v>145</v>
      </c>
      <c r="D11" s="68" t="s">
        <v>123</v>
      </c>
      <c r="E11" s="70" t="s">
        <v>120</v>
      </c>
      <c r="F11" s="70" t="s">
        <v>121</v>
      </c>
      <c r="G11" s="71">
        <f t="shared" ref="G11:G35" si="3">H11+I11</f>
        <v>2.35</v>
      </c>
      <c r="H11" s="71">
        <v>0</v>
      </c>
      <c r="I11" s="71">
        <v>2.35</v>
      </c>
      <c r="J11" s="24">
        <v>2</v>
      </c>
      <c r="K11" s="71">
        <v>0</v>
      </c>
      <c r="L11" s="71">
        <v>2.35</v>
      </c>
      <c r="M11" s="73">
        <v>0</v>
      </c>
      <c r="N11" s="71">
        <v>0</v>
      </c>
      <c r="O11" s="24">
        <v>0</v>
      </c>
      <c r="P11" s="71">
        <v>0</v>
      </c>
      <c r="Q11" s="74">
        <v>0</v>
      </c>
      <c r="R11" s="24">
        <v>2</v>
      </c>
      <c r="S11" s="24">
        <v>2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</row>
    <row r="12" spans="1:48" s="25" customFormat="1" ht="18.75">
      <c r="A12" s="31" t="str">
        <f t="shared" si="2"/>
        <v xml:space="preserve">   </v>
      </c>
      <c r="B12" s="68">
        <v>3</v>
      </c>
      <c r="C12" s="69" t="s">
        <v>145</v>
      </c>
      <c r="D12" s="68" t="s">
        <v>124</v>
      </c>
      <c r="E12" s="70" t="s">
        <v>120</v>
      </c>
      <c r="F12" s="70" t="s">
        <v>121</v>
      </c>
      <c r="G12" s="71">
        <f t="shared" si="3"/>
        <v>18.38</v>
      </c>
      <c r="H12" s="71">
        <v>0</v>
      </c>
      <c r="I12" s="71">
        <v>18.38</v>
      </c>
      <c r="J12" s="24">
        <v>1</v>
      </c>
      <c r="K12" s="71">
        <v>0</v>
      </c>
      <c r="L12" s="71">
        <v>18.38</v>
      </c>
      <c r="M12" s="73">
        <v>0</v>
      </c>
      <c r="N12" s="71">
        <v>0</v>
      </c>
      <c r="O12" s="24">
        <v>4</v>
      </c>
      <c r="P12" s="71">
        <v>0</v>
      </c>
      <c r="Q12" s="74">
        <v>0</v>
      </c>
      <c r="R12" s="24">
        <v>2</v>
      </c>
      <c r="S12" s="24">
        <v>2</v>
      </c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</row>
    <row r="13" spans="1:48" s="25" customFormat="1" ht="18.75">
      <c r="A13" s="31" t="str">
        <f t="shared" si="2"/>
        <v xml:space="preserve">   </v>
      </c>
      <c r="B13" s="68">
        <v>4</v>
      </c>
      <c r="C13" s="69" t="s">
        <v>145</v>
      </c>
      <c r="D13" s="68" t="s">
        <v>125</v>
      </c>
      <c r="E13" s="70" t="s">
        <v>120</v>
      </c>
      <c r="F13" s="70" t="s">
        <v>121</v>
      </c>
      <c r="G13" s="71">
        <f t="shared" si="3"/>
        <v>2.0819999999999999</v>
      </c>
      <c r="H13" s="71">
        <v>2.0819999999999999</v>
      </c>
      <c r="I13" s="71">
        <v>0</v>
      </c>
      <c r="J13" s="24">
        <v>2</v>
      </c>
      <c r="K13" s="71">
        <v>2.0819999999999999</v>
      </c>
      <c r="L13" s="71">
        <v>0</v>
      </c>
      <c r="M13" s="73" t="s">
        <v>126</v>
      </c>
      <c r="N13" s="71">
        <v>0</v>
      </c>
      <c r="O13" s="24">
        <v>0</v>
      </c>
      <c r="P13" s="71">
        <v>0</v>
      </c>
      <c r="Q13" s="74">
        <v>0</v>
      </c>
      <c r="R13" s="24">
        <v>2</v>
      </c>
      <c r="S13" s="24">
        <v>2</v>
      </c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</row>
    <row r="14" spans="1:48" ht="18.75">
      <c r="A14" s="31" t="str">
        <f t="shared" si="2"/>
        <v xml:space="preserve">   </v>
      </c>
      <c r="B14" s="68">
        <v>5</v>
      </c>
      <c r="C14" s="69" t="s">
        <v>127</v>
      </c>
      <c r="D14" s="68" t="s">
        <v>122</v>
      </c>
      <c r="E14" s="70" t="s">
        <v>128</v>
      </c>
      <c r="F14" s="70" t="s">
        <v>129</v>
      </c>
      <c r="G14" s="71">
        <f t="shared" si="3"/>
        <v>0.28999999999999998</v>
      </c>
      <c r="H14" s="71">
        <v>0</v>
      </c>
      <c r="I14" s="71">
        <v>0.28999999999999998</v>
      </c>
      <c r="J14" s="24">
        <v>2</v>
      </c>
      <c r="K14" s="71">
        <v>0</v>
      </c>
      <c r="L14" s="71">
        <v>0.28999999999999998</v>
      </c>
      <c r="M14" s="73">
        <v>0</v>
      </c>
      <c r="N14" s="71">
        <v>0</v>
      </c>
      <c r="O14" s="24">
        <v>0</v>
      </c>
      <c r="P14" s="71">
        <v>0</v>
      </c>
      <c r="Q14" s="74">
        <v>0</v>
      </c>
      <c r="R14" s="24">
        <v>2</v>
      </c>
      <c r="S14" s="24">
        <v>2</v>
      </c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</row>
    <row r="15" spans="1:48" ht="18.75">
      <c r="A15" s="31" t="str">
        <f t="shared" si="2"/>
        <v xml:space="preserve">   </v>
      </c>
      <c r="B15" s="68">
        <v>6</v>
      </c>
      <c r="C15" s="69" t="s">
        <v>127</v>
      </c>
      <c r="D15" s="68" t="s">
        <v>123</v>
      </c>
      <c r="E15" s="70" t="s">
        <v>128</v>
      </c>
      <c r="F15" s="70" t="s">
        <v>129</v>
      </c>
      <c r="G15" s="71">
        <f t="shared" si="3"/>
        <v>5.93</v>
      </c>
      <c r="H15" s="71">
        <v>0</v>
      </c>
      <c r="I15" s="71">
        <v>5.93</v>
      </c>
      <c r="J15" s="24">
        <v>1</v>
      </c>
      <c r="K15" s="71">
        <v>0</v>
      </c>
      <c r="L15" s="71">
        <v>5.93</v>
      </c>
      <c r="M15" s="73">
        <v>0</v>
      </c>
      <c r="N15" s="71">
        <v>0</v>
      </c>
      <c r="O15" s="24">
        <v>11</v>
      </c>
      <c r="P15" s="71">
        <v>0</v>
      </c>
      <c r="Q15" s="74">
        <v>0</v>
      </c>
      <c r="R15" s="24">
        <v>2</v>
      </c>
      <c r="S15" s="24">
        <v>2</v>
      </c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</row>
    <row r="16" spans="1:48" ht="18.75">
      <c r="A16" s="31" t="str">
        <f t="shared" si="2"/>
        <v xml:space="preserve">   </v>
      </c>
      <c r="B16" s="68">
        <v>7</v>
      </c>
      <c r="C16" s="69" t="s">
        <v>127</v>
      </c>
      <c r="D16" s="68" t="s">
        <v>124</v>
      </c>
      <c r="E16" s="70" t="s">
        <v>128</v>
      </c>
      <c r="F16" s="70" t="s">
        <v>129</v>
      </c>
      <c r="G16" s="71">
        <f t="shared" si="3"/>
        <v>4.5999999999999996</v>
      </c>
      <c r="H16" s="71">
        <v>4.5999999999999996</v>
      </c>
      <c r="I16" s="71">
        <v>0</v>
      </c>
      <c r="J16" s="24">
        <v>1</v>
      </c>
      <c r="K16" s="71">
        <v>0</v>
      </c>
      <c r="L16" s="71">
        <v>0</v>
      </c>
      <c r="M16" s="73" t="s">
        <v>130</v>
      </c>
      <c r="N16" s="71">
        <v>4.5999999999999996</v>
      </c>
      <c r="O16" s="24">
        <v>10</v>
      </c>
      <c r="P16" s="71">
        <v>0</v>
      </c>
      <c r="Q16" s="74">
        <v>0</v>
      </c>
      <c r="R16" s="24">
        <v>2</v>
      </c>
      <c r="S16" s="24">
        <v>2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</row>
    <row r="17" spans="1:48" ht="18.75">
      <c r="A17" s="31" t="str">
        <f t="shared" si="2"/>
        <v xml:space="preserve">   </v>
      </c>
      <c r="B17" s="68">
        <v>8</v>
      </c>
      <c r="C17" s="69" t="s">
        <v>127</v>
      </c>
      <c r="D17" s="68" t="s">
        <v>125</v>
      </c>
      <c r="E17" s="70" t="s">
        <v>128</v>
      </c>
      <c r="F17" s="70" t="s">
        <v>129</v>
      </c>
      <c r="G17" s="71">
        <f t="shared" si="3"/>
        <v>1.97</v>
      </c>
      <c r="H17" s="71">
        <v>1.97</v>
      </c>
      <c r="I17" s="71">
        <v>0</v>
      </c>
      <c r="J17" s="24">
        <v>2</v>
      </c>
      <c r="K17" s="71">
        <v>0</v>
      </c>
      <c r="L17" s="71">
        <v>0</v>
      </c>
      <c r="M17" s="73" t="s">
        <v>130</v>
      </c>
      <c r="N17" s="71">
        <v>1.97</v>
      </c>
      <c r="O17" s="24">
        <v>0</v>
      </c>
      <c r="P17" s="71">
        <v>0</v>
      </c>
      <c r="Q17" s="74">
        <v>0</v>
      </c>
      <c r="R17" s="24">
        <v>2</v>
      </c>
      <c r="S17" s="24">
        <v>2</v>
      </c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</row>
    <row r="18" spans="1:48" ht="18.75">
      <c r="A18" s="31" t="str">
        <f t="shared" si="2"/>
        <v xml:space="preserve">   </v>
      </c>
      <c r="B18" s="68">
        <v>9</v>
      </c>
      <c r="C18" s="69" t="s">
        <v>127</v>
      </c>
      <c r="D18" s="68" t="s">
        <v>131</v>
      </c>
      <c r="E18" s="70" t="s">
        <v>128</v>
      </c>
      <c r="F18" s="70" t="s">
        <v>129</v>
      </c>
      <c r="G18" s="71">
        <f t="shared" si="3"/>
        <v>1.36</v>
      </c>
      <c r="H18" s="71">
        <v>1.36</v>
      </c>
      <c r="I18" s="71">
        <v>0</v>
      </c>
      <c r="J18" s="24">
        <v>2</v>
      </c>
      <c r="K18" s="71">
        <v>0</v>
      </c>
      <c r="L18" s="71">
        <v>0</v>
      </c>
      <c r="M18" s="73" t="s">
        <v>130</v>
      </c>
      <c r="N18" s="71">
        <v>1.36</v>
      </c>
      <c r="O18" s="24">
        <v>0</v>
      </c>
      <c r="P18" s="71">
        <v>0</v>
      </c>
      <c r="Q18" s="74">
        <v>0</v>
      </c>
      <c r="R18" s="24">
        <v>2</v>
      </c>
      <c r="S18" s="24">
        <v>2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</row>
    <row r="19" spans="1:48" ht="18.75">
      <c r="A19" s="31" t="str">
        <f t="shared" si="2"/>
        <v xml:space="preserve">   </v>
      </c>
      <c r="B19" s="68">
        <v>10</v>
      </c>
      <c r="C19" s="69" t="s">
        <v>127</v>
      </c>
      <c r="D19" s="68" t="s">
        <v>132</v>
      </c>
      <c r="E19" s="70" t="s">
        <v>128</v>
      </c>
      <c r="F19" s="70" t="s">
        <v>129</v>
      </c>
      <c r="G19" s="71">
        <f t="shared" si="3"/>
        <v>0.28999999999999998</v>
      </c>
      <c r="H19" s="71">
        <v>0.28999999999999998</v>
      </c>
      <c r="I19" s="71">
        <v>0</v>
      </c>
      <c r="J19" s="24">
        <v>2</v>
      </c>
      <c r="K19" s="71">
        <v>0</v>
      </c>
      <c r="L19" s="71">
        <v>0</v>
      </c>
      <c r="M19" s="73" t="s">
        <v>130</v>
      </c>
      <c r="N19" s="71">
        <v>0.28999999999999998</v>
      </c>
      <c r="O19" s="24">
        <v>0</v>
      </c>
      <c r="P19" s="71">
        <v>0</v>
      </c>
      <c r="Q19" s="74">
        <v>0</v>
      </c>
      <c r="R19" s="24">
        <v>2</v>
      </c>
      <c r="S19" s="24">
        <v>2</v>
      </c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</row>
    <row r="20" spans="1:48" ht="18.75">
      <c r="A20" s="31" t="str">
        <f t="shared" si="2"/>
        <v xml:space="preserve">   </v>
      </c>
      <c r="B20" s="68">
        <v>11</v>
      </c>
      <c r="C20" s="69" t="s">
        <v>133</v>
      </c>
      <c r="D20" s="68" t="s">
        <v>122</v>
      </c>
      <c r="E20" s="70" t="s">
        <v>128</v>
      </c>
      <c r="F20" s="70" t="s">
        <v>129</v>
      </c>
      <c r="G20" s="71">
        <f t="shared" si="3"/>
        <v>0.9</v>
      </c>
      <c r="H20" s="71">
        <v>0</v>
      </c>
      <c r="I20" s="71">
        <v>0.9</v>
      </c>
      <c r="J20" s="24">
        <v>2</v>
      </c>
      <c r="K20" s="71">
        <v>0</v>
      </c>
      <c r="L20" s="71">
        <v>0.9</v>
      </c>
      <c r="M20" s="73">
        <v>0</v>
      </c>
      <c r="N20" s="71">
        <v>0</v>
      </c>
      <c r="O20" s="24">
        <v>0</v>
      </c>
      <c r="P20" s="71">
        <v>0</v>
      </c>
      <c r="Q20" s="74">
        <v>0</v>
      </c>
      <c r="R20" s="24">
        <v>2</v>
      </c>
      <c r="S20" s="24">
        <v>2</v>
      </c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</row>
    <row r="21" spans="1:48" ht="18.75">
      <c r="A21" s="31" t="str">
        <f t="shared" si="2"/>
        <v xml:space="preserve">   </v>
      </c>
      <c r="B21" s="68">
        <v>12</v>
      </c>
      <c r="C21" s="69" t="s">
        <v>133</v>
      </c>
      <c r="D21" s="68" t="s">
        <v>123</v>
      </c>
      <c r="E21" s="70" t="s">
        <v>128</v>
      </c>
      <c r="F21" s="70" t="s">
        <v>129</v>
      </c>
      <c r="G21" s="71">
        <f t="shared" si="3"/>
        <v>12.44</v>
      </c>
      <c r="H21" s="71">
        <v>12.44</v>
      </c>
      <c r="I21" s="71">
        <v>0</v>
      </c>
      <c r="J21" s="24">
        <v>1</v>
      </c>
      <c r="K21" s="71">
        <v>12.44</v>
      </c>
      <c r="L21" s="71">
        <v>0</v>
      </c>
      <c r="M21" s="73">
        <v>0</v>
      </c>
      <c r="N21" s="71">
        <v>0</v>
      </c>
      <c r="O21" s="24">
        <v>15</v>
      </c>
      <c r="P21" s="71">
        <v>7.4640000000000004</v>
      </c>
      <c r="Q21" s="74">
        <v>60</v>
      </c>
      <c r="R21" s="24">
        <v>2</v>
      </c>
      <c r="S21" s="24">
        <v>2</v>
      </c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</row>
    <row r="22" spans="1:48" ht="18.75">
      <c r="A22" s="31" t="str">
        <f t="shared" si="2"/>
        <v xml:space="preserve">   </v>
      </c>
      <c r="B22" s="68">
        <v>13</v>
      </c>
      <c r="C22" s="69" t="s">
        <v>134</v>
      </c>
      <c r="D22" s="68" t="s">
        <v>122</v>
      </c>
      <c r="E22" s="70" t="s">
        <v>128</v>
      </c>
      <c r="F22" s="70" t="s">
        <v>129</v>
      </c>
      <c r="G22" s="71">
        <f t="shared" si="3"/>
        <v>1.41</v>
      </c>
      <c r="H22" s="71">
        <v>0</v>
      </c>
      <c r="I22" s="71">
        <v>1.41</v>
      </c>
      <c r="J22" s="24">
        <v>2</v>
      </c>
      <c r="K22" s="71">
        <v>0</v>
      </c>
      <c r="L22" s="71">
        <v>1.41</v>
      </c>
      <c r="M22" s="73">
        <v>0</v>
      </c>
      <c r="N22" s="71">
        <v>0</v>
      </c>
      <c r="O22" s="24">
        <v>0</v>
      </c>
      <c r="P22" s="71">
        <v>0</v>
      </c>
      <c r="Q22" s="74">
        <v>0</v>
      </c>
      <c r="R22" s="24">
        <v>2</v>
      </c>
      <c r="S22" s="24">
        <v>2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</row>
    <row r="23" spans="1:48" ht="18.75">
      <c r="A23" s="31" t="str">
        <f t="shared" si="2"/>
        <v xml:space="preserve">   </v>
      </c>
      <c r="B23" s="68">
        <v>14</v>
      </c>
      <c r="C23" s="69" t="s">
        <v>134</v>
      </c>
      <c r="D23" s="68" t="s">
        <v>123</v>
      </c>
      <c r="E23" s="70" t="s">
        <v>128</v>
      </c>
      <c r="F23" s="70" t="s">
        <v>129</v>
      </c>
      <c r="G23" s="71">
        <f t="shared" si="3"/>
        <v>5.5</v>
      </c>
      <c r="H23" s="71">
        <v>0</v>
      </c>
      <c r="I23" s="71">
        <v>5.5</v>
      </c>
      <c r="J23" s="24">
        <v>2</v>
      </c>
      <c r="K23" s="71">
        <v>0</v>
      </c>
      <c r="L23" s="71">
        <v>5.5</v>
      </c>
      <c r="M23" s="73">
        <v>0</v>
      </c>
      <c r="N23" s="71">
        <v>0</v>
      </c>
      <c r="O23" s="24">
        <v>0</v>
      </c>
      <c r="P23" s="71">
        <v>0</v>
      </c>
      <c r="Q23" s="74">
        <v>0</v>
      </c>
      <c r="R23" s="24">
        <v>2</v>
      </c>
      <c r="S23" s="24">
        <v>2</v>
      </c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</row>
    <row r="24" spans="1:48" ht="18.75">
      <c r="A24" s="31" t="str">
        <f t="shared" si="2"/>
        <v xml:space="preserve">   </v>
      </c>
      <c r="B24" s="68">
        <v>15</v>
      </c>
      <c r="C24" s="69" t="s">
        <v>134</v>
      </c>
      <c r="D24" s="68" t="s">
        <v>124</v>
      </c>
      <c r="E24" s="70" t="s">
        <v>128</v>
      </c>
      <c r="F24" s="70" t="s">
        <v>129</v>
      </c>
      <c r="G24" s="71">
        <f t="shared" si="3"/>
        <v>5.68</v>
      </c>
      <c r="H24" s="71">
        <v>5.68</v>
      </c>
      <c r="I24" s="71">
        <v>0</v>
      </c>
      <c r="J24" s="24">
        <v>3</v>
      </c>
      <c r="K24" s="71">
        <v>5.68</v>
      </c>
      <c r="L24" s="71">
        <v>0</v>
      </c>
      <c r="M24" s="73">
        <v>0</v>
      </c>
      <c r="N24" s="71">
        <v>0</v>
      </c>
      <c r="O24" s="24">
        <v>0</v>
      </c>
      <c r="P24" s="71">
        <v>0</v>
      </c>
      <c r="Q24" s="74">
        <v>0</v>
      </c>
      <c r="R24" s="24">
        <v>0</v>
      </c>
      <c r="S24" s="24">
        <v>0</v>
      </c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</row>
    <row r="25" spans="1:48" ht="18.75">
      <c r="A25" s="31" t="str">
        <f t="shared" si="2"/>
        <v xml:space="preserve">   </v>
      </c>
      <c r="B25" s="68">
        <v>16</v>
      </c>
      <c r="C25" s="69" t="s">
        <v>135</v>
      </c>
      <c r="D25" s="68" t="s">
        <v>44</v>
      </c>
      <c r="E25" s="70" t="s">
        <v>128</v>
      </c>
      <c r="F25" s="70" t="s">
        <v>129</v>
      </c>
      <c r="G25" s="71">
        <f t="shared" si="3"/>
        <v>11.2</v>
      </c>
      <c r="H25" s="72">
        <v>0</v>
      </c>
      <c r="I25" s="72">
        <v>11.2</v>
      </c>
      <c r="J25" s="24">
        <v>1</v>
      </c>
      <c r="K25" s="71">
        <v>0</v>
      </c>
      <c r="L25" s="71">
        <v>11.2</v>
      </c>
      <c r="M25" s="73">
        <v>0</v>
      </c>
      <c r="N25" s="71">
        <v>0</v>
      </c>
      <c r="O25" s="24">
        <v>13</v>
      </c>
      <c r="P25" s="71">
        <v>0</v>
      </c>
      <c r="Q25" s="74">
        <v>0</v>
      </c>
      <c r="R25" s="24">
        <v>2</v>
      </c>
      <c r="S25" s="24">
        <v>2</v>
      </c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</row>
    <row r="26" spans="1:48" ht="18.75">
      <c r="A26" s="31" t="str">
        <f t="shared" si="2"/>
        <v xml:space="preserve">   </v>
      </c>
      <c r="B26" s="68">
        <v>17</v>
      </c>
      <c r="C26" s="69" t="s">
        <v>136</v>
      </c>
      <c r="D26" s="68" t="s">
        <v>44</v>
      </c>
      <c r="E26" s="70" t="s">
        <v>128</v>
      </c>
      <c r="F26" s="70" t="s">
        <v>129</v>
      </c>
      <c r="G26" s="71">
        <f t="shared" si="3"/>
        <v>8.8551648704999995</v>
      </c>
      <c r="H26" s="72">
        <v>8.8551648704999995</v>
      </c>
      <c r="I26" s="72">
        <v>0</v>
      </c>
      <c r="J26" s="24">
        <v>2</v>
      </c>
      <c r="K26" s="71">
        <v>8.86</v>
      </c>
      <c r="L26" s="71">
        <v>0</v>
      </c>
      <c r="M26" s="73">
        <v>0</v>
      </c>
      <c r="N26" s="71">
        <v>0</v>
      </c>
      <c r="O26" s="24">
        <v>0</v>
      </c>
      <c r="P26" s="71">
        <v>0</v>
      </c>
      <c r="Q26" s="74">
        <v>0</v>
      </c>
      <c r="R26" s="24">
        <v>2</v>
      </c>
      <c r="S26" s="24">
        <v>2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</row>
    <row r="27" spans="1:48" s="27" customFormat="1" ht="18.75">
      <c r="A27" s="31" t="str">
        <f t="shared" si="2"/>
        <v xml:space="preserve">   </v>
      </c>
      <c r="B27" s="68">
        <v>18</v>
      </c>
      <c r="C27" s="69" t="s">
        <v>137</v>
      </c>
      <c r="D27" s="68" t="s">
        <v>122</v>
      </c>
      <c r="E27" s="70" t="s">
        <v>128</v>
      </c>
      <c r="F27" s="70" t="s">
        <v>129</v>
      </c>
      <c r="G27" s="71">
        <f t="shared" si="3"/>
        <v>10.78</v>
      </c>
      <c r="H27" s="72">
        <v>0</v>
      </c>
      <c r="I27" s="71">
        <v>10.78</v>
      </c>
      <c r="J27" s="24">
        <v>1</v>
      </c>
      <c r="K27" s="71">
        <v>0</v>
      </c>
      <c r="L27" s="71">
        <v>10.78</v>
      </c>
      <c r="M27" s="73">
        <v>0</v>
      </c>
      <c r="N27" s="71">
        <v>0</v>
      </c>
      <c r="O27" s="24">
        <v>10</v>
      </c>
      <c r="P27" s="71">
        <v>0</v>
      </c>
      <c r="Q27" s="74">
        <v>0</v>
      </c>
      <c r="R27" s="24">
        <v>2</v>
      </c>
      <c r="S27" s="24">
        <v>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</row>
    <row r="28" spans="1:48" s="27" customFormat="1" ht="18.75">
      <c r="A28" s="31" t="str">
        <f t="shared" si="2"/>
        <v xml:space="preserve">   </v>
      </c>
      <c r="B28" s="68">
        <v>19</v>
      </c>
      <c r="C28" s="69" t="s">
        <v>137</v>
      </c>
      <c r="D28" s="68" t="s">
        <v>123</v>
      </c>
      <c r="E28" s="70" t="s">
        <v>128</v>
      </c>
      <c r="F28" s="70" t="s">
        <v>129</v>
      </c>
      <c r="G28" s="71">
        <f t="shared" si="3"/>
        <v>0.77</v>
      </c>
      <c r="H28" s="72">
        <v>0</v>
      </c>
      <c r="I28" s="71">
        <v>0.77</v>
      </c>
      <c r="J28" s="24">
        <v>1</v>
      </c>
      <c r="K28" s="71">
        <v>0</v>
      </c>
      <c r="L28" s="71">
        <v>0.77</v>
      </c>
      <c r="M28" s="73">
        <v>0</v>
      </c>
      <c r="N28" s="71">
        <v>0</v>
      </c>
      <c r="O28" s="24">
        <v>12</v>
      </c>
      <c r="P28" s="71">
        <v>0</v>
      </c>
      <c r="Q28" s="74">
        <v>0</v>
      </c>
      <c r="R28" s="24">
        <v>2</v>
      </c>
      <c r="S28" s="24">
        <v>2</v>
      </c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</row>
    <row r="29" spans="1:48" s="27" customFormat="1" ht="18.75">
      <c r="A29" s="31" t="str">
        <f t="shared" si="2"/>
        <v xml:space="preserve">   </v>
      </c>
      <c r="B29" s="68">
        <v>20</v>
      </c>
      <c r="C29" s="69" t="s">
        <v>140</v>
      </c>
      <c r="D29" s="68" t="s">
        <v>44</v>
      </c>
      <c r="E29" s="70" t="s">
        <v>120</v>
      </c>
      <c r="F29" s="70" t="s">
        <v>121</v>
      </c>
      <c r="G29" s="71">
        <f t="shared" si="3"/>
        <v>247.7090812743819</v>
      </c>
      <c r="H29" s="72">
        <v>245.08635400899999</v>
      </c>
      <c r="I29" s="72">
        <v>2.6227272653818994</v>
      </c>
      <c r="J29" s="24">
        <v>2</v>
      </c>
      <c r="K29" s="71">
        <v>0</v>
      </c>
      <c r="L29" s="71">
        <v>0</v>
      </c>
      <c r="M29" s="73">
        <v>0</v>
      </c>
      <c r="N29" s="71">
        <v>0</v>
      </c>
      <c r="O29" s="24">
        <v>0</v>
      </c>
      <c r="P29" s="71">
        <v>0</v>
      </c>
      <c r="Q29" s="74">
        <v>0</v>
      </c>
      <c r="R29" s="24">
        <v>0</v>
      </c>
      <c r="S29" s="24">
        <v>0</v>
      </c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</row>
    <row r="30" spans="1:48" s="27" customFormat="1" ht="18.75">
      <c r="A30" s="31" t="str">
        <f t="shared" si="2"/>
        <v xml:space="preserve">   </v>
      </c>
      <c r="B30" s="68">
        <v>21</v>
      </c>
      <c r="C30" s="69" t="s">
        <v>140</v>
      </c>
      <c r="D30" s="68" t="s">
        <v>122</v>
      </c>
      <c r="E30" s="70" t="s">
        <v>120</v>
      </c>
      <c r="F30" s="70" t="s">
        <v>121</v>
      </c>
      <c r="G30" s="71">
        <f t="shared" si="3"/>
        <v>4.7300000000000004</v>
      </c>
      <c r="H30" s="71">
        <v>0</v>
      </c>
      <c r="I30" s="71">
        <v>4.7300000000000004</v>
      </c>
      <c r="J30" s="24">
        <v>2</v>
      </c>
      <c r="K30" s="71">
        <v>0</v>
      </c>
      <c r="L30" s="71">
        <v>4.7300000000000004</v>
      </c>
      <c r="M30" s="73">
        <v>0</v>
      </c>
      <c r="N30" s="71">
        <v>0</v>
      </c>
      <c r="O30" s="24">
        <v>0</v>
      </c>
      <c r="P30" s="71">
        <v>0</v>
      </c>
      <c r="Q30" s="74">
        <v>0</v>
      </c>
      <c r="R30" s="24">
        <v>2</v>
      </c>
      <c r="S30" s="24">
        <v>2</v>
      </c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</row>
    <row r="31" spans="1:48" s="27" customFormat="1" ht="18.75">
      <c r="A31" s="31" t="str">
        <f t="shared" si="2"/>
        <v xml:space="preserve">   </v>
      </c>
      <c r="B31" s="68">
        <v>22</v>
      </c>
      <c r="C31" s="69" t="s">
        <v>140</v>
      </c>
      <c r="D31" s="68" t="s">
        <v>123</v>
      </c>
      <c r="E31" s="70" t="s">
        <v>120</v>
      </c>
      <c r="F31" s="70" t="s">
        <v>121</v>
      </c>
      <c r="G31" s="71">
        <f t="shared" si="3"/>
        <v>242.98</v>
      </c>
      <c r="H31" s="71">
        <v>242.98</v>
      </c>
      <c r="I31" s="72">
        <v>0</v>
      </c>
      <c r="J31" s="24">
        <v>3</v>
      </c>
      <c r="K31" s="71">
        <v>242.98</v>
      </c>
      <c r="L31" s="71">
        <v>0</v>
      </c>
      <c r="M31" s="73">
        <v>0</v>
      </c>
      <c r="N31" s="71">
        <v>0</v>
      </c>
      <c r="O31" s="24">
        <v>0</v>
      </c>
      <c r="P31" s="71">
        <v>0</v>
      </c>
      <c r="Q31" s="74">
        <v>0</v>
      </c>
      <c r="R31" s="24">
        <v>0</v>
      </c>
      <c r="S31" s="24">
        <v>0</v>
      </c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</row>
    <row r="32" spans="1:48" s="27" customFormat="1" ht="18.75">
      <c r="A32" s="31" t="str">
        <f t="shared" si="2"/>
        <v xml:space="preserve">   </v>
      </c>
      <c r="B32" s="68">
        <v>23</v>
      </c>
      <c r="C32" s="69" t="s">
        <v>144</v>
      </c>
      <c r="D32" s="68" t="s">
        <v>44</v>
      </c>
      <c r="E32" s="70" t="s">
        <v>120</v>
      </c>
      <c r="F32" s="70" t="s">
        <v>121</v>
      </c>
      <c r="G32" s="71">
        <f t="shared" si="3"/>
        <v>6.0928325000200001</v>
      </c>
      <c r="H32" s="72">
        <v>6.0928325000200001</v>
      </c>
      <c r="I32" s="72">
        <v>0</v>
      </c>
      <c r="J32" s="24">
        <v>3</v>
      </c>
      <c r="K32" s="71">
        <v>6.09</v>
      </c>
      <c r="L32" s="71">
        <v>0</v>
      </c>
      <c r="M32" s="73">
        <v>0</v>
      </c>
      <c r="N32" s="71">
        <v>0</v>
      </c>
      <c r="O32" s="24">
        <v>0</v>
      </c>
      <c r="P32" s="71">
        <v>0</v>
      </c>
      <c r="Q32" s="74">
        <v>0</v>
      </c>
      <c r="R32" s="24">
        <v>0</v>
      </c>
      <c r="S32" s="24">
        <v>0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</row>
    <row r="33" spans="1:48" s="27" customFormat="1" ht="18.75">
      <c r="A33" s="31" t="str">
        <f t="shared" si="2"/>
        <v xml:space="preserve">   </v>
      </c>
      <c r="B33" s="68">
        <v>24</v>
      </c>
      <c r="C33" s="69" t="s">
        <v>141</v>
      </c>
      <c r="D33" s="68" t="s">
        <v>44</v>
      </c>
      <c r="E33" s="70" t="s">
        <v>120</v>
      </c>
      <c r="F33" s="70" t="s">
        <v>121</v>
      </c>
      <c r="G33" s="71">
        <f t="shared" si="3"/>
        <v>63.781194851899997</v>
      </c>
      <c r="H33" s="72">
        <v>63.781194851899997</v>
      </c>
      <c r="I33" s="72">
        <v>0</v>
      </c>
      <c r="J33" s="24">
        <v>3</v>
      </c>
      <c r="K33" s="71">
        <v>63.781194851899997</v>
      </c>
      <c r="L33" s="71">
        <v>0</v>
      </c>
      <c r="M33" s="73">
        <v>0</v>
      </c>
      <c r="N33" s="71">
        <v>0</v>
      </c>
      <c r="O33" s="24">
        <v>0</v>
      </c>
      <c r="P33" s="71">
        <v>0</v>
      </c>
      <c r="Q33" s="74">
        <v>0</v>
      </c>
      <c r="R33" s="24">
        <v>0</v>
      </c>
      <c r="S33" s="24">
        <v>0</v>
      </c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</row>
    <row r="34" spans="1:48" s="27" customFormat="1" ht="18.75">
      <c r="A34" s="31" t="str">
        <f t="shared" si="2"/>
        <v xml:space="preserve">   </v>
      </c>
      <c r="B34" s="68">
        <v>25</v>
      </c>
      <c r="C34" s="69" t="s">
        <v>142</v>
      </c>
      <c r="D34" s="68" t="s">
        <v>44</v>
      </c>
      <c r="E34" s="70" t="s">
        <v>120</v>
      </c>
      <c r="F34" s="70" t="s">
        <v>121</v>
      </c>
      <c r="G34" s="71">
        <f t="shared" si="3"/>
        <v>53.123106218300002</v>
      </c>
      <c r="H34" s="72">
        <v>53.123106218300002</v>
      </c>
      <c r="I34" s="72">
        <v>0</v>
      </c>
      <c r="J34" s="24">
        <v>3</v>
      </c>
      <c r="K34" s="71">
        <v>53.123106218300002</v>
      </c>
      <c r="L34" s="71">
        <v>0</v>
      </c>
      <c r="M34" s="73">
        <v>0</v>
      </c>
      <c r="N34" s="71">
        <v>0</v>
      </c>
      <c r="O34" s="24">
        <v>0</v>
      </c>
      <c r="P34" s="71">
        <v>0</v>
      </c>
      <c r="Q34" s="74">
        <v>0</v>
      </c>
      <c r="R34" s="24">
        <v>0</v>
      </c>
      <c r="S34" s="24">
        <v>0</v>
      </c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</row>
    <row r="35" spans="1:48" ht="18.75">
      <c r="A35" s="31" t="str">
        <f t="shared" si="2"/>
        <v xml:space="preserve">   </v>
      </c>
      <c r="B35" s="68">
        <v>26</v>
      </c>
      <c r="C35" s="69" t="s">
        <v>143</v>
      </c>
      <c r="D35" s="68" t="s">
        <v>44</v>
      </c>
      <c r="E35" s="70" t="s">
        <v>120</v>
      </c>
      <c r="F35" s="70" t="s">
        <v>121</v>
      </c>
      <c r="G35" s="71">
        <f t="shared" si="3"/>
        <v>33.209270310599997</v>
      </c>
      <c r="H35" s="72">
        <v>33.209270310599997</v>
      </c>
      <c r="I35" s="72">
        <v>0</v>
      </c>
      <c r="J35" s="24">
        <v>3</v>
      </c>
      <c r="K35" s="71">
        <v>33.209270310599997</v>
      </c>
      <c r="L35" s="71">
        <v>0</v>
      </c>
      <c r="M35" s="73">
        <v>0</v>
      </c>
      <c r="N35" s="71">
        <v>0</v>
      </c>
      <c r="O35" s="24">
        <v>0</v>
      </c>
      <c r="P35" s="71">
        <v>0</v>
      </c>
      <c r="Q35" s="74">
        <v>0</v>
      </c>
      <c r="R35" s="24">
        <v>0</v>
      </c>
      <c r="S35" s="24">
        <v>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</row>
  </sheetData>
  <sheetProtection selectLockedCells="1"/>
  <mergeCells count="42">
    <mergeCell ref="T6:AU6"/>
    <mergeCell ref="X7:AA7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7">
    <dataValidation type="whole" allowBlank="1" showInputMessage="1" showErrorMessage="1" error="กรอกเฉพาะ 0 1 2 3" sqref="S5:S1048576 S1">
      <formula1>0</formula1>
      <formula2>3</formula2>
    </dataValidation>
    <dataValidation type="whole" allowBlank="1" showInputMessage="1" showErrorMessage="1" error="กรอกเฉพาะ 0 1 2" sqref="S2:S4 R1 R5:R1048576">
      <formula1>0</formula1>
      <formula2>2</formula2>
    </dataValidation>
    <dataValidation type="whole" allowBlank="1" showInputMessage="1" showErrorMessage="1" error="กรอกเฉพาะจำนวนเต็ม" sqref="O1 O5:O9 O36:O1048576">
      <formula1>0</formula1>
      <formula2>100</formula2>
    </dataValidation>
    <dataValidation type="whole" allowBlank="1" showInputMessage="1" showErrorMessage="1" error="กรอกเฉพาะ 0 1 2 3 9" sqref="J1 J5:J9 J36:J1048576">
      <formula1>0</formula1>
      <formula2>9</formula2>
    </dataValidation>
    <dataValidation type="whole" allowBlank="1" showInputMessage="1" showErrorMessage="1" errorTitle="ผิดพลาด" error="กรอกเฉพาะ 0 1 2 3 9" sqref="K2:K4 J10:J35">
      <formula1>0</formula1>
      <formula2>9</formula2>
    </dataValidation>
    <dataValidation type="whole" allowBlank="1" showInputMessage="1" showErrorMessage="1" error="กรอกจำนวนเต็ม" sqref="P2:P4 O10:O35">
      <formula1>0</formula1>
      <formula2>100</formula2>
    </dataValidation>
    <dataValidation type="textLength" operator="equal" allowBlank="1" showInputMessage="1" showErrorMessage="1" error="กรอกรหัสเกิน 9 หลัก" sqref="C10:C35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5"/>
  <sheetViews>
    <sheetView tabSelected="1" workbookViewId="0">
      <selection activeCell="L3" sqref="L3"/>
    </sheetView>
  </sheetViews>
  <sheetFormatPr defaultRowHeight="14.25"/>
  <sheetData>
    <row r="1" spans="1:28" s="11" customFormat="1" ht="27.75">
      <c r="A1" s="153" t="s">
        <v>146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25"/>
      <c r="Y1" s="25"/>
      <c r="Z1" s="25"/>
      <c r="AA1" s="25"/>
      <c r="AB1" s="25"/>
    </row>
    <row r="2" spans="1:28" s="11" customFormat="1" ht="27.75">
      <c r="A2" s="154" t="s">
        <v>1</v>
      </c>
      <c r="B2" s="154"/>
      <c r="C2" s="154"/>
      <c r="D2" s="154"/>
      <c r="E2" s="154" t="s">
        <v>119</v>
      </c>
      <c r="F2" s="154"/>
      <c r="G2" s="154"/>
      <c r="H2" s="154"/>
      <c r="I2" s="154"/>
      <c r="J2"/>
      <c r="K2" s="3"/>
      <c r="L2" s="3"/>
      <c r="M2" s="3"/>
      <c r="N2" s="3"/>
      <c r="O2" s="3"/>
      <c r="T2" s="3"/>
      <c r="X2" s="25"/>
      <c r="Y2" s="155"/>
      <c r="Z2" s="155"/>
      <c r="AA2" s="156"/>
      <c r="AB2" s="156"/>
    </row>
    <row r="3" spans="1:28" s="11" customFormat="1" ht="27.75">
      <c r="A3" s="154"/>
      <c r="B3" s="154"/>
      <c r="C3" s="154"/>
      <c r="D3" s="154"/>
      <c r="E3" s="154"/>
      <c r="F3" s="154"/>
      <c r="G3" s="154"/>
      <c r="H3" s="154"/>
      <c r="I3" s="154"/>
      <c r="J3"/>
      <c r="L3" s="3"/>
      <c r="M3" s="8"/>
      <c r="N3" s="3"/>
      <c r="O3" s="3"/>
      <c r="P3" s="3"/>
      <c r="Q3" s="3"/>
      <c r="R3" s="3"/>
      <c r="S3" s="3"/>
      <c r="T3" s="3"/>
      <c r="U3" s="157"/>
      <c r="V3" s="157" t="s">
        <v>2</v>
      </c>
      <c r="W3" s="158">
        <v>1046</v>
      </c>
      <c r="X3" s="25"/>
      <c r="Y3" s="159"/>
      <c r="Z3" s="159"/>
      <c r="AA3" s="25"/>
      <c r="AB3" s="160"/>
    </row>
    <row r="4" spans="1:28" s="11" customFormat="1" ht="27.75">
      <c r="A4" s="154"/>
      <c r="B4" s="154"/>
      <c r="C4" s="154"/>
      <c r="D4" s="154"/>
      <c r="E4" s="154"/>
      <c r="F4" s="154"/>
      <c r="G4" s="154"/>
      <c r="H4" s="154"/>
      <c r="I4" s="154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57"/>
      <c r="V4" s="161"/>
      <c r="W4" s="162"/>
      <c r="X4" s="25"/>
      <c r="Y4" s="163"/>
      <c r="Z4" s="163"/>
      <c r="AA4" s="25"/>
      <c r="AB4" s="160"/>
    </row>
    <row r="5" spans="1:28" s="11" customFormat="1" ht="18.75">
      <c r="A5" s="13"/>
      <c r="B5" s="13"/>
      <c r="F5" s="164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65" t="s">
        <v>6</v>
      </c>
      <c r="X5" s="25"/>
      <c r="Y5" s="166"/>
      <c r="Z5" s="166"/>
      <c r="AA5" s="166"/>
      <c r="AB5" s="166"/>
    </row>
    <row r="6" spans="1:28" s="11" customFormat="1" ht="17.25">
      <c r="A6" s="135" t="s">
        <v>7</v>
      </c>
      <c r="B6" s="135" t="s">
        <v>8</v>
      </c>
      <c r="C6" s="135" t="s">
        <v>9</v>
      </c>
      <c r="D6" s="135" t="s">
        <v>10</v>
      </c>
      <c r="E6" s="135" t="s">
        <v>11</v>
      </c>
      <c r="F6" s="115" t="s">
        <v>47</v>
      </c>
      <c r="G6" s="116"/>
      <c r="H6" s="117"/>
      <c r="I6" s="122" t="s">
        <v>12</v>
      </c>
      <c r="J6" s="119" t="s">
        <v>37</v>
      </c>
      <c r="K6" s="119"/>
      <c r="L6" s="119"/>
      <c r="M6" s="119"/>
      <c r="N6" s="122" t="s">
        <v>13</v>
      </c>
      <c r="O6" s="125" t="s">
        <v>5</v>
      </c>
      <c r="P6" s="122" t="s">
        <v>31</v>
      </c>
      <c r="Q6" s="128" t="s">
        <v>38</v>
      </c>
      <c r="R6" s="131" t="s">
        <v>39</v>
      </c>
      <c r="S6" s="167" t="s">
        <v>147</v>
      </c>
      <c r="T6" s="167"/>
      <c r="U6" s="167"/>
      <c r="V6" s="168" t="s">
        <v>148</v>
      </c>
      <c r="W6" s="169" t="s">
        <v>149</v>
      </c>
      <c r="X6" s="25"/>
      <c r="Y6" s="25"/>
      <c r="Z6" s="25"/>
      <c r="AA6" s="25"/>
      <c r="AB6" s="25"/>
    </row>
    <row r="7" spans="1:28" s="11" customFormat="1" ht="15" customHeight="1">
      <c r="A7" s="135"/>
      <c r="B7" s="135"/>
      <c r="C7" s="135"/>
      <c r="D7" s="135"/>
      <c r="E7" s="135"/>
      <c r="F7" s="118" t="s">
        <v>3</v>
      </c>
      <c r="G7" s="114" t="s">
        <v>46</v>
      </c>
      <c r="H7" s="114"/>
      <c r="I7" s="123"/>
      <c r="J7" s="120" t="s">
        <v>40</v>
      </c>
      <c r="K7" s="108" t="s">
        <v>41</v>
      </c>
      <c r="L7" s="110" t="s">
        <v>42</v>
      </c>
      <c r="M7" s="111" t="s">
        <v>43</v>
      </c>
      <c r="N7" s="123"/>
      <c r="O7" s="126"/>
      <c r="P7" s="123"/>
      <c r="Q7" s="129"/>
      <c r="R7" s="132"/>
      <c r="S7" s="170" t="s">
        <v>150</v>
      </c>
      <c r="T7" s="170" t="s">
        <v>151</v>
      </c>
      <c r="U7" s="170"/>
      <c r="V7" s="168"/>
      <c r="W7" s="169"/>
      <c r="X7" s="25"/>
      <c r="Y7" s="25"/>
      <c r="Z7" s="25"/>
      <c r="AA7" s="25"/>
      <c r="AB7" s="25"/>
    </row>
    <row r="8" spans="1:28" s="11" customFormat="1" ht="17.25">
      <c r="A8" s="135"/>
      <c r="B8" s="135"/>
      <c r="C8" s="135"/>
      <c r="D8" s="135"/>
      <c r="E8" s="135"/>
      <c r="F8" s="118"/>
      <c r="G8" s="14" t="s">
        <v>22</v>
      </c>
      <c r="H8" s="15" t="s">
        <v>23</v>
      </c>
      <c r="I8" s="124"/>
      <c r="J8" s="120"/>
      <c r="K8" s="109"/>
      <c r="L8" s="110"/>
      <c r="M8" s="111"/>
      <c r="N8" s="124"/>
      <c r="O8" s="127"/>
      <c r="P8" s="124"/>
      <c r="Q8" s="130"/>
      <c r="R8" s="133"/>
      <c r="S8" s="170"/>
      <c r="T8" s="171" t="s">
        <v>152</v>
      </c>
      <c r="U8" s="172" t="s">
        <v>153</v>
      </c>
      <c r="V8" s="168"/>
      <c r="W8" s="169"/>
      <c r="X8" s="25"/>
      <c r="Y8" s="25"/>
      <c r="Z8" s="25"/>
      <c r="AA8" s="25"/>
      <c r="AB8" s="25"/>
    </row>
    <row r="9" spans="1:28" s="11" customFormat="1" ht="17.25">
      <c r="A9" s="173" t="s">
        <v>28</v>
      </c>
      <c r="B9" s="173"/>
      <c r="C9" s="173"/>
      <c r="D9" s="173"/>
      <c r="E9" s="173"/>
      <c r="F9" s="29">
        <f>SUM(F10:F5000)</f>
        <v>756.58265002570192</v>
      </c>
      <c r="G9" s="29">
        <f>SUM(G10:G5000)</f>
        <v>681.54992276031987</v>
      </c>
      <c r="H9" s="29">
        <f t="shared" ref="H9:O9" si="0">SUM(H10:H5000)</f>
        <v>75.032727265381894</v>
      </c>
      <c r="I9" s="29">
        <f t="shared" si="0"/>
        <v>51</v>
      </c>
      <c r="J9" s="29">
        <f t="shared" si="0"/>
        <v>428.24557138079996</v>
      </c>
      <c r="K9" s="29">
        <f t="shared" si="0"/>
        <v>72.41</v>
      </c>
      <c r="L9" s="29">
        <f t="shared" si="0"/>
        <v>0</v>
      </c>
      <c r="M9" s="29">
        <f t="shared" si="0"/>
        <v>8.2199999999999989</v>
      </c>
      <c r="N9" s="29"/>
      <c r="O9" s="29">
        <f t="shared" si="0"/>
        <v>0</v>
      </c>
      <c r="P9" s="29"/>
      <c r="Q9" s="29"/>
      <c r="R9" s="29"/>
      <c r="S9" s="29"/>
      <c r="T9" s="29"/>
      <c r="U9" s="29"/>
      <c r="V9" s="29"/>
      <c r="W9" s="29"/>
      <c r="X9" s="25"/>
      <c r="Y9" s="25"/>
      <c r="Z9" s="25"/>
      <c r="AA9" s="25"/>
      <c r="AB9" s="25"/>
    </row>
    <row r="10" spans="1:28" s="11" customFormat="1" ht="18.75">
      <c r="A10" s="68">
        <v>1</v>
      </c>
      <c r="B10" s="69" t="s">
        <v>145</v>
      </c>
      <c r="C10" s="174" t="s">
        <v>122</v>
      </c>
      <c r="D10" s="70" t="s">
        <v>120</v>
      </c>
      <c r="E10" s="68" t="s">
        <v>121</v>
      </c>
      <c r="F10" s="71">
        <v>10.17</v>
      </c>
      <c r="G10" s="71">
        <v>0</v>
      </c>
      <c r="H10" s="71">
        <v>10.17</v>
      </c>
      <c r="I10" s="24">
        <v>2</v>
      </c>
      <c r="J10" s="175">
        <v>0</v>
      </c>
      <c r="K10" s="175">
        <v>10.17</v>
      </c>
      <c r="L10" s="175">
        <v>0</v>
      </c>
      <c r="M10" s="175">
        <v>0</v>
      </c>
      <c r="N10" s="24">
        <v>0</v>
      </c>
      <c r="O10" s="176">
        <v>0</v>
      </c>
      <c r="P10" s="74">
        <v>0</v>
      </c>
      <c r="Q10" s="24">
        <v>2</v>
      </c>
      <c r="R10" s="24">
        <v>2</v>
      </c>
      <c r="S10" s="177"/>
      <c r="T10" s="177"/>
      <c r="U10" s="177"/>
      <c r="V10" s="177"/>
      <c r="W10" s="177"/>
      <c r="X10" s="25"/>
      <c r="Y10" s="25"/>
      <c r="Z10" s="25"/>
      <c r="AA10" s="25"/>
      <c r="AB10" s="25"/>
    </row>
    <row r="11" spans="1:28" s="11" customFormat="1" ht="18.75">
      <c r="A11" s="68">
        <v>2</v>
      </c>
      <c r="B11" s="69" t="s">
        <v>145</v>
      </c>
      <c r="C11" s="174" t="s">
        <v>123</v>
      </c>
      <c r="D11" s="70" t="s">
        <v>120</v>
      </c>
      <c r="E11" s="68" t="s">
        <v>121</v>
      </c>
      <c r="F11" s="71">
        <v>2.35</v>
      </c>
      <c r="G11" s="71">
        <v>0</v>
      </c>
      <c r="H11" s="71">
        <v>2.35</v>
      </c>
      <c r="I11" s="24">
        <v>2</v>
      </c>
      <c r="J11" s="175">
        <v>0</v>
      </c>
      <c r="K11" s="175">
        <v>2.35</v>
      </c>
      <c r="L11" s="175">
        <v>0</v>
      </c>
      <c r="M11" s="175">
        <v>0</v>
      </c>
      <c r="N11" s="24">
        <v>0</v>
      </c>
      <c r="O11" s="176">
        <v>0</v>
      </c>
      <c r="P11" s="74">
        <v>0</v>
      </c>
      <c r="Q11" s="24">
        <v>2</v>
      </c>
      <c r="R11" s="24">
        <v>2</v>
      </c>
      <c r="S11" s="177"/>
      <c r="T11" s="177"/>
      <c r="U11" s="177"/>
      <c r="V11" s="177"/>
      <c r="W11" s="177"/>
      <c r="X11" s="25"/>
      <c r="Y11" s="25"/>
      <c r="Z11" s="25"/>
      <c r="AA11" s="25"/>
      <c r="AB11" s="25"/>
    </row>
    <row r="12" spans="1:28" s="11" customFormat="1" ht="18.75">
      <c r="A12" s="68">
        <v>3</v>
      </c>
      <c r="B12" s="69" t="s">
        <v>145</v>
      </c>
      <c r="C12" s="174" t="s">
        <v>124</v>
      </c>
      <c r="D12" s="70" t="s">
        <v>120</v>
      </c>
      <c r="E12" s="68" t="s">
        <v>121</v>
      </c>
      <c r="F12" s="71">
        <v>18.38</v>
      </c>
      <c r="G12" s="71">
        <v>0</v>
      </c>
      <c r="H12" s="71">
        <v>18.38</v>
      </c>
      <c r="I12" s="24">
        <v>1</v>
      </c>
      <c r="J12" s="175">
        <v>0</v>
      </c>
      <c r="K12" s="175">
        <v>18.38</v>
      </c>
      <c r="L12" s="175">
        <v>0</v>
      </c>
      <c r="M12" s="175">
        <v>0</v>
      </c>
      <c r="N12" s="24">
        <v>4</v>
      </c>
      <c r="O12" s="176">
        <v>0</v>
      </c>
      <c r="P12" s="74">
        <v>0</v>
      </c>
      <c r="Q12" s="24">
        <v>2</v>
      </c>
      <c r="R12" s="24">
        <v>2</v>
      </c>
      <c r="S12" s="177"/>
      <c r="T12" s="177"/>
      <c r="U12" s="177"/>
      <c r="V12" s="177"/>
      <c r="W12" s="177"/>
      <c r="X12" s="25"/>
      <c r="Y12" s="25"/>
      <c r="Z12" s="25"/>
      <c r="AA12" s="25"/>
      <c r="AB12" s="25"/>
    </row>
    <row r="13" spans="1:28" s="11" customFormat="1" ht="18.75">
      <c r="A13" s="68">
        <v>4</v>
      </c>
      <c r="B13" s="69" t="s">
        <v>145</v>
      </c>
      <c r="C13" s="174" t="s">
        <v>125</v>
      </c>
      <c r="D13" s="70" t="s">
        <v>120</v>
      </c>
      <c r="E13" s="68" t="s">
        <v>121</v>
      </c>
      <c r="F13" s="71">
        <v>2.0819999999999999</v>
      </c>
      <c r="G13" s="71">
        <v>2.0819999999999999</v>
      </c>
      <c r="H13" s="71">
        <v>0</v>
      </c>
      <c r="I13" s="24">
        <v>2</v>
      </c>
      <c r="J13" s="175">
        <v>2.0819999999999999</v>
      </c>
      <c r="K13" s="175">
        <v>0</v>
      </c>
      <c r="L13" s="175" t="s">
        <v>126</v>
      </c>
      <c r="M13" s="175">
        <v>0</v>
      </c>
      <c r="N13" s="24">
        <v>0</v>
      </c>
      <c r="O13" s="176">
        <v>0</v>
      </c>
      <c r="P13" s="74">
        <v>0</v>
      </c>
      <c r="Q13" s="24">
        <v>2</v>
      </c>
      <c r="R13" s="24">
        <v>2</v>
      </c>
      <c r="S13" s="177"/>
      <c r="T13" s="177"/>
      <c r="U13" s="177"/>
      <c r="V13" s="177"/>
      <c r="W13" s="177"/>
      <c r="X13" s="25"/>
      <c r="Y13" s="25"/>
      <c r="Z13" s="25"/>
      <c r="AA13" s="25"/>
      <c r="AB13" s="25"/>
    </row>
    <row r="14" spans="1:28" ht="18.75">
      <c r="A14" s="68">
        <v>5</v>
      </c>
      <c r="B14" s="69" t="s">
        <v>127</v>
      </c>
      <c r="C14" s="174" t="s">
        <v>122</v>
      </c>
      <c r="D14" s="70" t="s">
        <v>128</v>
      </c>
      <c r="E14" s="68" t="s">
        <v>129</v>
      </c>
      <c r="F14" s="71">
        <v>0.28999999999999998</v>
      </c>
      <c r="G14" s="71">
        <v>0</v>
      </c>
      <c r="H14" s="71">
        <v>0.28999999999999998</v>
      </c>
      <c r="I14" s="24">
        <v>2</v>
      </c>
      <c r="J14" s="175">
        <v>0</v>
      </c>
      <c r="K14" s="175">
        <v>0.28999999999999998</v>
      </c>
      <c r="L14" s="175">
        <v>0</v>
      </c>
      <c r="M14" s="175">
        <v>0</v>
      </c>
      <c r="N14" s="24">
        <v>0</v>
      </c>
      <c r="O14" s="176">
        <v>0</v>
      </c>
      <c r="P14" s="74">
        <v>0</v>
      </c>
      <c r="Q14" s="24">
        <v>2</v>
      </c>
      <c r="R14" s="24">
        <v>2</v>
      </c>
      <c r="S14" s="177"/>
      <c r="T14" s="177"/>
      <c r="U14" s="177"/>
      <c r="V14" s="177"/>
      <c r="W14" s="177"/>
    </row>
    <row r="15" spans="1:28" ht="18.75">
      <c r="A15" s="68">
        <v>6</v>
      </c>
      <c r="B15" s="69" t="s">
        <v>127</v>
      </c>
      <c r="C15" s="174" t="s">
        <v>123</v>
      </c>
      <c r="D15" s="70" t="s">
        <v>128</v>
      </c>
      <c r="E15" s="68" t="s">
        <v>129</v>
      </c>
      <c r="F15" s="71">
        <v>5.93</v>
      </c>
      <c r="G15" s="71">
        <v>0</v>
      </c>
      <c r="H15" s="71">
        <v>5.93</v>
      </c>
      <c r="I15" s="24">
        <v>1</v>
      </c>
      <c r="J15" s="175">
        <v>0</v>
      </c>
      <c r="K15" s="175">
        <v>5.93</v>
      </c>
      <c r="L15" s="175">
        <v>0</v>
      </c>
      <c r="M15" s="175">
        <v>0</v>
      </c>
      <c r="N15" s="24">
        <v>11</v>
      </c>
      <c r="O15" s="176">
        <v>0</v>
      </c>
      <c r="P15" s="74">
        <v>0</v>
      </c>
      <c r="Q15" s="24">
        <v>2</v>
      </c>
      <c r="R15" s="24">
        <v>2</v>
      </c>
      <c r="S15" s="177"/>
      <c r="T15" s="177"/>
      <c r="U15" s="177"/>
      <c r="V15" s="177"/>
      <c r="W15" s="177"/>
    </row>
    <row r="16" spans="1:28" ht="18.75">
      <c r="A16" s="68">
        <v>7</v>
      </c>
      <c r="B16" s="69" t="s">
        <v>127</v>
      </c>
      <c r="C16" s="174" t="s">
        <v>124</v>
      </c>
      <c r="D16" s="70" t="s">
        <v>128</v>
      </c>
      <c r="E16" s="68" t="s">
        <v>129</v>
      </c>
      <c r="F16" s="71">
        <v>4.5999999999999996</v>
      </c>
      <c r="G16" s="71">
        <v>4.5999999999999996</v>
      </c>
      <c r="H16" s="71">
        <v>0</v>
      </c>
      <c r="I16" s="24">
        <v>1</v>
      </c>
      <c r="J16" s="175">
        <v>0</v>
      </c>
      <c r="K16" s="175">
        <v>0</v>
      </c>
      <c r="L16" s="175" t="s">
        <v>130</v>
      </c>
      <c r="M16" s="175">
        <v>4.5999999999999996</v>
      </c>
      <c r="N16" s="24">
        <v>10</v>
      </c>
      <c r="O16" s="176">
        <v>0</v>
      </c>
      <c r="P16" s="74">
        <v>0</v>
      </c>
      <c r="Q16" s="24">
        <v>2</v>
      </c>
      <c r="R16" s="24">
        <v>2</v>
      </c>
      <c r="S16" s="177"/>
      <c r="T16" s="177"/>
      <c r="U16" s="177"/>
      <c r="V16" s="177"/>
      <c r="W16" s="177"/>
    </row>
    <row r="17" spans="1:23" ht="18.75">
      <c r="A17" s="68">
        <v>8</v>
      </c>
      <c r="B17" s="69" t="s">
        <v>127</v>
      </c>
      <c r="C17" s="174" t="s">
        <v>125</v>
      </c>
      <c r="D17" s="70" t="s">
        <v>128</v>
      </c>
      <c r="E17" s="68" t="s">
        <v>129</v>
      </c>
      <c r="F17" s="71">
        <v>1.97</v>
      </c>
      <c r="G17" s="71">
        <v>1.97</v>
      </c>
      <c r="H17" s="71">
        <v>0</v>
      </c>
      <c r="I17" s="24">
        <v>2</v>
      </c>
      <c r="J17" s="175">
        <v>0</v>
      </c>
      <c r="K17" s="175">
        <v>0</v>
      </c>
      <c r="L17" s="175" t="s">
        <v>130</v>
      </c>
      <c r="M17" s="175">
        <v>1.97</v>
      </c>
      <c r="N17" s="24">
        <v>0</v>
      </c>
      <c r="O17" s="176">
        <v>0</v>
      </c>
      <c r="P17" s="74">
        <v>0</v>
      </c>
      <c r="Q17" s="24">
        <v>2</v>
      </c>
      <c r="R17" s="24">
        <v>2</v>
      </c>
      <c r="S17" s="177"/>
      <c r="T17" s="177"/>
      <c r="U17" s="177"/>
      <c r="V17" s="177"/>
      <c r="W17" s="177"/>
    </row>
    <row r="18" spans="1:23" ht="18.75">
      <c r="A18" s="68">
        <v>9</v>
      </c>
      <c r="B18" s="69" t="s">
        <v>127</v>
      </c>
      <c r="C18" s="174" t="s">
        <v>131</v>
      </c>
      <c r="D18" s="70" t="s">
        <v>128</v>
      </c>
      <c r="E18" s="68" t="s">
        <v>129</v>
      </c>
      <c r="F18" s="71">
        <v>1.36</v>
      </c>
      <c r="G18" s="71">
        <v>1.36</v>
      </c>
      <c r="H18" s="71">
        <v>0</v>
      </c>
      <c r="I18" s="24">
        <v>2</v>
      </c>
      <c r="J18" s="175">
        <v>0</v>
      </c>
      <c r="K18" s="175">
        <v>0</v>
      </c>
      <c r="L18" s="175" t="s">
        <v>130</v>
      </c>
      <c r="M18" s="175">
        <v>1.36</v>
      </c>
      <c r="N18" s="24">
        <v>0</v>
      </c>
      <c r="O18" s="176">
        <v>0</v>
      </c>
      <c r="P18" s="74">
        <v>0</v>
      </c>
      <c r="Q18" s="24">
        <v>2</v>
      </c>
      <c r="R18" s="24">
        <v>2</v>
      </c>
      <c r="S18" s="177"/>
      <c r="T18" s="177"/>
      <c r="U18" s="177"/>
      <c r="V18" s="177"/>
      <c r="W18" s="177"/>
    </row>
    <row r="19" spans="1:23" ht="18.75">
      <c r="A19" s="68">
        <v>10</v>
      </c>
      <c r="B19" s="69" t="s">
        <v>127</v>
      </c>
      <c r="C19" s="174" t="s">
        <v>132</v>
      </c>
      <c r="D19" s="70" t="s">
        <v>128</v>
      </c>
      <c r="E19" s="68" t="s">
        <v>129</v>
      </c>
      <c r="F19" s="71">
        <v>0.28999999999999998</v>
      </c>
      <c r="G19" s="71">
        <v>0.28999999999999998</v>
      </c>
      <c r="H19" s="71">
        <v>0</v>
      </c>
      <c r="I19" s="24">
        <v>2</v>
      </c>
      <c r="J19" s="175">
        <v>0</v>
      </c>
      <c r="K19" s="175">
        <v>0</v>
      </c>
      <c r="L19" s="175" t="s">
        <v>130</v>
      </c>
      <c r="M19" s="175">
        <v>0.28999999999999998</v>
      </c>
      <c r="N19" s="24">
        <v>0</v>
      </c>
      <c r="O19" s="176">
        <v>0</v>
      </c>
      <c r="P19" s="74">
        <v>0</v>
      </c>
      <c r="Q19" s="24">
        <v>2</v>
      </c>
      <c r="R19" s="24">
        <v>2</v>
      </c>
      <c r="S19" s="177"/>
      <c r="T19" s="177"/>
      <c r="U19" s="177"/>
      <c r="V19" s="177"/>
      <c r="W19" s="177"/>
    </row>
    <row r="20" spans="1:23" ht="18.75">
      <c r="A20" s="68">
        <v>11</v>
      </c>
      <c r="B20" s="69" t="s">
        <v>133</v>
      </c>
      <c r="C20" s="174" t="s">
        <v>122</v>
      </c>
      <c r="D20" s="70" t="s">
        <v>128</v>
      </c>
      <c r="E20" s="68" t="s">
        <v>129</v>
      </c>
      <c r="F20" s="71">
        <v>0.9</v>
      </c>
      <c r="G20" s="71">
        <v>0</v>
      </c>
      <c r="H20" s="71">
        <v>0.9</v>
      </c>
      <c r="I20" s="24">
        <v>2</v>
      </c>
      <c r="J20" s="175">
        <v>0</v>
      </c>
      <c r="K20" s="175">
        <v>0.9</v>
      </c>
      <c r="L20" s="175">
        <v>0</v>
      </c>
      <c r="M20" s="175">
        <v>0</v>
      </c>
      <c r="N20" s="24">
        <v>0</v>
      </c>
      <c r="O20" s="176">
        <v>0</v>
      </c>
      <c r="P20" s="74">
        <v>0</v>
      </c>
      <c r="Q20" s="24">
        <v>2</v>
      </c>
      <c r="R20" s="24">
        <v>2</v>
      </c>
      <c r="S20" s="177"/>
      <c r="T20" s="177"/>
      <c r="U20" s="177"/>
      <c r="V20" s="177"/>
      <c r="W20" s="177"/>
    </row>
    <row r="21" spans="1:23" ht="18.75">
      <c r="A21" s="68">
        <v>12</v>
      </c>
      <c r="B21" s="69" t="s">
        <v>133</v>
      </c>
      <c r="C21" s="174" t="s">
        <v>123</v>
      </c>
      <c r="D21" s="70" t="s">
        <v>128</v>
      </c>
      <c r="E21" s="68" t="s">
        <v>129</v>
      </c>
      <c r="F21" s="71">
        <v>12.44</v>
      </c>
      <c r="G21" s="71">
        <v>12.44</v>
      </c>
      <c r="H21" s="71">
        <v>0</v>
      </c>
      <c r="I21" s="24">
        <v>1</v>
      </c>
      <c r="J21" s="175">
        <v>12.44</v>
      </c>
      <c r="K21" s="175">
        <v>0</v>
      </c>
      <c r="L21" s="175">
        <v>0</v>
      </c>
      <c r="M21" s="175">
        <v>0</v>
      </c>
      <c r="N21" s="24">
        <v>15</v>
      </c>
      <c r="O21" s="176">
        <v>0</v>
      </c>
      <c r="P21" s="74">
        <v>0</v>
      </c>
      <c r="Q21" s="24">
        <v>2</v>
      </c>
      <c r="R21" s="24">
        <v>2</v>
      </c>
      <c r="S21" s="177"/>
      <c r="T21" s="177"/>
      <c r="U21" s="177"/>
      <c r="V21" s="177"/>
      <c r="W21" s="177"/>
    </row>
    <row r="22" spans="1:23" ht="18.75">
      <c r="A22" s="68">
        <v>13</v>
      </c>
      <c r="B22" s="69" t="s">
        <v>134</v>
      </c>
      <c r="C22" s="174" t="s">
        <v>122</v>
      </c>
      <c r="D22" s="70" t="s">
        <v>128</v>
      </c>
      <c r="E22" s="68" t="s">
        <v>129</v>
      </c>
      <c r="F22" s="71">
        <v>1.41</v>
      </c>
      <c r="G22" s="71">
        <v>0</v>
      </c>
      <c r="H22" s="71">
        <v>1.41</v>
      </c>
      <c r="I22" s="24">
        <v>2</v>
      </c>
      <c r="J22" s="175">
        <v>0</v>
      </c>
      <c r="K22" s="175">
        <v>1.41</v>
      </c>
      <c r="L22" s="175">
        <v>0</v>
      </c>
      <c r="M22" s="175">
        <v>0</v>
      </c>
      <c r="N22" s="24">
        <v>0</v>
      </c>
      <c r="O22" s="176">
        <v>0</v>
      </c>
      <c r="P22" s="74">
        <v>0</v>
      </c>
      <c r="Q22" s="24">
        <v>2</v>
      </c>
      <c r="R22" s="24">
        <v>2</v>
      </c>
      <c r="S22" s="177"/>
      <c r="T22" s="177"/>
      <c r="U22" s="177"/>
      <c r="V22" s="177"/>
      <c r="W22" s="177"/>
    </row>
    <row r="23" spans="1:23" ht="18.75">
      <c r="A23" s="68">
        <v>14</v>
      </c>
      <c r="B23" s="69" t="s">
        <v>134</v>
      </c>
      <c r="C23" s="174" t="s">
        <v>123</v>
      </c>
      <c r="D23" s="70" t="s">
        <v>128</v>
      </c>
      <c r="E23" s="68" t="s">
        <v>129</v>
      </c>
      <c r="F23" s="71">
        <v>5.5</v>
      </c>
      <c r="G23" s="71">
        <v>0</v>
      </c>
      <c r="H23" s="71">
        <v>5.5</v>
      </c>
      <c r="I23" s="24">
        <v>2</v>
      </c>
      <c r="J23" s="175">
        <v>0</v>
      </c>
      <c r="K23" s="175">
        <v>5.5</v>
      </c>
      <c r="L23" s="175">
        <v>0</v>
      </c>
      <c r="M23" s="175">
        <v>0</v>
      </c>
      <c r="N23" s="24">
        <v>0</v>
      </c>
      <c r="O23" s="176">
        <v>0</v>
      </c>
      <c r="P23" s="74">
        <v>0</v>
      </c>
      <c r="Q23" s="24">
        <v>2</v>
      </c>
      <c r="R23" s="24">
        <v>2</v>
      </c>
      <c r="S23" s="177"/>
      <c r="T23" s="177"/>
      <c r="U23" s="177"/>
      <c r="V23" s="177"/>
      <c r="W23" s="177"/>
    </row>
    <row r="24" spans="1:23" ht="18.75">
      <c r="A24" s="68">
        <v>15</v>
      </c>
      <c r="B24" s="69" t="s">
        <v>134</v>
      </c>
      <c r="C24" s="174" t="s">
        <v>124</v>
      </c>
      <c r="D24" s="70" t="s">
        <v>128</v>
      </c>
      <c r="E24" s="68" t="s">
        <v>129</v>
      </c>
      <c r="F24" s="71">
        <v>5.68</v>
      </c>
      <c r="G24" s="71">
        <v>5.68</v>
      </c>
      <c r="H24" s="71">
        <v>0</v>
      </c>
      <c r="I24" s="24">
        <v>3</v>
      </c>
      <c r="J24" s="175">
        <v>5.68</v>
      </c>
      <c r="K24" s="175">
        <v>0</v>
      </c>
      <c r="L24" s="175">
        <v>0</v>
      </c>
      <c r="M24" s="175">
        <v>0</v>
      </c>
      <c r="N24" s="24">
        <v>0</v>
      </c>
      <c r="O24" s="176">
        <v>0</v>
      </c>
      <c r="P24" s="74">
        <v>0</v>
      </c>
      <c r="Q24" s="24">
        <v>0</v>
      </c>
      <c r="R24" s="24">
        <v>0</v>
      </c>
      <c r="S24" s="177"/>
      <c r="T24" s="177"/>
      <c r="U24" s="177"/>
      <c r="V24" s="177"/>
      <c r="W24" s="177"/>
    </row>
    <row r="25" spans="1:23" ht="18.75">
      <c r="A25" s="68">
        <v>16</v>
      </c>
      <c r="B25" s="69" t="s">
        <v>135</v>
      </c>
      <c r="C25" s="174" t="s">
        <v>44</v>
      </c>
      <c r="D25" s="70" t="s">
        <v>128</v>
      </c>
      <c r="E25" s="68" t="s">
        <v>129</v>
      </c>
      <c r="F25" s="71">
        <v>11.2</v>
      </c>
      <c r="G25" s="72">
        <v>0</v>
      </c>
      <c r="H25" s="72">
        <v>11.2</v>
      </c>
      <c r="I25" s="24">
        <v>1</v>
      </c>
      <c r="J25" s="175">
        <v>0</v>
      </c>
      <c r="K25" s="175">
        <v>11.2</v>
      </c>
      <c r="L25" s="175">
        <v>0</v>
      </c>
      <c r="M25" s="175">
        <v>0</v>
      </c>
      <c r="N25" s="24">
        <v>13</v>
      </c>
      <c r="O25" s="176">
        <v>0</v>
      </c>
      <c r="P25" s="74">
        <v>0</v>
      </c>
      <c r="Q25" s="24">
        <v>2</v>
      </c>
      <c r="R25" s="24">
        <v>2</v>
      </c>
      <c r="S25" s="177"/>
      <c r="T25" s="177"/>
      <c r="U25" s="177"/>
      <c r="V25" s="177"/>
      <c r="W25" s="177"/>
    </row>
    <row r="26" spans="1:23" ht="18.75">
      <c r="A26" s="68">
        <v>17</v>
      </c>
      <c r="B26" s="69" t="s">
        <v>136</v>
      </c>
      <c r="C26" s="174" t="s">
        <v>44</v>
      </c>
      <c r="D26" s="70" t="s">
        <v>128</v>
      </c>
      <c r="E26" s="68" t="s">
        <v>129</v>
      </c>
      <c r="F26" s="71">
        <v>8.8551648704999995</v>
      </c>
      <c r="G26" s="72">
        <v>8.8551648704999995</v>
      </c>
      <c r="H26" s="72">
        <v>0</v>
      </c>
      <c r="I26" s="24">
        <v>2</v>
      </c>
      <c r="J26" s="175">
        <v>8.86</v>
      </c>
      <c r="K26" s="175">
        <v>0</v>
      </c>
      <c r="L26" s="175">
        <v>0</v>
      </c>
      <c r="M26" s="175">
        <v>0</v>
      </c>
      <c r="N26" s="24">
        <v>0</v>
      </c>
      <c r="O26" s="176">
        <v>0</v>
      </c>
      <c r="P26" s="74">
        <v>0</v>
      </c>
      <c r="Q26" s="24">
        <v>2</v>
      </c>
      <c r="R26" s="24">
        <v>2</v>
      </c>
      <c r="S26" s="177"/>
      <c r="T26" s="177"/>
      <c r="U26" s="177"/>
      <c r="V26" s="177"/>
      <c r="W26" s="177"/>
    </row>
    <row r="27" spans="1:23" ht="18.75">
      <c r="A27" s="68">
        <v>18</v>
      </c>
      <c r="B27" s="69" t="s">
        <v>137</v>
      </c>
      <c r="C27" s="174" t="s">
        <v>122</v>
      </c>
      <c r="D27" s="70" t="s">
        <v>128</v>
      </c>
      <c r="E27" s="68" t="s">
        <v>129</v>
      </c>
      <c r="F27" s="71">
        <v>10.78</v>
      </c>
      <c r="G27" s="72">
        <v>0</v>
      </c>
      <c r="H27" s="71">
        <v>10.78</v>
      </c>
      <c r="I27" s="24">
        <v>1</v>
      </c>
      <c r="J27" s="175">
        <v>0</v>
      </c>
      <c r="K27" s="175">
        <v>10.78</v>
      </c>
      <c r="L27" s="175">
        <v>0</v>
      </c>
      <c r="M27" s="175">
        <v>0</v>
      </c>
      <c r="N27" s="24">
        <v>10</v>
      </c>
      <c r="O27" s="176">
        <v>0</v>
      </c>
      <c r="P27" s="74">
        <v>0</v>
      </c>
      <c r="Q27" s="24">
        <v>2</v>
      </c>
      <c r="R27" s="24">
        <v>2</v>
      </c>
      <c r="S27" s="177"/>
      <c r="T27" s="177"/>
      <c r="U27" s="177"/>
      <c r="V27" s="177"/>
      <c r="W27" s="177"/>
    </row>
    <row r="28" spans="1:23" ht="18.75">
      <c r="A28" s="68">
        <v>19</v>
      </c>
      <c r="B28" s="69" t="s">
        <v>137</v>
      </c>
      <c r="C28" s="174" t="s">
        <v>123</v>
      </c>
      <c r="D28" s="70" t="s">
        <v>128</v>
      </c>
      <c r="E28" s="68" t="s">
        <v>129</v>
      </c>
      <c r="F28" s="71">
        <v>0.77</v>
      </c>
      <c r="G28" s="72">
        <v>0</v>
      </c>
      <c r="H28" s="71">
        <v>0.77</v>
      </c>
      <c r="I28" s="24">
        <v>1</v>
      </c>
      <c r="J28" s="175">
        <v>0</v>
      </c>
      <c r="K28" s="175">
        <v>0.77</v>
      </c>
      <c r="L28" s="175">
        <v>0</v>
      </c>
      <c r="M28" s="175">
        <v>0</v>
      </c>
      <c r="N28" s="24">
        <v>12</v>
      </c>
      <c r="O28" s="176">
        <v>0</v>
      </c>
      <c r="P28" s="74">
        <v>0</v>
      </c>
      <c r="Q28" s="24">
        <v>2</v>
      </c>
      <c r="R28" s="24">
        <v>2</v>
      </c>
      <c r="S28" s="177"/>
      <c r="T28" s="177"/>
      <c r="U28" s="177"/>
      <c r="V28" s="177"/>
      <c r="W28" s="177"/>
    </row>
    <row r="29" spans="1:23" ht="18.75">
      <c r="A29" s="68">
        <v>20</v>
      </c>
      <c r="B29" s="69" t="s">
        <v>140</v>
      </c>
      <c r="C29" s="174" t="s">
        <v>44</v>
      </c>
      <c r="D29" s="70" t="s">
        <v>120</v>
      </c>
      <c r="E29" s="68" t="s">
        <v>121</v>
      </c>
      <c r="F29" s="71">
        <v>247.7090812743819</v>
      </c>
      <c r="G29" s="72">
        <v>245.08635400899999</v>
      </c>
      <c r="H29" s="72">
        <v>2.6227272653818994</v>
      </c>
      <c r="I29" s="24">
        <v>2</v>
      </c>
      <c r="J29" s="175">
        <v>0</v>
      </c>
      <c r="K29" s="175">
        <v>0</v>
      </c>
      <c r="L29" s="175">
        <v>0</v>
      </c>
      <c r="M29" s="175">
        <v>0</v>
      </c>
      <c r="N29" s="24">
        <v>0</v>
      </c>
      <c r="O29" s="176">
        <v>0</v>
      </c>
      <c r="P29" s="74">
        <v>0</v>
      </c>
      <c r="Q29" s="24">
        <v>0</v>
      </c>
      <c r="R29" s="24">
        <v>0</v>
      </c>
      <c r="S29" s="177"/>
      <c r="T29" s="177"/>
      <c r="U29" s="177"/>
      <c r="V29" s="177"/>
      <c r="W29" s="177"/>
    </row>
    <row r="30" spans="1:23" ht="18.75">
      <c r="A30" s="68">
        <v>21</v>
      </c>
      <c r="B30" s="69" t="s">
        <v>140</v>
      </c>
      <c r="C30" s="174" t="s">
        <v>122</v>
      </c>
      <c r="D30" s="70" t="s">
        <v>120</v>
      </c>
      <c r="E30" s="68" t="s">
        <v>121</v>
      </c>
      <c r="F30" s="71">
        <v>4.7300000000000004</v>
      </c>
      <c r="G30" s="71">
        <v>0</v>
      </c>
      <c r="H30" s="71">
        <v>4.7300000000000004</v>
      </c>
      <c r="I30" s="24">
        <v>2</v>
      </c>
      <c r="J30" s="175">
        <v>0</v>
      </c>
      <c r="K30" s="175">
        <v>4.7300000000000004</v>
      </c>
      <c r="L30" s="175">
        <v>0</v>
      </c>
      <c r="M30" s="175">
        <v>0</v>
      </c>
      <c r="N30" s="24">
        <v>0</v>
      </c>
      <c r="O30" s="176">
        <v>0</v>
      </c>
      <c r="P30" s="74">
        <v>0</v>
      </c>
      <c r="Q30" s="24">
        <v>2</v>
      </c>
      <c r="R30" s="24">
        <v>2</v>
      </c>
      <c r="S30" s="177"/>
      <c r="T30" s="177"/>
      <c r="U30" s="177"/>
      <c r="V30" s="177"/>
      <c r="W30" s="177"/>
    </row>
    <row r="31" spans="1:23" ht="18.75">
      <c r="A31" s="68">
        <v>22</v>
      </c>
      <c r="B31" s="69" t="s">
        <v>140</v>
      </c>
      <c r="C31" s="174" t="s">
        <v>123</v>
      </c>
      <c r="D31" s="70" t="s">
        <v>120</v>
      </c>
      <c r="E31" s="68" t="s">
        <v>121</v>
      </c>
      <c r="F31" s="71">
        <v>242.98</v>
      </c>
      <c r="G31" s="71">
        <v>242.98</v>
      </c>
      <c r="H31" s="72">
        <v>0</v>
      </c>
      <c r="I31" s="24">
        <v>3</v>
      </c>
      <c r="J31" s="175">
        <v>242.98</v>
      </c>
      <c r="K31" s="175">
        <v>0</v>
      </c>
      <c r="L31" s="175">
        <v>0</v>
      </c>
      <c r="M31" s="175">
        <v>0</v>
      </c>
      <c r="N31" s="24">
        <v>0</v>
      </c>
      <c r="O31" s="176">
        <v>0</v>
      </c>
      <c r="P31" s="74">
        <v>0</v>
      </c>
      <c r="Q31" s="24">
        <v>0</v>
      </c>
      <c r="R31" s="24">
        <v>0</v>
      </c>
      <c r="S31" s="177"/>
      <c r="T31" s="177"/>
      <c r="U31" s="177"/>
      <c r="V31" s="177"/>
      <c r="W31" s="177"/>
    </row>
    <row r="32" spans="1:23" ht="18.75">
      <c r="A32" s="68">
        <v>23</v>
      </c>
      <c r="B32" s="69" t="s">
        <v>144</v>
      </c>
      <c r="C32" s="174" t="s">
        <v>44</v>
      </c>
      <c r="D32" s="70" t="s">
        <v>120</v>
      </c>
      <c r="E32" s="68" t="s">
        <v>121</v>
      </c>
      <c r="F32" s="71">
        <v>6.0928325000200001</v>
      </c>
      <c r="G32" s="72">
        <v>6.0928325000200001</v>
      </c>
      <c r="H32" s="72">
        <v>0</v>
      </c>
      <c r="I32" s="24">
        <v>3</v>
      </c>
      <c r="J32" s="175">
        <v>6.09</v>
      </c>
      <c r="K32" s="175">
        <v>0</v>
      </c>
      <c r="L32" s="175">
        <v>0</v>
      </c>
      <c r="M32" s="175">
        <v>0</v>
      </c>
      <c r="N32" s="24">
        <v>0</v>
      </c>
      <c r="O32" s="176">
        <v>0</v>
      </c>
      <c r="P32" s="74">
        <v>0</v>
      </c>
      <c r="Q32" s="24">
        <v>0</v>
      </c>
      <c r="R32" s="24">
        <v>0</v>
      </c>
      <c r="S32" s="177"/>
      <c r="T32" s="177"/>
      <c r="U32" s="177"/>
      <c r="V32" s="177"/>
      <c r="W32" s="177"/>
    </row>
    <row r="33" spans="1:23" ht="18.75">
      <c r="A33" s="68">
        <v>24</v>
      </c>
      <c r="B33" s="69" t="s">
        <v>141</v>
      </c>
      <c r="C33" s="174" t="s">
        <v>44</v>
      </c>
      <c r="D33" s="70" t="s">
        <v>120</v>
      </c>
      <c r="E33" s="68" t="s">
        <v>121</v>
      </c>
      <c r="F33" s="71">
        <v>63.781194851899997</v>
      </c>
      <c r="G33" s="72">
        <v>63.781194851899997</v>
      </c>
      <c r="H33" s="72">
        <v>0</v>
      </c>
      <c r="I33" s="24">
        <v>3</v>
      </c>
      <c r="J33" s="175">
        <v>63.781194851899997</v>
      </c>
      <c r="K33" s="175">
        <v>0</v>
      </c>
      <c r="L33" s="175">
        <v>0</v>
      </c>
      <c r="M33" s="175">
        <v>0</v>
      </c>
      <c r="N33" s="24">
        <v>0</v>
      </c>
      <c r="O33" s="176">
        <v>0</v>
      </c>
      <c r="P33" s="74">
        <v>0</v>
      </c>
      <c r="Q33" s="24">
        <v>0</v>
      </c>
      <c r="R33" s="24">
        <v>0</v>
      </c>
      <c r="S33" s="177"/>
      <c r="T33" s="177"/>
      <c r="U33" s="177"/>
      <c r="V33" s="177"/>
      <c r="W33" s="177"/>
    </row>
    <row r="34" spans="1:23" ht="18.75">
      <c r="A34" s="68">
        <v>25</v>
      </c>
      <c r="B34" s="69" t="s">
        <v>142</v>
      </c>
      <c r="C34" s="174" t="s">
        <v>44</v>
      </c>
      <c r="D34" s="70" t="s">
        <v>120</v>
      </c>
      <c r="E34" s="68" t="s">
        <v>121</v>
      </c>
      <c r="F34" s="71">
        <v>53.123106218300002</v>
      </c>
      <c r="G34" s="72">
        <v>53.123106218300002</v>
      </c>
      <c r="H34" s="72">
        <v>0</v>
      </c>
      <c r="I34" s="24">
        <v>3</v>
      </c>
      <c r="J34" s="175">
        <v>53.123106218300002</v>
      </c>
      <c r="K34" s="175">
        <v>0</v>
      </c>
      <c r="L34" s="175">
        <v>0</v>
      </c>
      <c r="M34" s="175">
        <v>0</v>
      </c>
      <c r="N34" s="24">
        <v>0</v>
      </c>
      <c r="O34" s="176">
        <v>0</v>
      </c>
      <c r="P34" s="74">
        <v>0</v>
      </c>
      <c r="Q34" s="24">
        <v>0</v>
      </c>
      <c r="R34" s="24">
        <v>0</v>
      </c>
      <c r="S34" s="177"/>
      <c r="T34" s="177"/>
      <c r="U34" s="177"/>
      <c r="V34" s="177"/>
      <c r="W34" s="177"/>
    </row>
    <row r="35" spans="1:23" ht="18.75">
      <c r="A35" s="68">
        <v>26</v>
      </c>
      <c r="B35" s="69" t="s">
        <v>143</v>
      </c>
      <c r="C35" s="174" t="s">
        <v>44</v>
      </c>
      <c r="D35" s="70" t="s">
        <v>120</v>
      </c>
      <c r="E35" s="68" t="s">
        <v>121</v>
      </c>
      <c r="F35" s="71">
        <v>33.209270310599997</v>
      </c>
      <c r="G35" s="72">
        <v>33.209270310599997</v>
      </c>
      <c r="H35" s="72">
        <v>0</v>
      </c>
      <c r="I35" s="24">
        <v>3</v>
      </c>
      <c r="J35" s="175">
        <v>33.209270310599997</v>
      </c>
      <c r="K35" s="175">
        <v>0</v>
      </c>
      <c r="L35" s="175">
        <v>0</v>
      </c>
      <c r="M35" s="175">
        <v>0</v>
      </c>
      <c r="N35" s="24">
        <v>0</v>
      </c>
      <c r="O35" s="176">
        <v>0</v>
      </c>
      <c r="P35" s="74">
        <v>0</v>
      </c>
      <c r="Q35" s="24">
        <v>0</v>
      </c>
      <c r="R35" s="24">
        <v>0</v>
      </c>
      <c r="S35" s="177"/>
      <c r="T35" s="177"/>
      <c r="U35" s="177"/>
      <c r="V35" s="177"/>
      <c r="W35" s="177"/>
    </row>
  </sheetData>
  <mergeCells count="28"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</mergeCells>
  <dataValidations count="4">
    <dataValidation type="whole" allowBlank="1" showInputMessage="1" showErrorMessage="1" error="กรอกเฉพาะ 0 1 2 3" sqref="R6:R8">
      <formula1>0</formula1>
      <formula2>3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 3 9" sqref="I5:I8">
      <formula1>0</formula1>
      <formula2>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2015-06-18T06:16:04Z</cp:lastPrinted>
  <dcterms:created xsi:type="dcterms:W3CDTF">2015-04-23T11:57:55Z</dcterms:created>
  <dcterms:modified xsi:type="dcterms:W3CDTF">2015-09-14T09:47:19Z</dcterms:modified>
</cp:coreProperties>
</file>