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80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H11" i="10"/>
  <c r="T9" l="1"/>
  <c r="W9" i="1"/>
  <c r="W3" i="13"/>
  <c r="E2"/>
  <c r="O9"/>
  <c r="M9"/>
  <c r="L9"/>
  <c r="K9"/>
  <c r="J9"/>
  <c r="I9"/>
  <c r="H9"/>
  <c r="G9"/>
  <c r="F9"/>
  <c r="A11" i="11" l="1"/>
  <c r="A12"/>
  <c r="A11" i="10"/>
  <c r="A12"/>
  <c r="A11" i="1" l="1"/>
  <c r="A12"/>
  <c r="A10" i="10" l="1"/>
  <c r="A10" i="11"/>
  <c r="A10" i="1"/>
  <c r="I9" i="11" l="1"/>
  <c r="K9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I9" i="10"/>
  <c r="K9"/>
  <c r="L9"/>
  <c r="N9"/>
  <c r="P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N9" i="1"/>
  <c r="P9"/>
  <c r="T9"/>
  <c r="U9"/>
  <c r="V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K9"/>
  <c r="L9"/>
  <c r="I9"/>
  <c r="H9"/>
  <c r="G9" l="1"/>
  <c r="G9" i="11"/>
  <c r="G9" i="10"/>
</calcChain>
</file>

<file path=xl/sharedStrings.xml><?xml version="1.0" encoding="utf-8"?>
<sst xmlns="http://schemas.openxmlformats.org/spreadsheetml/2006/main" count="401" uniqueCount="148">
  <si>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</si>
  <si>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</si>
  <si>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</si>
  <si>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</si>
  <si>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</si>
  <si>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</si>
  <si>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</si>
  <si>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</si>
  <si>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</si>
  <si>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</si>
  <si>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</si>
  <si>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</si>
  <si>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</si>
  <si>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</si>
  <si>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</si>
  <si>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</si>
  <si>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</si>
  <si>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</si>
  <si>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</si>
  <si>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</si>
  <si>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</si>
  <si>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</si>
  <si>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</si>
  <si>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</si>
  <si>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</si>
  <si>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</si>
  <si>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</si>
  <si>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</si>
  <si>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</si>
  <si>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</si>
  <si>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</si>
  <si>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</si>
  <si>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</si>
  <si>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</si>
  <si>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</si>
  <si>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</si>
  <si>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</si>
  <si>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</si>
  <si>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</si>
  <si>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</si>
  <si>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</si>
  <si>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</si>
  <si>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</si>
  <si>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</si>
  <si>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</si>
  <si>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</si>
  <si>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</si>
  <si>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</si>
  <si>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</si>
  <si>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</si>
  <si>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</si>
  <si>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</si>
  <si>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</si>
  <si>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</si>
  <si>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</si>
  <si>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</si>
  <si>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</si>
  <si>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</si>
  <si>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</si>
  <si>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</si>
  <si>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</si>
  <si>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</si>
  <si>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</si>
  <si>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</si>
  <si>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</si>
  <si>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</si>
  <si>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</si>
  <si>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</si>
  <si>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</si>
  <si>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</si>
  <si>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</si>
  <si>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</si>
  <si>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</si>
  <si>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</si>
  <si>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</si>
  <si>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</si>
  <si>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</si>
  <si>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</si>
  <si>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</si>
  <si>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</si>
  <si>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</si>
  <si>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</si>
  <si>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</si>
  <si>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</si>
  <si>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</si>
  <si>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</si>
  <si>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</si>
  <si>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</si>
  <si>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</si>
  <si>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</si>
  <si>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</si>
  <si>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</si>
  <si>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</si>
  <si>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</si>
  <si>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</si>
  <si>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</si>
  <si>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</si>
  <si>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</si>
  <si>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</si>
  <si>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</si>
  <si>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</si>
  <si>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</si>
  <si>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</si>
  <si>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</si>
  <si>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</si>
  <si>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</si>
  <si>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</si>
  <si>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</si>
  <si>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</si>
  <si>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</si>
  <si>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</si>
  <si>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</si>
  <si>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</si>
  <si>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</si>
  <si>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</si>
  <si>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</si>
  <si>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</si>
  <si>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</si>
  <si>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</si>
  <si>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R10160001</t>
  </si>
  <si>
    <t>จ.เลย</t>
  </si>
  <si>
    <t>R10160002</t>
  </si>
  <si>
    <t>08A</t>
  </si>
  <si>
    <t>อุทยานแห่งชาติภูเรือ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</si>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</sst>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43" fontId="16" fillId="2" borderId="2" xfId="1" applyFont="1" applyFill="1" applyBorder="1"/>
    <xf numFmtId="2" fontId="11" fillId="0" borderId="5" xfId="0" applyNumberFormat="1" applyFont="1" applyFill="1" applyBorder="1"/>
    <xf numFmtId="0" fontId="11" fillId="0" borderId="5" xfId="0" applyFont="1" applyFill="1" applyBorder="1"/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5" xfId="0" quotePrefix="1" applyFont="1" applyFill="1" applyBorder="1" applyAlignment="1">
      <alignment horizontal="center"/>
    </xf>
    <xf numFmtId="0" fontId="10" fillId="14" borderId="0" xfId="0" applyFont="1" applyFill="1"/>
    <xf numFmtId="2" fontId="11" fillId="15" borderId="5" xfId="0" applyNumberFormat="1" applyFont="1" applyFill="1" applyBorder="1"/>
    <xf numFmtId="43" fontId="16" fillId="5" borderId="5" xfId="1" applyFont="1" applyFill="1" applyBorder="1" applyAlignment="1">
      <alignment horizontal="center" wrapText="1"/>
    </xf>
    <xf numFmtId="43" fontId="16" fillId="2" borderId="5" xfId="1" applyFont="1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/>
    </xf>
    <xf numFmtId="0" fontId="14" fillId="16" borderId="15" xfId="0" applyFont="1" applyFill="1" applyBorder="1"/>
    <xf numFmtId="0" fontId="14" fillId="16" borderId="16" xfId="0" applyFont="1" applyFill="1" applyBorder="1"/>
    <xf numFmtId="0" fontId="21" fillId="16" borderId="17" xfId="0" applyFont="1" applyFill="1" applyBorder="1" applyAlignment="1">
      <alignment horizontal="center"/>
    </xf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Border="1" applyAlignment="1"/>
    <xf numFmtId="0" fontId="14" fillId="16" borderId="0" xfId="0" applyFont="1" applyFill="1" applyBorder="1"/>
    <xf numFmtId="0" fontId="14" fillId="16" borderId="18" xfId="0" applyFont="1" applyFill="1" applyBorder="1"/>
    <xf numFmtId="0" fontId="14" fillId="16" borderId="17" xfId="0" applyFont="1" applyFill="1" applyBorder="1"/>
    <xf numFmtId="0" fontId="14" fillId="16" borderId="0" xfId="0" applyFont="1" applyFill="1" applyBorder="1" applyAlignment="1">
      <alignment horizontal="left" indent="2"/>
    </xf>
    <xf numFmtId="0" fontId="14" fillId="16" borderId="0" xfId="0" applyFont="1" applyFill="1" applyBorder="1" applyAlignment="1">
      <alignment horizontal="right"/>
    </xf>
    <xf numFmtId="20" fontId="14" fillId="16" borderId="0" xfId="0" applyNumberFormat="1" applyFont="1" applyFill="1" applyBorder="1" applyAlignment="1">
      <alignment horizontal="left" indent="2"/>
    </xf>
    <xf numFmtId="0" fontId="14" fillId="16" borderId="19" xfId="0" applyFont="1" applyFill="1" applyBorder="1"/>
    <xf numFmtId="0" fontId="14" fillId="16" borderId="20" xfId="0" applyFont="1" applyFill="1" applyBorder="1"/>
    <xf numFmtId="0" fontId="14" fillId="16" borderId="20" xfId="0" applyFont="1" applyFill="1" applyBorder="1" applyAlignment="1"/>
    <xf numFmtId="0" fontId="14" fillId="16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2" fontId="11" fillId="13" borderId="5" xfId="1" applyNumberFormat="1" applyFont="1" applyFill="1" applyBorder="1" applyAlignment="1">
      <alignment horizontal="center"/>
    </xf>
    <xf numFmtId="0" fontId="21" fillId="17" borderId="5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/>
    </xf>
    <xf numFmtId="0" fontId="14" fillId="0" borderId="5" xfId="0" applyFont="1" applyBorder="1"/>
    <xf numFmtId="0" fontId="14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43" fontId="21" fillId="5" borderId="5" xfId="1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43" fontId="14" fillId="0" borderId="5" xfId="1" applyFont="1" applyFill="1" applyBorder="1" applyAlignment="1">
      <alignment horizontal="right" vertical="center"/>
    </xf>
    <xf numFmtId="2" fontId="14" fillId="0" borderId="5" xfId="0" applyNumberFormat="1" applyFont="1" applyFill="1" applyBorder="1" applyAlignment="1">
      <alignment horizontal="right" vertical="center"/>
    </xf>
    <xf numFmtId="43" fontId="21" fillId="5" borderId="6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0" fontId="14" fillId="16" borderId="14" xfId="0" applyFont="1" applyFill="1" applyBorder="1" applyAlignment="1">
      <alignment horizontal="left"/>
    </xf>
    <xf numFmtId="0" fontId="14" fillId="16" borderId="15" xfId="0" applyFont="1" applyFill="1" applyBorder="1" applyAlignment="1">
      <alignment horizontal="left"/>
    </xf>
    <xf numFmtId="0" fontId="14" fillId="16" borderId="17" xfId="0" applyFont="1" applyFill="1" applyBorder="1" applyAlignment="1">
      <alignment horizontal="left"/>
    </xf>
    <xf numFmtId="0" fontId="14" fillId="16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187" fontId="21" fillId="8" borderId="2" xfId="0" applyNumberFormat="1" applyFont="1" applyFill="1" applyBorder="1" applyAlignment="1">
      <alignment horizontal="center" vertical="center" wrapText="1"/>
    </xf>
    <xf numFmtId="187" fontId="21" fillId="8" borderId="6" xfId="0" applyNumberFormat="1" applyFont="1" applyFill="1" applyBorder="1" applyAlignment="1">
      <alignment horizontal="center" vertical="center" wrapText="1"/>
    </xf>
    <xf numFmtId="187" fontId="21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187" fontId="21" fillId="3" borderId="2" xfId="0" applyNumberFormat="1" applyFont="1" applyFill="1" applyBorder="1" applyAlignment="1">
      <alignment horizontal="center" vertical="center" wrapText="1"/>
    </xf>
    <xf numFmtId="187" fontId="21" fillId="3" borderId="6" xfId="0" applyNumberFormat="1" applyFont="1" applyFill="1" applyBorder="1" applyAlignment="1">
      <alignment horizontal="center" vertical="center" wrapText="1"/>
    </xf>
    <xf numFmtId="187" fontId="21" fillId="3" borderId="9" xfId="0" applyNumberFormat="1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horizontal="center" vertical="center"/>
    </xf>
    <xf numFmtId="0" fontId="21" fillId="18" borderId="5" xfId="0" applyFont="1" applyFill="1" applyBorder="1" applyAlignment="1">
      <alignment horizontal="center" vertical="center" wrapText="1"/>
    </xf>
    <xf numFmtId="0" fontId="21" fillId="19" borderId="5" xfId="0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 wrapText="1"/>
    </xf>
    <xf numFmtId="187" fontId="21" fillId="3" borderId="5" xfId="0" applyNumberFormat="1" applyFont="1" applyFill="1" applyBorder="1" applyAlignment="1">
      <alignment horizontal="center" vertical="center" wrapText="1"/>
    </xf>
    <xf numFmtId="43" fontId="21" fillId="5" borderId="5" xfId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  <xf numFmtId="43" fontId="21" fillId="6" borderId="5" xfId="1" applyFont="1" applyFill="1" applyBorder="1" applyAlignment="1">
      <alignment horizontal="center" vertical="center" wrapText="1"/>
    </xf>
    <xf numFmtId="43" fontId="21" fillId="4" borderId="5" xfId="1" applyFont="1" applyFill="1" applyBorder="1" applyAlignment="1">
      <alignment horizontal="center" vertical="center" wrapText="1"/>
    </xf>
    <xf numFmtId="43" fontId="21" fillId="12" borderId="5" xfId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 wrapText="1"/>
    </xf>
    <xf numFmtId="43" fontId="21" fillId="5" borderId="6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187" fontId="21" fillId="4" borderId="2" xfId="0" applyNumberFormat="1" applyFont="1" applyFill="1" applyBorder="1" applyAlignment="1">
      <alignment horizontal="center" vertical="center" wrapText="1"/>
    </xf>
    <xf numFmtId="187" fontId="21" fillId="4" borderId="6" xfId="0" applyNumberFormat="1" applyFont="1" applyFill="1" applyBorder="1" applyAlignment="1">
      <alignment horizontal="center" vertical="center" wrapText="1"/>
    </xf>
    <xf numFmtId="187" fontId="21" fillId="4" borderId="9" xfId="0" applyNumberFormat="1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58" workbookViewId="0"/>
  </sheetViews>
  <sheetFormatPr defaultColWidth="9.125" defaultRowHeight="21.75"/>
  <cols>
    <col min="1" max="1" width="3.375" style="47" customWidth="1"/>
    <col min="2" max="2" width="26.625" style="49" customWidth="1"/>
    <col min="3" max="3" width="20" style="49" customWidth="1"/>
    <col min="4" max="4" width="15.875" style="49" customWidth="1"/>
    <col min="5" max="14" width="9.125" style="49"/>
    <col min="15" max="15" width="13" style="49" customWidth="1"/>
    <col min="16" max="16384" width="9.125" style="49"/>
  </cols>
  <sheetData>
    <row r="1" spans="1:4">
      <c r="B1" s="48" t="s">
        <v>49</v>
      </c>
    </row>
    <row r="2" spans="1:4">
      <c r="A2" s="47">
        <v>1</v>
      </c>
      <c r="B2" s="49" t="s">
        <v>8</v>
      </c>
      <c r="C2" s="49" t="s">
        <v>52</v>
      </c>
    </row>
    <row r="3" spans="1:4">
      <c r="C3" s="49" t="s">
        <v>111</v>
      </c>
    </row>
    <row r="4" spans="1:4" s="52" customFormat="1">
      <c r="A4" s="50">
        <v>2</v>
      </c>
      <c r="B4" s="51" t="s">
        <v>9</v>
      </c>
      <c r="C4" s="52" t="s">
        <v>53</v>
      </c>
    </row>
    <row r="5" spans="1:4">
      <c r="C5" s="49" t="s">
        <v>54</v>
      </c>
    </row>
    <row r="6" spans="1:4">
      <c r="A6" s="47">
        <v>3</v>
      </c>
      <c r="B6" s="49" t="s">
        <v>10</v>
      </c>
      <c r="C6" s="49" t="s">
        <v>109</v>
      </c>
    </row>
    <row r="7" spans="1:4">
      <c r="A7" s="47">
        <v>4</v>
      </c>
      <c r="B7" s="49" t="s">
        <v>55</v>
      </c>
      <c r="C7" s="49" t="s">
        <v>56</v>
      </c>
    </row>
    <row r="8" spans="1:4" s="52" customFormat="1">
      <c r="A8" s="50">
        <v>5</v>
      </c>
      <c r="B8" s="53" t="s">
        <v>3</v>
      </c>
      <c r="C8" s="52" t="s">
        <v>57</v>
      </c>
    </row>
    <row r="9" spans="1:4" s="52" customFormat="1">
      <c r="A9" s="50"/>
      <c r="B9" s="53"/>
      <c r="C9" s="54" t="s">
        <v>58</v>
      </c>
    </row>
    <row r="10" spans="1:4" s="52" customFormat="1">
      <c r="A10" s="50"/>
      <c r="B10" s="53"/>
      <c r="C10" s="55" t="s">
        <v>59</v>
      </c>
    </row>
    <row r="11" spans="1:4" s="52" customFormat="1">
      <c r="A11" s="50"/>
      <c r="B11" s="53"/>
      <c r="C11" s="54" t="s">
        <v>110</v>
      </c>
    </row>
    <row r="12" spans="1:4">
      <c r="A12" s="47">
        <v>6</v>
      </c>
      <c r="B12" s="49" t="s">
        <v>60</v>
      </c>
    </row>
    <row r="13" spans="1:4">
      <c r="C13" s="49" t="s">
        <v>22</v>
      </c>
      <c r="D13" s="49" t="s">
        <v>61</v>
      </c>
    </row>
    <row r="14" spans="1:4">
      <c r="C14" s="49" t="s">
        <v>23</v>
      </c>
      <c r="D14" s="49" t="s">
        <v>62</v>
      </c>
    </row>
    <row r="15" spans="1:4">
      <c r="A15" s="47">
        <v>7</v>
      </c>
      <c r="B15" s="49" t="s">
        <v>12</v>
      </c>
      <c r="C15" s="49" t="s">
        <v>63</v>
      </c>
    </row>
    <row r="16" spans="1:4">
      <c r="C16" s="56" t="s">
        <v>64</v>
      </c>
    </row>
    <row r="17" spans="1:5">
      <c r="C17" s="56" t="s">
        <v>65</v>
      </c>
    </row>
    <row r="18" spans="1:5">
      <c r="C18" s="56" t="s">
        <v>66</v>
      </c>
    </row>
    <row r="19" spans="1:5">
      <c r="C19" s="56" t="s">
        <v>67</v>
      </c>
    </row>
    <row r="20" spans="1:5">
      <c r="C20" s="56" t="s">
        <v>68</v>
      </c>
    </row>
    <row r="21" spans="1:5">
      <c r="A21" s="47">
        <v>8</v>
      </c>
      <c r="B21" s="49" t="s">
        <v>102</v>
      </c>
      <c r="E21" s="49" t="s">
        <v>69</v>
      </c>
    </row>
    <row r="22" spans="1:5">
      <c r="C22" s="49" t="s">
        <v>40</v>
      </c>
      <c r="D22" s="49" t="s">
        <v>70</v>
      </c>
    </row>
    <row r="23" spans="1:5">
      <c r="C23" s="57" t="s">
        <v>41</v>
      </c>
      <c r="D23" s="49" t="s">
        <v>71</v>
      </c>
    </row>
    <row r="24" spans="1:5">
      <c r="C24" s="49" t="s">
        <v>72</v>
      </c>
      <c r="D24" s="49" t="s">
        <v>73</v>
      </c>
    </row>
    <row r="25" spans="1:5">
      <c r="C25" s="49" t="s">
        <v>43</v>
      </c>
      <c r="D25" s="49" t="s">
        <v>74</v>
      </c>
    </row>
    <row r="26" spans="1:5">
      <c r="C26" s="49" t="s">
        <v>13</v>
      </c>
      <c r="D26" s="49" t="s">
        <v>75</v>
      </c>
    </row>
    <row r="27" spans="1:5">
      <c r="C27" s="49" t="s">
        <v>5</v>
      </c>
      <c r="D27" s="49" t="s">
        <v>76</v>
      </c>
    </row>
    <row r="28" spans="1:5">
      <c r="C28" s="49" t="s">
        <v>31</v>
      </c>
      <c r="D28" s="49" t="s">
        <v>77</v>
      </c>
    </row>
    <row r="29" spans="1:5">
      <c r="D29" s="58" t="s">
        <v>78</v>
      </c>
    </row>
    <row r="30" spans="1:5">
      <c r="D30" s="58" t="s">
        <v>79</v>
      </c>
    </row>
    <row r="31" spans="1:5">
      <c r="D31" s="58" t="s">
        <v>80</v>
      </c>
    </row>
    <row r="32" spans="1:5">
      <c r="C32" s="49" t="s">
        <v>81</v>
      </c>
      <c r="D32" s="49" t="s">
        <v>82</v>
      </c>
    </row>
    <row r="33" spans="1:4">
      <c r="D33" s="58" t="s">
        <v>83</v>
      </c>
    </row>
    <row r="34" spans="1:4">
      <c r="D34" s="58" t="s">
        <v>84</v>
      </c>
    </row>
    <row r="35" spans="1:4">
      <c r="C35" s="49" t="s">
        <v>85</v>
      </c>
      <c r="D35" s="49" t="s">
        <v>86</v>
      </c>
    </row>
    <row r="36" spans="1:4">
      <c r="D36" s="58" t="s">
        <v>87</v>
      </c>
    </row>
    <row r="37" spans="1:4">
      <c r="D37" s="58" t="s">
        <v>88</v>
      </c>
    </row>
    <row r="38" spans="1:4">
      <c r="D38" s="58" t="s">
        <v>89</v>
      </c>
    </row>
    <row r="40" spans="1:4">
      <c r="A40" s="47">
        <v>9</v>
      </c>
      <c r="B40" s="49" t="s">
        <v>14</v>
      </c>
      <c r="C40" s="49" t="s">
        <v>103</v>
      </c>
    </row>
    <row r="41" spans="1:4">
      <c r="A41" s="47">
        <v>10</v>
      </c>
      <c r="B41" s="49" t="s">
        <v>90</v>
      </c>
    </row>
    <row r="42" spans="1:4">
      <c r="C42" s="49" t="s">
        <v>33</v>
      </c>
      <c r="D42" s="49" t="s">
        <v>91</v>
      </c>
    </row>
    <row r="43" spans="1:4">
      <c r="C43" s="49" t="s">
        <v>34</v>
      </c>
      <c r="D43" s="49" t="s">
        <v>92</v>
      </c>
    </row>
    <row r="44" spans="1:4">
      <c r="C44" s="49" t="s">
        <v>35</v>
      </c>
      <c r="D44" s="49" t="s">
        <v>93</v>
      </c>
    </row>
    <row r="45" spans="1:4">
      <c r="C45" s="49" t="s">
        <v>94</v>
      </c>
      <c r="D45" s="49" t="s">
        <v>95</v>
      </c>
    </row>
    <row r="46" spans="1:4">
      <c r="A46" s="47">
        <v>11</v>
      </c>
      <c r="B46" s="49" t="s">
        <v>48</v>
      </c>
      <c r="C46" s="49" t="s">
        <v>96</v>
      </c>
    </row>
    <row r="47" spans="1:4">
      <c r="C47" s="49" t="s">
        <v>97</v>
      </c>
    </row>
    <row r="48" spans="1:4" ht="13.5" customHeight="1">
      <c r="C48" s="49" t="s">
        <v>98</v>
      </c>
    </row>
    <row r="49" spans="1:7">
      <c r="B49" s="59" t="s">
        <v>99</v>
      </c>
    </row>
    <row r="50" spans="1:7">
      <c r="A50" s="60" t="s">
        <v>100</v>
      </c>
      <c r="B50" s="49" t="s">
        <v>101</v>
      </c>
    </row>
    <row r="51" spans="1:7">
      <c r="A51" s="47">
        <v>12</v>
      </c>
      <c r="B51" s="49" t="s">
        <v>50</v>
      </c>
      <c r="C51" s="49" t="s">
        <v>51</v>
      </c>
    </row>
    <row r="52" spans="1:7">
      <c r="B52" s="90">
        <v>0</v>
      </c>
      <c r="C52" s="91" t="s">
        <v>104</v>
      </c>
    </row>
    <row r="53" spans="1:7">
      <c r="B53" s="90">
        <v>11</v>
      </c>
      <c r="C53" s="91" t="s">
        <v>105</v>
      </c>
    </row>
    <row r="54" spans="1:7">
      <c r="B54" s="90">
        <v>22</v>
      </c>
      <c r="C54" s="91" t="s">
        <v>107</v>
      </c>
    </row>
    <row r="55" spans="1:7">
      <c r="B55" s="90">
        <v>33</v>
      </c>
      <c r="C55" s="91" t="s">
        <v>106</v>
      </c>
    </row>
    <row r="56" spans="1:7">
      <c r="B56" s="90">
        <v>44</v>
      </c>
      <c r="C56" s="91" t="s">
        <v>108</v>
      </c>
    </row>
    <row r="57" spans="1:7">
      <c r="B57" s="90">
        <v>55</v>
      </c>
      <c r="C57" s="91" t="s">
        <v>124</v>
      </c>
      <c r="E57" s="61"/>
      <c r="F57" s="62"/>
      <c r="G57" s="61"/>
    </row>
    <row r="58" spans="1:7">
      <c r="B58" s="90">
        <v>66</v>
      </c>
      <c r="C58" s="91" t="s">
        <v>125</v>
      </c>
      <c r="E58" s="64"/>
      <c r="F58" s="63"/>
      <c r="G58" s="64"/>
    </row>
    <row r="59" spans="1:7">
      <c r="B59" s="90">
        <v>77</v>
      </c>
      <c r="C59" s="91" t="s">
        <v>116</v>
      </c>
      <c r="E59" s="64"/>
      <c r="F59" s="65"/>
      <c r="G59" s="64"/>
    </row>
    <row r="60" spans="1:7">
      <c r="B60" s="90">
        <v>88</v>
      </c>
      <c r="C60" s="91" t="s">
        <v>115</v>
      </c>
      <c r="F60" s="63"/>
      <c r="G60" s="64"/>
    </row>
    <row r="61" spans="1:7">
      <c r="B61" s="90">
        <v>99</v>
      </c>
      <c r="C61" s="91" t="s">
        <v>114</v>
      </c>
      <c r="F61" s="66"/>
    </row>
    <row r="62" spans="1:7">
      <c r="A62" s="49"/>
      <c r="B62" s="90" t="s">
        <v>113</v>
      </c>
      <c r="C62" s="91" t="s">
        <v>112</v>
      </c>
      <c r="F62" s="47"/>
    </row>
    <row r="63" spans="1:7">
      <c r="A63" s="49"/>
      <c r="B63" s="90"/>
      <c r="C63" s="91"/>
      <c r="F63" s="47"/>
    </row>
    <row r="64" spans="1:7">
      <c r="A64" s="49"/>
      <c r="B64" s="90"/>
      <c r="C64" s="91"/>
      <c r="F64" s="47"/>
    </row>
    <row r="65" spans="1:15" ht="22.5" thickBot="1">
      <c r="A65" s="49"/>
      <c r="B65" s="59" t="s">
        <v>128</v>
      </c>
      <c r="F65" s="47"/>
    </row>
    <row r="66" spans="1:15" ht="18.75" customHeight="1">
      <c r="B66" s="147" t="s">
        <v>129</v>
      </c>
      <c r="C66" s="148"/>
      <c r="D66" s="98"/>
      <c r="E66" s="98"/>
      <c r="F66" s="98"/>
      <c r="G66" s="98"/>
      <c r="H66" s="98"/>
      <c r="I66" s="98"/>
      <c r="J66" s="98"/>
      <c r="K66" s="98"/>
      <c r="L66" s="98"/>
      <c r="M66" s="99"/>
    </row>
    <row r="67" spans="1:15" ht="18.75" customHeight="1">
      <c r="B67" s="100"/>
      <c r="C67" s="101" t="s">
        <v>130</v>
      </c>
      <c r="D67" s="102" t="s">
        <v>131</v>
      </c>
      <c r="E67" s="103"/>
      <c r="F67" s="103"/>
      <c r="G67" s="103"/>
      <c r="H67" s="103"/>
      <c r="I67" s="103"/>
      <c r="J67" s="103"/>
      <c r="K67" s="103"/>
      <c r="L67" s="103"/>
      <c r="M67" s="104"/>
    </row>
    <row r="68" spans="1:15" ht="18.75" customHeight="1">
      <c r="B68" s="105"/>
      <c r="C68" s="103"/>
      <c r="D68" s="106" t="s">
        <v>132</v>
      </c>
      <c r="E68" s="103"/>
      <c r="F68" s="103"/>
      <c r="G68" s="103"/>
      <c r="H68" s="103"/>
      <c r="I68" s="103"/>
      <c r="J68" s="103"/>
      <c r="K68" s="103"/>
      <c r="L68" s="103"/>
      <c r="M68" s="104"/>
    </row>
    <row r="69" spans="1:15">
      <c r="B69" s="105"/>
      <c r="C69" s="103"/>
      <c r="D69" s="106" t="s">
        <v>133</v>
      </c>
      <c r="E69" s="103"/>
      <c r="F69" s="103"/>
      <c r="G69" s="103"/>
      <c r="H69" s="103"/>
      <c r="I69" s="103"/>
      <c r="J69" s="103"/>
      <c r="K69" s="103"/>
      <c r="L69" s="103"/>
      <c r="M69" s="104"/>
    </row>
    <row r="70" spans="1:15">
      <c r="B70" s="105"/>
      <c r="C70" s="103"/>
      <c r="D70" s="106" t="s">
        <v>134</v>
      </c>
      <c r="E70" s="103"/>
      <c r="F70" s="103"/>
      <c r="G70" s="103"/>
      <c r="H70" s="103"/>
      <c r="I70" s="103"/>
      <c r="J70" s="103"/>
      <c r="K70" s="103"/>
      <c r="L70" s="103"/>
      <c r="M70" s="104"/>
    </row>
    <row r="71" spans="1:15">
      <c r="B71" s="105"/>
      <c r="C71" s="103" t="s">
        <v>135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4"/>
    </row>
    <row r="72" spans="1:15">
      <c r="B72" s="105"/>
      <c r="C72" s="107" t="s">
        <v>136</v>
      </c>
      <c r="D72" s="102" t="s">
        <v>137</v>
      </c>
      <c r="E72" s="103"/>
      <c r="F72" s="103"/>
      <c r="G72" s="103"/>
      <c r="H72" s="103"/>
      <c r="I72" s="103"/>
      <c r="J72" s="103"/>
      <c r="K72" s="103"/>
      <c r="L72" s="103"/>
      <c r="M72" s="104"/>
      <c r="O72" s="49" t="s">
        <v>69</v>
      </c>
    </row>
    <row r="73" spans="1:15">
      <c r="B73" s="105"/>
      <c r="C73" s="107" t="s">
        <v>138</v>
      </c>
      <c r="D73" s="102" t="s">
        <v>139</v>
      </c>
      <c r="E73" s="103"/>
      <c r="F73" s="103"/>
      <c r="G73" s="103"/>
      <c r="H73" s="103"/>
      <c r="I73" s="103"/>
      <c r="J73" s="103"/>
      <c r="K73" s="103"/>
      <c r="L73" s="103"/>
      <c r="M73" s="104"/>
    </row>
    <row r="74" spans="1:15">
      <c r="B74" s="149" t="s">
        <v>140</v>
      </c>
      <c r="C74" s="150"/>
      <c r="D74" s="102" t="s">
        <v>147</v>
      </c>
      <c r="E74" s="103"/>
      <c r="F74" s="103"/>
      <c r="G74" s="103"/>
      <c r="H74" s="103"/>
      <c r="I74" s="103"/>
      <c r="J74" s="103"/>
      <c r="K74" s="103"/>
      <c r="L74" s="103"/>
      <c r="M74" s="104"/>
    </row>
    <row r="75" spans="1:15">
      <c r="B75" s="105"/>
      <c r="C75" s="103"/>
      <c r="D75" s="108" t="s">
        <v>141</v>
      </c>
      <c r="E75" s="103"/>
      <c r="F75" s="103"/>
      <c r="G75" s="103"/>
      <c r="H75" s="103"/>
      <c r="I75" s="103"/>
      <c r="J75" s="103"/>
      <c r="K75" s="103"/>
      <c r="L75" s="103"/>
      <c r="M75" s="104"/>
    </row>
    <row r="76" spans="1:15">
      <c r="B76" s="105"/>
      <c r="C76" s="103"/>
      <c r="D76" s="108" t="s">
        <v>142</v>
      </c>
      <c r="E76" s="103"/>
      <c r="F76" s="103"/>
      <c r="G76" s="103"/>
      <c r="H76" s="103"/>
      <c r="I76" s="103"/>
      <c r="J76" s="103"/>
      <c r="K76" s="103"/>
      <c r="L76" s="103"/>
      <c r="M76" s="104"/>
    </row>
    <row r="77" spans="1:15">
      <c r="B77" s="105"/>
      <c r="C77" s="103"/>
      <c r="D77" s="108" t="s">
        <v>143</v>
      </c>
      <c r="E77" s="103"/>
      <c r="F77" s="103"/>
      <c r="G77" s="103"/>
      <c r="H77" s="103"/>
      <c r="I77" s="103"/>
      <c r="J77" s="103"/>
      <c r="K77" s="103"/>
      <c r="L77" s="103"/>
      <c r="M77" s="104"/>
    </row>
    <row r="78" spans="1:15">
      <c r="B78" s="149" t="s">
        <v>144</v>
      </c>
      <c r="C78" s="150"/>
      <c r="D78" s="102" t="s">
        <v>145</v>
      </c>
      <c r="E78" s="103"/>
      <c r="F78" s="103"/>
      <c r="G78" s="103"/>
      <c r="H78" s="103"/>
      <c r="I78" s="103"/>
      <c r="J78" s="103"/>
      <c r="K78" s="103"/>
      <c r="L78" s="103"/>
      <c r="M78" s="104"/>
    </row>
    <row r="79" spans="1:15" ht="22.5" thickBot="1">
      <c r="B79" s="109"/>
      <c r="C79" s="110"/>
      <c r="D79" s="111"/>
      <c r="E79" s="110"/>
      <c r="F79" s="110"/>
      <c r="G79" s="110"/>
      <c r="H79" s="110"/>
      <c r="I79" s="110"/>
      <c r="J79" s="110"/>
      <c r="K79" s="110"/>
      <c r="L79" s="110"/>
      <c r="M79" s="112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B1" zoomScale="115" zoomScaleNormal="115" workbookViewId="0">
      <selection activeCell="P21" sqref="P21"/>
    </sheetView>
  </sheetViews>
  <sheetFormatPr defaultColWidth="8.875" defaultRowHeight="17.25"/>
  <cols>
    <col min="1" max="1" width="5.125" style="11" hidden="1" customWidth="1"/>
    <col min="2" max="2" width="5.125" style="13" customWidth="1"/>
    <col min="3" max="3" width="7.875" style="13" bestFit="1" customWidth="1"/>
    <col min="4" max="4" width="5.375" style="11" customWidth="1"/>
    <col min="5" max="5" width="4.875" style="11" bestFit="1" customWidth="1"/>
    <col min="6" max="6" width="5" style="11" customWidth="1"/>
    <col min="7" max="7" width="6.875" style="11" customWidth="1"/>
    <col min="8" max="8" width="5.125" style="11" customWidth="1"/>
    <col min="9" max="9" width="5.25" style="11" customWidth="1"/>
    <col min="10" max="10" width="5.375" style="11" customWidth="1"/>
    <col min="11" max="12" width="7.25" style="8" customWidth="1"/>
    <col min="13" max="13" width="7.5" style="8" customWidth="1"/>
    <col min="14" max="14" width="6.25" style="8" customWidth="1"/>
    <col min="15" max="15" width="6.25" style="13" customWidth="1"/>
    <col min="16" max="16" width="7.125" style="11" customWidth="1"/>
    <col min="17" max="17" width="6.75" style="11" customWidth="1"/>
    <col min="18" max="18" width="8.5" style="11" customWidth="1"/>
    <col min="19" max="19" width="9.5" style="11" customWidth="1"/>
    <col min="20" max="20" width="4" style="11" customWidth="1"/>
    <col min="21" max="22" width="3.75" style="11" bestFit="1" customWidth="1"/>
    <col min="23" max="23" width="4.75" style="11" bestFit="1" customWidth="1"/>
    <col min="24" max="45" width="3.75" style="11" bestFit="1" customWidth="1"/>
    <col min="46" max="46" width="3.875" style="11" bestFit="1" customWidth="1"/>
    <col min="47" max="47" width="4.75" style="11" customWidth="1"/>
    <col min="48" max="48" width="7.75" style="11" customWidth="1"/>
    <col min="49" max="16384" width="8.875" style="11"/>
  </cols>
  <sheetData>
    <row r="1" spans="1:48" customFormat="1" ht="33">
      <c r="C1" s="189" t="s">
        <v>0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</row>
    <row r="2" spans="1:48" customFormat="1" ht="27.75">
      <c r="B2" s="193" t="s">
        <v>1</v>
      </c>
      <c r="C2" s="193"/>
      <c r="D2" s="193"/>
      <c r="E2" s="193"/>
      <c r="F2" s="194" t="s">
        <v>123</v>
      </c>
      <c r="G2" s="194"/>
      <c r="H2" s="194"/>
      <c r="I2" s="194"/>
      <c r="J2" s="194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1" t="s">
        <v>2</v>
      </c>
      <c r="AM2" s="191"/>
      <c r="AN2" s="191"/>
      <c r="AO2" s="191"/>
      <c r="AP2" s="191"/>
      <c r="AQ2" s="191"/>
      <c r="AR2" s="195">
        <v>1016</v>
      </c>
      <c r="AS2" s="195"/>
      <c r="AT2" s="195"/>
      <c r="AU2" s="3"/>
      <c r="AV2" s="3"/>
    </row>
    <row r="3" spans="1:48" customFormat="1" ht="27.75">
      <c r="B3" s="193"/>
      <c r="C3" s="193"/>
      <c r="D3" s="193"/>
      <c r="E3" s="193"/>
      <c r="F3" s="194"/>
      <c r="G3" s="194"/>
      <c r="H3" s="194"/>
      <c r="I3" s="194"/>
      <c r="J3" s="194"/>
      <c r="K3" s="69"/>
      <c r="L3" s="70"/>
      <c r="M3" s="70"/>
      <c r="N3" s="74"/>
      <c r="O3" s="74"/>
      <c r="P3" s="75"/>
      <c r="Q3" s="89"/>
      <c r="R3" s="89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1" t="s">
        <v>117</v>
      </c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6">
        <v>28.645703882340001</v>
      </c>
      <c r="AS3" s="196"/>
      <c r="AT3" s="196"/>
      <c r="AU3" s="190" t="s">
        <v>4</v>
      </c>
      <c r="AV3" s="190"/>
    </row>
    <row r="4" spans="1:48" customFormat="1" ht="27.75">
      <c r="B4" s="193"/>
      <c r="C4" s="193"/>
      <c r="D4" s="193"/>
      <c r="E4" s="193"/>
      <c r="F4" s="194"/>
      <c r="G4" s="194"/>
      <c r="H4" s="194"/>
      <c r="I4" s="194"/>
      <c r="J4" s="194"/>
      <c r="K4" s="69"/>
      <c r="L4" s="70"/>
      <c r="M4" s="70"/>
      <c r="N4" s="77"/>
      <c r="O4" s="77"/>
      <c r="P4" s="75"/>
      <c r="Q4" s="89"/>
      <c r="R4" s="89"/>
      <c r="S4" s="78"/>
      <c r="T4" s="79"/>
      <c r="U4" s="79"/>
      <c r="V4" s="5"/>
      <c r="W4" s="5"/>
      <c r="X4" s="5"/>
      <c r="Y4" s="5"/>
      <c r="Z4" s="5"/>
      <c r="AE4" s="191" t="s">
        <v>118</v>
      </c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>
        <v>28.645703882340001</v>
      </c>
      <c r="AS4" s="192"/>
      <c r="AT4" s="192"/>
      <c r="AU4" s="190" t="s">
        <v>4</v>
      </c>
      <c r="AV4" s="190"/>
    </row>
    <row r="5" spans="1:48" customFormat="1" ht="18.75" customHeight="1">
      <c r="A5" s="42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8"/>
      <c r="AF5" s="68"/>
      <c r="AM5" s="68"/>
      <c r="AN5" s="68"/>
      <c r="AT5" s="151" t="s">
        <v>6</v>
      </c>
      <c r="AU5" s="151"/>
      <c r="AV5" s="151"/>
    </row>
    <row r="6" spans="1:48" ht="21" customHeight="1">
      <c r="A6" s="180" t="s">
        <v>45</v>
      </c>
      <c r="B6" s="152" t="s">
        <v>7</v>
      </c>
      <c r="C6" s="152" t="s">
        <v>8</v>
      </c>
      <c r="D6" s="152" t="s">
        <v>9</v>
      </c>
      <c r="E6" s="152" t="s">
        <v>10</v>
      </c>
      <c r="F6" s="152" t="s">
        <v>11</v>
      </c>
      <c r="G6" s="183" t="s">
        <v>47</v>
      </c>
      <c r="H6" s="184"/>
      <c r="I6" s="185"/>
      <c r="J6" s="153" t="s">
        <v>12</v>
      </c>
      <c r="K6" s="187" t="s">
        <v>37</v>
      </c>
      <c r="L6" s="187"/>
      <c r="M6" s="187"/>
      <c r="N6" s="187"/>
      <c r="O6" s="153" t="s">
        <v>13</v>
      </c>
      <c r="P6" s="164" t="s">
        <v>5</v>
      </c>
      <c r="Q6" s="153" t="s">
        <v>31</v>
      </c>
      <c r="R6" s="167" t="s">
        <v>38</v>
      </c>
      <c r="S6" s="170" t="s">
        <v>39</v>
      </c>
      <c r="T6" s="173" t="s">
        <v>14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5"/>
      <c r="AV6" s="163" t="s">
        <v>48</v>
      </c>
    </row>
    <row r="7" spans="1:48" ht="18.75" customHeight="1">
      <c r="A7" s="180"/>
      <c r="B7" s="152"/>
      <c r="C7" s="152"/>
      <c r="D7" s="152"/>
      <c r="E7" s="152"/>
      <c r="F7" s="152"/>
      <c r="G7" s="186" t="s">
        <v>3</v>
      </c>
      <c r="H7" s="182" t="s">
        <v>46</v>
      </c>
      <c r="I7" s="182"/>
      <c r="J7" s="154"/>
      <c r="K7" s="188" t="s">
        <v>40</v>
      </c>
      <c r="L7" s="176" t="s">
        <v>41</v>
      </c>
      <c r="M7" s="178" t="s">
        <v>42</v>
      </c>
      <c r="N7" s="179" t="s">
        <v>43</v>
      </c>
      <c r="O7" s="154"/>
      <c r="P7" s="165"/>
      <c r="Q7" s="154"/>
      <c r="R7" s="168"/>
      <c r="S7" s="171"/>
      <c r="T7" s="159" t="s">
        <v>15</v>
      </c>
      <c r="U7" s="159"/>
      <c r="V7" s="159"/>
      <c r="W7" s="159"/>
      <c r="X7" s="160" t="s">
        <v>16</v>
      </c>
      <c r="Y7" s="160"/>
      <c r="Z7" s="160"/>
      <c r="AA7" s="160"/>
      <c r="AB7" s="161" t="s">
        <v>17</v>
      </c>
      <c r="AC7" s="161"/>
      <c r="AD7" s="161"/>
      <c r="AE7" s="161"/>
      <c r="AF7" s="162" t="s">
        <v>18</v>
      </c>
      <c r="AG7" s="162"/>
      <c r="AH7" s="162"/>
      <c r="AI7" s="162"/>
      <c r="AJ7" s="156" t="s">
        <v>19</v>
      </c>
      <c r="AK7" s="156"/>
      <c r="AL7" s="156"/>
      <c r="AM7" s="156"/>
      <c r="AN7" s="157" t="s">
        <v>20</v>
      </c>
      <c r="AO7" s="157"/>
      <c r="AP7" s="157"/>
      <c r="AQ7" s="157"/>
      <c r="AR7" s="158" t="s">
        <v>21</v>
      </c>
      <c r="AS7" s="158"/>
      <c r="AT7" s="158"/>
      <c r="AU7" s="158"/>
      <c r="AV7" s="163"/>
    </row>
    <row r="8" spans="1:48" ht="28.5" customHeight="1">
      <c r="A8" s="180"/>
      <c r="B8" s="152"/>
      <c r="C8" s="152"/>
      <c r="D8" s="152"/>
      <c r="E8" s="152"/>
      <c r="F8" s="152"/>
      <c r="G8" s="186"/>
      <c r="H8" s="95" t="s">
        <v>22</v>
      </c>
      <c r="I8" s="96" t="s">
        <v>23</v>
      </c>
      <c r="J8" s="155"/>
      <c r="K8" s="188"/>
      <c r="L8" s="177"/>
      <c r="M8" s="178"/>
      <c r="N8" s="179"/>
      <c r="O8" s="155"/>
      <c r="P8" s="166"/>
      <c r="Q8" s="155"/>
      <c r="R8" s="169"/>
      <c r="S8" s="172"/>
      <c r="T8" s="18" t="s">
        <v>24</v>
      </c>
      <c r="U8" s="18" t="s">
        <v>25</v>
      </c>
      <c r="V8" s="18" t="s">
        <v>26</v>
      </c>
      <c r="W8" s="97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163"/>
    </row>
    <row r="9" spans="1:48">
      <c r="A9" s="181" t="s">
        <v>28</v>
      </c>
      <c r="B9" s="181"/>
      <c r="C9" s="181"/>
      <c r="D9" s="181"/>
      <c r="E9" s="181"/>
      <c r="F9" s="181"/>
      <c r="G9" s="24">
        <f>I9+H9</f>
        <v>19</v>
      </c>
      <c r="H9" s="25">
        <f>SUM(H10:H999)</f>
        <v>0</v>
      </c>
      <c r="I9" s="25">
        <f>SUM(I10:I999)</f>
        <v>19</v>
      </c>
      <c r="J9" s="25"/>
      <c r="K9" s="25">
        <f>SUM(K10:K999)</f>
        <v>9.65</v>
      </c>
      <c r="L9" s="25">
        <f>SUM(L10:L999)</f>
        <v>2.81</v>
      </c>
      <c r="M9" s="25"/>
      <c r="N9" s="25">
        <f>SUM(N10:N999)</f>
        <v>0</v>
      </c>
      <c r="O9" s="25"/>
      <c r="P9" s="25">
        <f>SUM(P10:P999)</f>
        <v>3.14</v>
      </c>
      <c r="Q9" s="25"/>
      <c r="R9" s="25"/>
      <c r="S9" s="25"/>
      <c r="T9" s="25">
        <f t="shared" ref="T9:AU9" si="0">SUM(T10:T999)</f>
        <v>0</v>
      </c>
      <c r="U9" s="25">
        <f t="shared" si="0"/>
        <v>0</v>
      </c>
      <c r="V9" s="25">
        <f t="shared" si="0"/>
        <v>0</v>
      </c>
      <c r="W9" s="25">
        <f>SUM(W10:W999)</f>
        <v>3.14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86"/>
    </row>
    <row r="10" spans="1:48" s="27" customFormat="1" ht="21.75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8" t="s">
        <v>119</v>
      </c>
      <c r="D10" s="124" t="s">
        <v>44</v>
      </c>
      <c r="E10" s="82" t="s">
        <v>120</v>
      </c>
      <c r="F10" s="80" t="s">
        <v>122</v>
      </c>
      <c r="G10" s="87">
        <v>18.9955339174</v>
      </c>
      <c r="H10" s="87">
        <v>0</v>
      </c>
      <c r="I10" s="87">
        <v>19</v>
      </c>
      <c r="J10" s="40">
        <v>1</v>
      </c>
      <c r="K10" s="125">
        <v>0</v>
      </c>
      <c r="L10" s="125">
        <v>2.81</v>
      </c>
      <c r="M10" s="125">
        <v>0</v>
      </c>
      <c r="N10" s="125">
        <v>0</v>
      </c>
      <c r="O10" s="40">
        <v>1</v>
      </c>
      <c r="P10" s="83">
        <v>0</v>
      </c>
      <c r="Q10" s="85">
        <v>0</v>
      </c>
      <c r="R10" s="40">
        <v>2</v>
      </c>
      <c r="S10" s="40">
        <v>1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14"/>
    </row>
    <row r="11" spans="1:48" ht="21.75">
      <c r="A11" s="92" t="str">
        <f t="shared" ref="A11:A1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33 </v>
      </c>
      <c r="B11" s="80">
        <v>3</v>
      </c>
      <c r="C11" s="81" t="s">
        <v>121</v>
      </c>
      <c r="D11" s="124" t="s">
        <v>126</v>
      </c>
      <c r="E11" s="82" t="s">
        <v>120</v>
      </c>
      <c r="F11" s="80" t="s">
        <v>122</v>
      </c>
      <c r="G11" s="83">
        <v>3.14</v>
      </c>
      <c r="H11" s="84">
        <v>0</v>
      </c>
      <c r="I11" s="84">
        <v>0</v>
      </c>
      <c r="J11" s="40">
        <v>1</v>
      </c>
      <c r="K11" s="125">
        <v>3.14</v>
      </c>
      <c r="L11" s="125">
        <v>0</v>
      </c>
      <c r="M11" s="125">
        <v>0</v>
      </c>
      <c r="N11" s="125">
        <v>0</v>
      </c>
      <c r="O11" s="40">
        <v>8</v>
      </c>
      <c r="P11" s="83">
        <v>3.14</v>
      </c>
      <c r="Q11" s="85">
        <v>100</v>
      </c>
      <c r="R11" s="40">
        <v>2</v>
      </c>
      <c r="S11" s="40">
        <v>1</v>
      </c>
      <c r="T11" s="83">
        <v>0</v>
      </c>
      <c r="U11" s="83">
        <v>0</v>
      </c>
      <c r="V11" s="83">
        <v>0</v>
      </c>
      <c r="W11" s="93">
        <v>3.14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14"/>
    </row>
    <row r="12" spans="1:48" ht="21.75">
      <c r="A12" s="92" t="str">
        <f t="shared" si="1"/>
        <v xml:space="preserve">   </v>
      </c>
      <c r="B12" s="80">
        <v>4</v>
      </c>
      <c r="C12" s="81" t="s">
        <v>121</v>
      </c>
      <c r="D12" s="124" t="s">
        <v>127</v>
      </c>
      <c r="E12" s="82" t="s">
        <v>120</v>
      </c>
      <c r="F12" s="80" t="s">
        <v>122</v>
      </c>
      <c r="G12" s="83">
        <v>6.51</v>
      </c>
      <c r="H12" s="84">
        <v>0</v>
      </c>
      <c r="I12" s="84">
        <v>0</v>
      </c>
      <c r="J12" s="40">
        <v>2</v>
      </c>
      <c r="K12" s="125">
        <v>6.51</v>
      </c>
      <c r="L12" s="125">
        <v>0</v>
      </c>
      <c r="M12" s="125">
        <v>0</v>
      </c>
      <c r="N12" s="125">
        <v>0</v>
      </c>
      <c r="O12" s="40">
        <v>0</v>
      </c>
      <c r="P12" s="83">
        <v>0</v>
      </c>
      <c r="Q12" s="85">
        <v>0</v>
      </c>
      <c r="R12" s="40">
        <v>0</v>
      </c>
      <c r="S12" s="40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8 S10:S1048576">
      <formula1>0</formula1>
      <formula2>3</formula2>
    </dataValidation>
    <dataValidation type="whole" allowBlank="1" showInputMessage="1" showErrorMessage="1" error="กรอกเฉพาะ 0 1 2" sqref="S1:S4 R5:R8 R10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82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2"/>
  <sheetViews>
    <sheetView zoomScalePageLayoutView="40" workbookViewId="0">
      <selection activeCell="AH12" sqref="AH12"/>
    </sheetView>
  </sheetViews>
  <sheetFormatPr defaultColWidth="8.875" defaultRowHeight="17.25"/>
  <cols>
    <col min="1" max="1" width="6.375" style="11" bestFit="1" customWidth="1"/>
    <col min="2" max="2" width="4.5" style="13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9" width="8.25" style="11" customWidth="1"/>
    <col min="10" max="10" width="5.25" style="11" customWidth="1"/>
    <col min="11" max="11" width="7.25" style="8" customWidth="1"/>
    <col min="12" max="12" width="8.875" style="8" customWidth="1"/>
    <col min="13" max="13" width="8.75" style="8" customWidth="1"/>
    <col min="14" max="14" width="7.375" style="8" customWidth="1"/>
    <col min="15" max="15" width="6" style="13" customWidth="1"/>
    <col min="16" max="16" width="9.375" style="11" customWidth="1"/>
    <col min="17" max="17" width="7.375" style="11" customWidth="1"/>
    <col min="18" max="18" width="9.875" style="11" customWidth="1"/>
    <col min="19" max="19" width="11.625" style="11" customWidth="1"/>
    <col min="20" max="47" width="4.625" style="11" customWidth="1"/>
    <col min="48" max="49" width="4.625" style="11" bestFit="1" customWidth="1"/>
    <col min="50" max="50" width="7.125" style="11" bestFit="1" customWidth="1"/>
    <col min="51" max="51" width="5.375" style="11" bestFit="1" customWidth="1"/>
    <col min="52" max="52" width="13.75" style="11" bestFit="1" customWidth="1"/>
    <col min="53" max="16384" width="8.875" style="11"/>
  </cols>
  <sheetData>
    <row r="1" spans="1:54" s="1" customFormat="1" ht="33">
      <c r="B1" s="189" t="s">
        <v>29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29"/>
      <c r="AW1" s="29"/>
      <c r="AX1" s="29"/>
      <c r="AY1" s="29"/>
    </row>
    <row r="2" spans="1:54" customFormat="1" ht="27.75">
      <c r="B2" s="193" t="s">
        <v>1</v>
      </c>
      <c r="C2" s="193"/>
      <c r="D2" s="193"/>
      <c r="E2" s="193"/>
      <c r="F2" s="194" t="s">
        <v>123</v>
      </c>
      <c r="G2" s="194"/>
      <c r="H2" s="194"/>
      <c r="I2" s="194"/>
      <c r="J2" s="194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1" t="s">
        <v>2</v>
      </c>
      <c r="AM2" s="191"/>
      <c r="AN2" s="191"/>
      <c r="AO2" s="191"/>
      <c r="AP2" s="191"/>
      <c r="AQ2" s="191"/>
      <c r="AR2" s="195">
        <v>1016</v>
      </c>
      <c r="AS2" s="195"/>
      <c r="AT2" s="195"/>
      <c r="AU2" s="3"/>
      <c r="AV2" s="3"/>
    </row>
    <row r="3" spans="1:54" customFormat="1" ht="27.75">
      <c r="B3" s="193"/>
      <c r="C3" s="193"/>
      <c r="D3" s="193"/>
      <c r="E3" s="193"/>
      <c r="F3" s="194"/>
      <c r="G3" s="194"/>
      <c r="H3" s="194"/>
      <c r="I3" s="194"/>
      <c r="J3" s="194"/>
      <c r="K3" s="69"/>
      <c r="L3" s="70"/>
      <c r="M3" s="70"/>
      <c r="N3" s="74"/>
      <c r="O3" s="74"/>
      <c r="P3" s="75"/>
      <c r="Q3" s="89"/>
      <c r="R3" s="89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1" t="s">
        <v>117</v>
      </c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6">
        <v>28.645703882340001</v>
      </c>
      <c r="AS3" s="196"/>
      <c r="AT3" s="196"/>
      <c r="AU3" s="190" t="s">
        <v>4</v>
      </c>
      <c r="AV3" s="190"/>
    </row>
    <row r="4" spans="1:54" customFormat="1" ht="27.75">
      <c r="B4" s="193"/>
      <c r="C4" s="193"/>
      <c r="D4" s="193"/>
      <c r="E4" s="193"/>
      <c r="F4" s="194"/>
      <c r="G4" s="194"/>
      <c r="H4" s="194"/>
      <c r="I4" s="194"/>
      <c r="J4" s="194"/>
      <c r="K4" s="69"/>
      <c r="L4" s="70"/>
      <c r="M4" s="70"/>
      <c r="N4" s="77"/>
      <c r="O4" s="77"/>
      <c r="P4" s="75"/>
      <c r="Q4" s="89"/>
      <c r="R4" s="89"/>
      <c r="S4" s="78"/>
      <c r="T4" s="79"/>
      <c r="U4" s="79"/>
      <c r="V4" s="5"/>
      <c r="W4" s="5"/>
      <c r="X4" s="5"/>
      <c r="Y4" s="5"/>
      <c r="Z4" s="5"/>
      <c r="AE4" s="191" t="s">
        <v>118</v>
      </c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>
        <v>28.645703882340001</v>
      </c>
      <c r="AS4" s="192"/>
      <c r="AT4" s="192"/>
      <c r="AU4" s="190" t="s">
        <v>4</v>
      </c>
      <c r="AV4" s="190"/>
    </row>
    <row r="5" spans="1:54" customFormat="1" ht="18.75" customHeight="1">
      <c r="A5" s="4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03" t="s">
        <v>6</v>
      </c>
      <c r="AR5" s="203"/>
      <c r="AS5" s="203"/>
      <c r="AT5" s="203"/>
      <c r="AU5" s="203"/>
      <c r="AV5" s="11"/>
      <c r="AW5" s="11"/>
      <c r="AX5" s="11"/>
      <c r="AY5" s="11"/>
      <c r="AZ5" s="11"/>
    </row>
    <row r="6" spans="1:54" ht="21" customHeight="1">
      <c r="A6" s="180" t="s">
        <v>45</v>
      </c>
      <c r="B6" s="152" t="s">
        <v>7</v>
      </c>
      <c r="C6" s="152" t="s">
        <v>8</v>
      </c>
      <c r="D6" s="152" t="s">
        <v>9</v>
      </c>
      <c r="E6" s="152" t="s">
        <v>10</v>
      </c>
      <c r="F6" s="152" t="s">
        <v>11</v>
      </c>
      <c r="G6" s="183" t="s">
        <v>47</v>
      </c>
      <c r="H6" s="184"/>
      <c r="I6" s="185"/>
      <c r="J6" s="153" t="s">
        <v>12</v>
      </c>
      <c r="K6" s="187" t="s">
        <v>37</v>
      </c>
      <c r="L6" s="187"/>
      <c r="M6" s="187"/>
      <c r="N6" s="187"/>
      <c r="O6" s="153" t="s">
        <v>13</v>
      </c>
      <c r="P6" s="164" t="s">
        <v>5</v>
      </c>
      <c r="Q6" s="153" t="s">
        <v>31</v>
      </c>
      <c r="R6" s="167" t="s">
        <v>38</v>
      </c>
      <c r="S6" s="170" t="s">
        <v>39</v>
      </c>
      <c r="T6" s="173" t="s">
        <v>14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5"/>
      <c r="AV6" s="197" t="s">
        <v>32</v>
      </c>
      <c r="AW6" s="198"/>
      <c r="AX6" s="198"/>
      <c r="AY6" s="199"/>
      <c r="AZ6" s="163" t="s">
        <v>48</v>
      </c>
    </row>
    <row r="7" spans="1:54" ht="18.75" customHeight="1">
      <c r="A7" s="180"/>
      <c r="B7" s="152"/>
      <c r="C7" s="152"/>
      <c r="D7" s="152"/>
      <c r="E7" s="152"/>
      <c r="F7" s="152"/>
      <c r="G7" s="186" t="s">
        <v>3</v>
      </c>
      <c r="H7" s="182" t="s">
        <v>46</v>
      </c>
      <c r="I7" s="182"/>
      <c r="J7" s="154"/>
      <c r="K7" s="188" t="s">
        <v>40</v>
      </c>
      <c r="L7" s="176" t="s">
        <v>41</v>
      </c>
      <c r="M7" s="178" t="s">
        <v>42</v>
      </c>
      <c r="N7" s="179" t="s">
        <v>43</v>
      </c>
      <c r="O7" s="154"/>
      <c r="P7" s="165"/>
      <c r="Q7" s="154"/>
      <c r="R7" s="168"/>
      <c r="S7" s="171"/>
      <c r="T7" s="159" t="s">
        <v>15</v>
      </c>
      <c r="U7" s="159"/>
      <c r="V7" s="159"/>
      <c r="W7" s="159"/>
      <c r="X7" s="160" t="s">
        <v>16</v>
      </c>
      <c r="Y7" s="160"/>
      <c r="Z7" s="160"/>
      <c r="AA7" s="160"/>
      <c r="AB7" s="161" t="s">
        <v>17</v>
      </c>
      <c r="AC7" s="161"/>
      <c r="AD7" s="161"/>
      <c r="AE7" s="161"/>
      <c r="AF7" s="162" t="s">
        <v>18</v>
      </c>
      <c r="AG7" s="162"/>
      <c r="AH7" s="162"/>
      <c r="AI7" s="162"/>
      <c r="AJ7" s="156" t="s">
        <v>19</v>
      </c>
      <c r="AK7" s="156"/>
      <c r="AL7" s="156"/>
      <c r="AM7" s="156"/>
      <c r="AN7" s="157" t="s">
        <v>20</v>
      </c>
      <c r="AO7" s="157"/>
      <c r="AP7" s="157"/>
      <c r="AQ7" s="157"/>
      <c r="AR7" s="158" t="s">
        <v>21</v>
      </c>
      <c r="AS7" s="158"/>
      <c r="AT7" s="158"/>
      <c r="AU7" s="158"/>
      <c r="AV7" s="200"/>
      <c r="AW7" s="201"/>
      <c r="AX7" s="201"/>
      <c r="AY7" s="202"/>
      <c r="AZ7" s="163"/>
    </row>
    <row r="8" spans="1:54" ht="21.75" customHeight="1">
      <c r="A8" s="180"/>
      <c r="B8" s="152"/>
      <c r="C8" s="152"/>
      <c r="D8" s="152"/>
      <c r="E8" s="152"/>
      <c r="F8" s="152"/>
      <c r="G8" s="186"/>
      <c r="H8" s="15" t="s">
        <v>22</v>
      </c>
      <c r="I8" s="16" t="s">
        <v>23</v>
      </c>
      <c r="J8" s="155"/>
      <c r="K8" s="188"/>
      <c r="L8" s="177"/>
      <c r="M8" s="178"/>
      <c r="N8" s="179"/>
      <c r="O8" s="155"/>
      <c r="P8" s="166"/>
      <c r="Q8" s="155"/>
      <c r="R8" s="169"/>
      <c r="S8" s="172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12" t="s">
        <v>33</v>
      </c>
      <c r="AW8" s="39" t="s">
        <v>34</v>
      </c>
      <c r="AX8" s="37" t="s">
        <v>35</v>
      </c>
      <c r="AY8" s="38" t="s">
        <v>36</v>
      </c>
      <c r="AZ8" s="163"/>
    </row>
    <row r="9" spans="1:54">
      <c r="A9" s="181" t="s">
        <v>28</v>
      </c>
      <c r="B9" s="181"/>
      <c r="C9" s="181"/>
      <c r="D9" s="181"/>
      <c r="E9" s="181"/>
      <c r="F9" s="181"/>
      <c r="G9" s="24">
        <f>I9+H9</f>
        <v>19</v>
      </c>
      <c r="H9" s="25">
        <f>SUM(H10:H999)</f>
        <v>0</v>
      </c>
      <c r="I9" s="25">
        <f>SUM(I10:I999)</f>
        <v>19</v>
      </c>
      <c r="J9" s="25"/>
      <c r="K9" s="25">
        <f>SUM(K10:K999)</f>
        <v>9.65</v>
      </c>
      <c r="L9" s="25">
        <f>SUM(L10:L999)</f>
        <v>2.81</v>
      </c>
      <c r="M9" s="25"/>
      <c r="N9" s="25">
        <f>SUM(N10:N999)</f>
        <v>0</v>
      </c>
      <c r="O9" s="25"/>
      <c r="P9" s="25">
        <f>SUM(P10:P999)</f>
        <v>1.88</v>
      </c>
      <c r="Q9" s="25"/>
      <c r="R9" s="25"/>
      <c r="S9" s="25"/>
      <c r="T9" s="25">
        <f t="shared" ref="T9:AU9" si="0">SUM(T10:T999)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1.88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/>
      <c r="AW9" s="25"/>
      <c r="AX9" s="25"/>
      <c r="AY9" s="25"/>
      <c r="AZ9" s="26"/>
    </row>
    <row r="10" spans="1:54" s="27" customFormat="1" ht="21.75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0">
        <v>1</v>
      </c>
      <c r="C10" s="88" t="s">
        <v>119</v>
      </c>
      <c r="D10" s="124" t="s">
        <v>44</v>
      </c>
      <c r="E10" s="82" t="s">
        <v>120</v>
      </c>
      <c r="F10" s="80" t="s">
        <v>122</v>
      </c>
      <c r="G10" s="87">
        <v>18.9955339174</v>
      </c>
      <c r="H10" s="87">
        <v>0</v>
      </c>
      <c r="I10" s="87">
        <v>19</v>
      </c>
      <c r="J10" s="40">
        <v>1</v>
      </c>
      <c r="K10" s="125">
        <v>0</v>
      </c>
      <c r="L10" s="125">
        <v>2.81</v>
      </c>
      <c r="M10" s="125">
        <v>0</v>
      </c>
      <c r="N10" s="125">
        <v>0</v>
      </c>
      <c r="O10" s="40">
        <v>1</v>
      </c>
      <c r="P10" s="83">
        <v>0</v>
      </c>
      <c r="Q10" s="85">
        <v>0</v>
      </c>
      <c r="R10" s="40">
        <v>2</v>
      </c>
      <c r="S10" s="40">
        <v>1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v>0</v>
      </c>
      <c r="AT10" s="126">
        <v>0</v>
      </c>
      <c r="AU10" s="126">
        <v>0</v>
      </c>
      <c r="AV10" s="127">
        <v>0</v>
      </c>
      <c r="AW10" s="127">
        <v>0</v>
      </c>
      <c r="AX10" s="127">
        <v>0</v>
      </c>
      <c r="AY10" s="127">
        <v>0</v>
      </c>
      <c r="AZ10" s="14"/>
      <c r="BA10" s="28"/>
      <c r="BB10" s="28"/>
    </row>
    <row r="11" spans="1:54" ht="21.75">
      <c r="A11" s="67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80">
        <v>3</v>
      </c>
      <c r="C11" s="81" t="s">
        <v>121</v>
      </c>
      <c r="D11" s="124" t="s">
        <v>126</v>
      </c>
      <c r="E11" s="82" t="s">
        <v>120</v>
      </c>
      <c r="F11" s="80" t="s">
        <v>122</v>
      </c>
      <c r="G11" s="83">
        <v>3.14</v>
      </c>
      <c r="H11" s="84">
        <v>0</v>
      </c>
      <c r="I11" s="84">
        <v>0</v>
      </c>
      <c r="J11" s="40">
        <v>1</v>
      </c>
      <c r="K11" s="125">
        <v>3.14</v>
      </c>
      <c r="L11" s="125">
        <v>0</v>
      </c>
      <c r="M11" s="125">
        <v>0</v>
      </c>
      <c r="N11" s="125">
        <v>0</v>
      </c>
      <c r="O11" s="40">
        <v>8</v>
      </c>
      <c r="P11" s="83">
        <v>1.88</v>
      </c>
      <c r="Q11" s="85">
        <v>60</v>
      </c>
      <c r="R11" s="40">
        <v>2</v>
      </c>
      <c r="S11" s="40">
        <v>1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8">
        <f>P11</f>
        <v>1.88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v>0</v>
      </c>
      <c r="AU11" s="126">
        <v>0</v>
      </c>
      <c r="AV11" s="127">
        <v>5</v>
      </c>
      <c r="AW11" s="127">
        <v>5</v>
      </c>
      <c r="AX11" s="127">
        <v>5</v>
      </c>
      <c r="AY11" s="127">
        <v>10</v>
      </c>
      <c r="AZ11" s="14"/>
    </row>
    <row r="12" spans="1:54" ht="21.75">
      <c r="A12" s="67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80">
        <v>4</v>
      </c>
      <c r="C12" s="81" t="s">
        <v>121</v>
      </c>
      <c r="D12" s="124" t="s">
        <v>127</v>
      </c>
      <c r="E12" s="82" t="s">
        <v>120</v>
      </c>
      <c r="F12" s="80" t="s">
        <v>122</v>
      </c>
      <c r="G12" s="83">
        <v>6.51</v>
      </c>
      <c r="H12" s="84">
        <v>0</v>
      </c>
      <c r="I12" s="84">
        <v>0</v>
      </c>
      <c r="J12" s="40">
        <v>2</v>
      </c>
      <c r="K12" s="125">
        <v>6.51</v>
      </c>
      <c r="L12" s="125">
        <v>0</v>
      </c>
      <c r="M12" s="125">
        <v>0</v>
      </c>
      <c r="N12" s="125">
        <v>0</v>
      </c>
      <c r="O12" s="40">
        <v>0</v>
      </c>
      <c r="P12" s="83">
        <v>0</v>
      </c>
      <c r="Q12" s="85">
        <v>0</v>
      </c>
      <c r="R12" s="40">
        <v>0</v>
      </c>
      <c r="S12" s="40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127">
        <v>0</v>
      </c>
      <c r="AW12" s="127">
        <v>0</v>
      </c>
      <c r="AX12" s="127">
        <v>0</v>
      </c>
      <c r="AY12" s="127">
        <v>0</v>
      </c>
      <c r="AZ12" s="14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dataValidations count="7">
    <dataValidation type="whole" allowBlank="1" showInputMessage="1" showErrorMessage="1" error="กรอกเฉพาะ 0 1 2" sqref="S2:S4 R13:R1048576">
      <formula1>0</formula1>
      <formula2>2</formula2>
    </dataValidation>
    <dataValidation type="whole" allowBlank="1" showInputMessage="1" showErrorMessage="1" error="กรอกเฉพาะ 0 1 2 3" sqref="S13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3:O1048576">
      <formula1>0</formula1>
      <formula2>100</formula2>
    </dataValidation>
    <dataValidation type="whole" allowBlank="1" showInputMessage="1" showErrorMessage="1" error="กรอกเฉพาะ 0 1 2 3 9" sqref="J13:J1048576">
      <formula1>0</formula1>
      <formula2>9</formula2>
    </dataValidation>
    <dataValidation type="textLength" operator="equal" allowBlank="1" showInputMessage="1" showErrorMessage="1" error="กรอกรหัสผิดพลาด" sqref="C13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2"/>
  <sheetViews>
    <sheetView topLeftCell="G1" zoomScale="85" zoomScaleNormal="85" workbookViewId="0">
      <selection activeCell="AJ12" sqref="AJ12"/>
    </sheetView>
  </sheetViews>
  <sheetFormatPr defaultColWidth="8.875" defaultRowHeight="17.25"/>
  <cols>
    <col min="1" max="1" width="10.75" style="43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8.12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35" width="3.75" style="11" bestFit="1" customWidth="1"/>
    <col min="36" max="36" width="4.375" style="11" bestFit="1" customWidth="1"/>
    <col min="37" max="47" width="3.75" style="11" bestFit="1" customWidth="1"/>
    <col min="48" max="48" width="13.75" style="11" bestFit="1" customWidth="1"/>
    <col min="49" max="16384" width="8.875" style="11"/>
  </cols>
  <sheetData>
    <row r="1" spans="1:48" s="1" customFormat="1" ht="33">
      <c r="B1" s="189" t="s">
        <v>30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</row>
    <row r="2" spans="1:48" customFormat="1" ht="27.75">
      <c r="B2" s="193" t="s">
        <v>1</v>
      </c>
      <c r="C2" s="193"/>
      <c r="D2" s="193"/>
      <c r="E2" s="193"/>
      <c r="F2" s="194" t="s">
        <v>123</v>
      </c>
      <c r="G2" s="194"/>
      <c r="H2" s="194"/>
      <c r="I2" s="194"/>
      <c r="J2" s="194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1" t="s">
        <v>2</v>
      </c>
      <c r="AM2" s="191"/>
      <c r="AN2" s="191"/>
      <c r="AO2" s="191"/>
      <c r="AP2" s="191"/>
      <c r="AQ2" s="191"/>
      <c r="AR2" s="195">
        <v>1016</v>
      </c>
      <c r="AS2" s="195"/>
      <c r="AT2" s="195"/>
      <c r="AU2" s="3"/>
      <c r="AV2" s="3"/>
    </row>
    <row r="3" spans="1:48" customFormat="1" ht="27.75">
      <c r="B3" s="193"/>
      <c r="C3" s="193"/>
      <c r="D3" s="193"/>
      <c r="E3" s="193"/>
      <c r="F3" s="194"/>
      <c r="G3" s="194"/>
      <c r="H3" s="194"/>
      <c r="I3" s="194"/>
      <c r="J3" s="194"/>
      <c r="K3" s="69"/>
      <c r="L3" s="70"/>
      <c r="M3" s="70"/>
      <c r="N3" s="74"/>
      <c r="O3" s="74"/>
      <c r="P3" s="75"/>
      <c r="Q3" s="89"/>
      <c r="R3" s="89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1" t="s">
        <v>117</v>
      </c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6">
        <v>28.645703882340001</v>
      </c>
      <c r="AS3" s="196"/>
      <c r="AT3" s="196"/>
      <c r="AU3" s="190" t="s">
        <v>4</v>
      </c>
      <c r="AV3" s="190"/>
    </row>
    <row r="4" spans="1:48" customFormat="1" ht="27.75">
      <c r="B4" s="193"/>
      <c r="C4" s="193"/>
      <c r="D4" s="193"/>
      <c r="E4" s="193"/>
      <c r="F4" s="194"/>
      <c r="G4" s="194"/>
      <c r="H4" s="194"/>
      <c r="I4" s="194"/>
      <c r="J4" s="194"/>
      <c r="K4" s="69"/>
      <c r="L4" s="70"/>
      <c r="M4" s="70"/>
      <c r="N4" s="77"/>
      <c r="O4" s="77"/>
      <c r="P4" s="75"/>
      <c r="Q4" s="89"/>
      <c r="R4" s="89"/>
      <c r="S4" s="78"/>
      <c r="T4" s="79"/>
      <c r="U4" s="79"/>
      <c r="V4" s="5"/>
      <c r="W4" s="5"/>
      <c r="X4" s="5"/>
      <c r="Y4" s="5"/>
      <c r="Z4" s="5"/>
      <c r="AE4" s="191" t="s">
        <v>118</v>
      </c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>
        <v>28.645703882340001</v>
      </c>
      <c r="AS4" s="192"/>
      <c r="AT4" s="192"/>
      <c r="AU4" s="190" t="s">
        <v>4</v>
      </c>
      <c r="AV4" s="190"/>
    </row>
    <row r="5" spans="1:48" customFormat="1" ht="18.75" customHeight="1">
      <c r="A5" s="4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1" t="s">
        <v>6</v>
      </c>
      <c r="AS5" s="151"/>
      <c r="AT5" s="151"/>
      <c r="AU5" s="151"/>
      <c r="AV5" s="151"/>
    </row>
    <row r="6" spans="1:48" ht="21" customHeight="1">
      <c r="A6" s="180" t="s">
        <v>45</v>
      </c>
      <c r="B6" s="152" t="s">
        <v>7</v>
      </c>
      <c r="C6" s="152" t="s">
        <v>8</v>
      </c>
      <c r="D6" s="152" t="s">
        <v>9</v>
      </c>
      <c r="E6" s="152" t="s">
        <v>10</v>
      </c>
      <c r="F6" s="152" t="s">
        <v>11</v>
      </c>
      <c r="G6" s="183" t="s">
        <v>47</v>
      </c>
      <c r="H6" s="184"/>
      <c r="I6" s="185"/>
      <c r="J6" s="153" t="s">
        <v>12</v>
      </c>
      <c r="K6" s="187" t="s">
        <v>37</v>
      </c>
      <c r="L6" s="187"/>
      <c r="M6" s="187"/>
      <c r="N6" s="187"/>
      <c r="O6" s="153" t="s">
        <v>13</v>
      </c>
      <c r="P6" s="164" t="s">
        <v>5</v>
      </c>
      <c r="Q6" s="153" t="s">
        <v>31</v>
      </c>
      <c r="R6" s="167" t="s">
        <v>38</v>
      </c>
      <c r="S6" s="170" t="s">
        <v>39</v>
      </c>
      <c r="T6" s="173" t="s">
        <v>14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5"/>
      <c r="AV6" s="163" t="s">
        <v>48</v>
      </c>
    </row>
    <row r="7" spans="1:48" ht="18.75" customHeight="1">
      <c r="A7" s="180"/>
      <c r="B7" s="152"/>
      <c r="C7" s="152"/>
      <c r="D7" s="152"/>
      <c r="E7" s="152"/>
      <c r="F7" s="152"/>
      <c r="G7" s="186" t="s">
        <v>3</v>
      </c>
      <c r="H7" s="182" t="s">
        <v>46</v>
      </c>
      <c r="I7" s="182"/>
      <c r="J7" s="154"/>
      <c r="K7" s="188" t="s">
        <v>40</v>
      </c>
      <c r="L7" s="176" t="s">
        <v>41</v>
      </c>
      <c r="M7" s="178" t="s">
        <v>42</v>
      </c>
      <c r="N7" s="179" t="s">
        <v>43</v>
      </c>
      <c r="O7" s="154"/>
      <c r="P7" s="165"/>
      <c r="Q7" s="154"/>
      <c r="R7" s="168"/>
      <c r="S7" s="171"/>
      <c r="T7" s="159" t="s">
        <v>15</v>
      </c>
      <c r="U7" s="159"/>
      <c r="V7" s="159"/>
      <c r="W7" s="159"/>
      <c r="X7" s="160" t="s">
        <v>16</v>
      </c>
      <c r="Y7" s="160"/>
      <c r="Z7" s="160"/>
      <c r="AA7" s="160"/>
      <c r="AB7" s="161" t="s">
        <v>17</v>
      </c>
      <c r="AC7" s="161"/>
      <c r="AD7" s="161"/>
      <c r="AE7" s="161"/>
      <c r="AF7" s="162" t="s">
        <v>18</v>
      </c>
      <c r="AG7" s="162"/>
      <c r="AH7" s="162"/>
      <c r="AI7" s="162"/>
      <c r="AJ7" s="156" t="s">
        <v>19</v>
      </c>
      <c r="AK7" s="156"/>
      <c r="AL7" s="156"/>
      <c r="AM7" s="156"/>
      <c r="AN7" s="157" t="s">
        <v>20</v>
      </c>
      <c r="AO7" s="157"/>
      <c r="AP7" s="157"/>
      <c r="AQ7" s="157"/>
      <c r="AR7" s="158" t="s">
        <v>21</v>
      </c>
      <c r="AS7" s="158"/>
      <c r="AT7" s="158"/>
      <c r="AU7" s="158"/>
      <c r="AV7" s="163"/>
    </row>
    <row r="8" spans="1:48" ht="21.75" customHeight="1">
      <c r="A8" s="180"/>
      <c r="B8" s="152"/>
      <c r="C8" s="152"/>
      <c r="D8" s="152"/>
      <c r="E8" s="152"/>
      <c r="F8" s="152"/>
      <c r="G8" s="186"/>
      <c r="H8" s="15" t="s">
        <v>22</v>
      </c>
      <c r="I8" s="16" t="s">
        <v>23</v>
      </c>
      <c r="J8" s="155"/>
      <c r="K8" s="188"/>
      <c r="L8" s="177"/>
      <c r="M8" s="178"/>
      <c r="N8" s="179"/>
      <c r="O8" s="155"/>
      <c r="P8" s="166"/>
      <c r="Q8" s="155"/>
      <c r="R8" s="169"/>
      <c r="S8" s="172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163"/>
    </row>
    <row r="9" spans="1:48">
      <c r="A9" s="181" t="s">
        <v>28</v>
      </c>
      <c r="B9" s="181"/>
      <c r="C9" s="181"/>
      <c r="D9" s="181"/>
      <c r="E9" s="181"/>
      <c r="F9" s="181"/>
      <c r="G9" s="44">
        <f>I9+H9</f>
        <v>19</v>
      </c>
      <c r="H9" s="45">
        <f>SUM(H10:H99)</f>
        <v>0</v>
      </c>
      <c r="I9" s="45">
        <f>SUM(I10:I99)</f>
        <v>19</v>
      </c>
      <c r="J9" s="45"/>
      <c r="K9" s="45">
        <f>SUM(K10:K99)</f>
        <v>9.65</v>
      </c>
      <c r="L9" s="45">
        <f>SUM(L10:L99)</f>
        <v>2.81</v>
      </c>
      <c r="M9" s="45"/>
      <c r="N9" s="45">
        <f>SUM(N10:N99)</f>
        <v>0</v>
      </c>
      <c r="O9" s="45"/>
      <c r="P9" s="45">
        <f>SUM(P10:P99)</f>
        <v>1.88</v>
      </c>
      <c r="Q9" s="45"/>
      <c r="R9" s="45"/>
      <c r="S9" s="45"/>
      <c r="T9" s="45">
        <f t="shared" ref="T9:AU9" si="0">SUM(T10:T99)</f>
        <v>0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5">
        <f t="shared" si="0"/>
        <v>0</v>
      </c>
      <c r="Y9" s="45">
        <f t="shared" si="0"/>
        <v>0</v>
      </c>
      <c r="Z9" s="45">
        <f t="shared" si="0"/>
        <v>0</v>
      </c>
      <c r="AA9" s="45">
        <f t="shared" si="0"/>
        <v>0</v>
      </c>
      <c r="AB9" s="45">
        <f t="shared" si="0"/>
        <v>0</v>
      </c>
      <c r="AC9" s="45">
        <f t="shared" si="0"/>
        <v>0</v>
      </c>
      <c r="AD9" s="45">
        <f t="shared" si="0"/>
        <v>0</v>
      </c>
      <c r="AE9" s="45">
        <f t="shared" si="0"/>
        <v>0</v>
      </c>
      <c r="AF9" s="45">
        <f t="shared" si="0"/>
        <v>0</v>
      </c>
      <c r="AG9" s="45">
        <f t="shared" si="0"/>
        <v>0</v>
      </c>
      <c r="AH9" s="45">
        <f t="shared" si="0"/>
        <v>0</v>
      </c>
      <c r="AI9" s="45">
        <f t="shared" si="0"/>
        <v>0</v>
      </c>
      <c r="AJ9" s="45">
        <f t="shared" si="0"/>
        <v>1.88</v>
      </c>
      <c r="AK9" s="45">
        <f t="shared" si="0"/>
        <v>0</v>
      </c>
      <c r="AL9" s="45">
        <f t="shared" si="0"/>
        <v>0</v>
      </c>
      <c r="AM9" s="45">
        <f t="shared" si="0"/>
        <v>0</v>
      </c>
      <c r="AN9" s="45">
        <f t="shared" si="0"/>
        <v>0</v>
      </c>
      <c r="AO9" s="45">
        <f t="shared" si="0"/>
        <v>0</v>
      </c>
      <c r="AP9" s="45">
        <f t="shared" si="0"/>
        <v>0</v>
      </c>
      <c r="AQ9" s="45">
        <f t="shared" si="0"/>
        <v>0</v>
      </c>
      <c r="AR9" s="45">
        <f t="shared" si="0"/>
        <v>0</v>
      </c>
      <c r="AS9" s="45">
        <f t="shared" si="0"/>
        <v>0</v>
      </c>
      <c r="AT9" s="45">
        <f t="shared" si="0"/>
        <v>0</v>
      </c>
      <c r="AU9" s="45">
        <f t="shared" si="0"/>
        <v>0</v>
      </c>
      <c r="AV9" s="46"/>
    </row>
    <row r="10" spans="1:48" s="41" customFormat="1" ht="21.75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8" t="s">
        <v>119</v>
      </c>
      <c r="D10" s="124" t="s">
        <v>44</v>
      </c>
      <c r="E10" s="82" t="s">
        <v>120</v>
      </c>
      <c r="F10" s="80" t="s">
        <v>122</v>
      </c>
      <c r="G10" s="87">
        <v>18.9955339174</v>
      </c>
      <c r="H10" s="87">
        <v>0</v>
      </c>
      <c r="I10" s="87">
        <v>19</v>
      </c>
      <c r="J10" s="40">
        <v>1</v>
      </c>
      <c r="K10" s="125">
        <v>0</v>
      </c>
      <c r="L10" s="125">
        <v>2.81</v>
      </c>
      <c r="M10" s="125">
        <v>0</v>
      </c>
      <c r="N10" s="125">
        <v>0</v>
      </c>
      <c r="O10" s="40">
        <v>1</v>
      </c>
      <c r="P10" s="83">
        <v>0</v>
      </c>
      <c r="Q10" s="85">
        <v>0</v>
      </c>
      <c r="R10" s="40">
        <v>2</v>
      </c>
      <c r="S10" s="40">
        <v>1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/>
    </row>
    <row r="11" spans="1:48" ht="21.75">
      <c r="A11" s="67" t="str">
        <f t="shared" ref="A11:A1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80">
        <v>3</v>
      </c>
      <c r="C11" s="81" t="s">
        <v>121</v>
      </c>
      <c r="D11" s="124" t="s">
        <v>126</v>
      </c>
      <c r="E11" s="82" t="s">
        <v>120</v>
      </c>
      <c r="F11" s="80" t="s">
        <v>122</v>
      </c>
      <c r="G11" s="83">
        <v>3.14</v>
      </c>
      <c r="H11" s="84">
        <v>0</v>
      </c>
      <c r="I11" s="84">
        <v>0</v>
      </c>
      <c r="J11" s="40">
        <v>1</v>
      </c>
      <c r="K11" s="125">
        <v>3.14</v>
      </c>
      <c r="L11" s="125">
        <v>0</v>
      </c>
      <c r="M11" s="125">
        <v>0</v>
      </c>
      <c r="N11" s="125">
        <v>0</v>
      </c>
      <c r="O11" s="40">
        <v>8</v>
      </c>
      <c r="P11" s="83">
        <v>1.88</v>
      </c>
      <c r="Q11" s="85">
        <v>60</v>
      </c>
      <c r="R11" s="40">
        <v>2</v>
      </c>
      <c r="S11" s="40">
        <v>1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94">
        <v>1.88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14"/>
    </row>
    <row r="12" spans="1:48" ht="21.75">
      <c r="A12" s="67" t="str">
        <f t="shared" si="1"/>
        <v xml:space="preserve">   </v>
      </c>
      <c r="B12" s="80">
        <v>4</v>
      </c>
      <c r="C12" s="81" t="s">
        <v>121</v>
      </c>
      <c r="D12" s="124" t="s">
        <v>127</v>
      </c>
      <c r="E12" s="82" t="s">
        <v>120</v>
      </c>
      <c r="F12" s="80" t="s">
        <v>122</v>
      </c>
      <c r="G12" s="83">
        <v>6.51</v>
      </c>
      <c r="H12" s="84">
        <v>0</v>
      </c>
      <c r="I12" s="84">
        <v>0</v>
      </c>
      <c r="J12" s="40">
        <v>2</v>
      </c>
      <c r="K12" s="125">
        <v>6.51</v>
      </c>
      <c r="L12" s="125">
        <v>0</v>
      </c>
      <c r="M12" s="125">
        <v>0</v>
      </c>
      <c r="N12" s="125">
        <v>0</v>
      </c>
      <c r="O12" s="40">
        <v>0</v>
      </c>
      <c r="P12" s="83">
        <v>0</v>
      </c>
      <c r="Q12" s="85">
        <v>0</v>
      </c>
      <c r="R12" s="40">
        <v>0</v>
      </c>
      <c r="S12" s="40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14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8 S13:S1048576">
      <formula1>0</formula1>
      <formula2>3</formula2>
    </dataValidation>
    <dataValidation type="whole" allowBlank="1" showInputMessage="1" showErrorMessage="1" error="กรอกเฉพาะ 0 1 2" sqref="R1 S2:S4 R5:R8 R13:R1048576">
      <formula1>0</formula1>
      <formula2>2</formula2>
    </dataValidation>
    <dataValidation type="whole" allowBlank="1" showInputMessage="1" showErrorMessage="1" error="กรอกเฉพาะจำนวนเต็ม" sqref="O1 O5:O8 O13:O1048576">
      <formula1>0</formula1>
      <formula2>100</formula2>
    </dataValidation>
    <dataValidation type="whole" allowBlank="1" showInputMessage="1" showErrorMessage="1" error="กรอกเฉพาะ 0 1 2 3 9" sqref="J1 J5:J8 J13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zoomScale="70" zoomScaleNormal="70" zoomScalePageLayoutView="70" workbookViewId="0">
      <selection activeCell="I22" sqref="I22"/>
    </sheetView>
  </sheetViews>
  <sheetFormatPr defaultRowHeight="14.25"/>
  <cols>
    <col min="1" max="1" width="5.375" customWidth="1"/>
    <col min="4" max="4" width="5.875" customWidth="1"/>
    <col min="5" max="5" width="4.875" customWidth="1"/>
    <col min="12" max="12" width="11" customWidth="1"/>
    <col min="16" max="16" width="12.875" customWidth="1"/>
    <col min="17" max="17" width="11.125" customWidth="1"/>
    <col min="18" max="18" width="12.5" customWidth="1"/>
    <col min="19" max="19" width="11" customWidth="1"/>
    <col min="23" max="23" width="25.125" bestFit="1" customWidth="1"/>
  </cols>
  <sheetData>
    <row r="1" spans="1:28" s="11" customFormat="1" ht="27.75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41"/>
      <c r="Y1" s="41"/>
      <c r="Z1" s="41"/>
      <c r="AA1" s="41"/>
      <c r="AB1" s="41"/>
    </row>
    <row r="2" spans="1:28" s="11" customFormat="1" ht="27.75">
      <c r="A2" s="194" t="s">
        <v>1</v>
      </c>
      <c r="B2" s="194"/>
      <c r="C2" s="194"/>
      <c r="D2" s="194"/>
      <c r="E2" s="194" t="str">
        <f>ตัดฟัน!F2</f>
        <v>อุทยานแห่งชาติภูเรือ</v>
      </c>
      <c r="F2" s="194"/>
      <c r="G2" s="194"/>
      <c r="H2" s="194"/>
      <c r="I2" s="194"/>
      <c r="J2"/>
      <c r="K2" s="3"/>
      <c r="L2" s="3"/>
      <c r="M2" s="3"/>
      <c r="N2" s="3"/>
      <c r="O2" s="3"/>
      <c r="T2" s="3"/>
      <c r="X2" s="41"/>
      <c r="Y2" s="113"/>
      <c r="Z2" s="113"/>
      <c r="AA2" s="114"/>
      <c r="AB2" s="114"/>
    </row>
    <row r="3" spans="1:28" s="11" customFormat="1" ht="27.75">
      <c r="A3" s="194"/>
      <c r="B3" s="194"/>
      <c r="C3" s="194"/>
      <c r="D3" s="194"/>
      <c r="E3" s="194"/>
      <c r="F3" s="194"/>
      <c r="G3" s="194"/>
      <c r="H3" s="194"/>
      <c r="I3" s="194"/>
      <c r="J3"/>
      <c r="L3" s="3"/>
      <c r="M3" s="8"/>
      <c r="N3" s="3"/>
      <c r="O3" s="3"/>
      <c r="P3" s="3"/>
      <c r="Q3" s="3"/>
      <c r="R3" s="3"/>
      <c r="S3" s="3"/>
      <c r="T3" s="3"/>
      <c r="U3" s="115"/>
      <c r="V3" s="73" t="s">
        <v>2</v>
      </c>
      <c r="W3" s="133">
        <f>ตัดฟัน!AR2</f>
        <v>1016</v>
      </c>
      <c r="X3" s="41"/>
      <c r="Y3" s="116"/>
      <c r="Z3" s="116"/>
      <c r="AA3" s="41"/>
      <c r="AB3" s="117"/>
    </row>
    <row r="4" spans="1:28" s="11" customFormat="1" ht="27.75">
      <c r="A4" s="194"/>
      <c r="B4" s="194"/>
      <c r="C4" s="194"/>
      <c r="D4" s="194"/>
      <c r="E4" s="194"/>
      <c r="F4" s="194"/>
      <c r="G4" s="194"/>
      <c r="H4" s="194"/>
      <c r="I4" s="194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15"/>
      <c r="V4" s="118"/>
      <c r="W4" s="119"/>
      <c r="X4" s="41"/>
      <c r="Y4" s="120"/>
      <c r="Z4" s="120"/>
      <c r="AA4" s="41"/>
      <c r="AB4" s="117"/>
    </row>
    <row r="5" spans="1:28" s="11" customFormat="1" ht="18.75">
      <c r="A5" s="13"/>
      <c r="B5" s="13"/>
      <c r="F5" s="121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22" t="s">
        <v>6</v>
      </c>
      <c r="X5" s="41"/>
      <c r="Y5" s="123"/>
      <c r="Z5" s="123"/>
      <c r="AA5" s="123"/>
      <c r="AB5" s="123"/>
    </row>
    <row r="6" spans="1:28" s="11" customFormat="1" ht="22.5" customHeight="1">
      <c r="A6" s="208" t="s">
        <v>7</v>
      </c>
      <c r="B6" s="208" t="s">
        <v>8</v>
      </c>
      <c r="C6" s="208" t="s">
        <v>9</v>
      </c>
      <c r="D6" s="208" t="s">
        <v>10</v>
      </c>
      <c r="E6" s="208" t="s">
        <v>11</v>
      </c>
      <c r="F6" s="209" t="s">
        <v>47</v>
      </c>
      <c r="G6" s="210"/>
      <c r="H6" s="211"/>
      <c r="I6" s="212" t="s">
        <v>12</v>
      </c>
      <c r="J6" s="227" t="s">
        <v>37</v>
      </c>
      <c r="K6" s="227"/>
      <c r="L6" s="227"/>
      <c r="M6" s="227"/>
      <c r="N6" s="212" t="s">
        <v>13</v>
      </c>
      <c r="O6" s="228" t="s">
        <v>5</v>
      </c>
      <c r="P6" s="212" t="s">
        <v>31</v>
      </c>
      <c r="Q6" s="231" t="s">
        <v>38</v>
      </c>
      <c r="R6" s="204" t="s">
        <v>39</v>
      </c>
      <c r="S6" s="217" t="s">
        <v>129</v>
      </c>
      <c r="T6" s="217"/>
      <c r="U6" s="217"/>
      <c r="V6" s="218" t="s">
        <v>140</v>
      </c>
      <c r="W6" s="219" t="s">
        <v>144</v>
      </c>
      <c r="X6" s="41"/>
      <c r="Y6" s="41"/>
      <c r="Z6" s="41"/>
      <c r="AA6" s="41"/>
      <c r="AB6" s="41"/>
    </row>
    <row r="7" spans="1:28" s="11" customFormat="1" ht="22.5" customHeight="1">
      <c r="A7" s="208"/>
      <c r="B7" s="208"/>
      <c r="C7" s="208"/>
      <c r="D7" s="208"/>
      <c r="E7" s="208"/>
      <c r="F7" s="220" t="s">
        <v>3</v>
      </c>
      <c r="G7" s="221" t="s">
        <v>46</v>
      </c>
      <c r="H7" s="221"/>
      <c r="I7" s="213"/>
      <c r="J7" s="222" t="s">
        <v>40</v>
      </c>
      <c r="K7" s="223" t="s">
        <v>41</v>
      </c>
      <c r="L7" s="225" t="s">
        <v>42</v>
      </c>
      <c r="M7" s="226" t="s">
        <v>43</v>
      </c>
      <c r="N7" s="213"/>
      <c r="O7" s="229"/>
      <c r="P7" s="213"/>
      <c r="Q7" s="232"/>
      <c r="R7" s="205"/>
      <c r="S7" s="215" t="s">
        <v>130</v>
      </c>
      <c r="T7" s="215" t="s">
        <v>135</v>
      </c>
      <c r="U7" s="215"/>
      <c r="V7" s="218"/>
      <c r="W7" s="219"/>
      <c r="X7" s="41"/>
      <c r="Y7" s="41"/>
      <c r="Z7" s="41"/>
      <c r="AA7" s="41"/>
      <c r="AB7" s="41"/>
    </row>
    <row r="8" spans="1:28" s="11" customFormat="1" ht="22.5" customHeight="1">
      <c r="A8" s="208"/>
      <c r="B8" s="208"/>
      <c r="C8" s="208"/>
      <c r="D8" s="208"/>
      <c r="E8" s="208"/>
      <c r="F8" s="220"/>
      <c r="G8" s="134" t="s">
        <v>22</v>
      </c>
      <c r="H8" s="135" t="s">
        <v>23</v>
      </c>
      <c r="I8" s="214"/>
      <c r="J8" s="222"/>
      <c r="K8" s="224"/>
      <c r="L8" s="225"/>
      <c r="M8" s="226"/>
      <c r="N8" s="214"/>
      <c r="O8" s="230"/>
      <c r="P8" s="214"/>
      <c r="Q8" s="233"/>
      <c r="R8" s="206"/>
      <c r="S8" s="215"/>
      <c r="T8" s="129" t="s">
        <v>136</v>
      </c>
      <c r="U8" s="130" t="s">
        <v>138</v>
      </c>
      <c r="V8" s="218"/>
      <c r="W8" s="219"/>
      <c r="X8" s="41"/>
      <c r="Y8" s="41"/>
      <c r="Z8" s="41"/>
      <c r="AA8" s="41"/>
      <c r="AB8" s="41"/>
    </row>
    <row r="9" spans="1:28" s="11" customFormat="1" ht="22.5" customHeight="1">
      <c r="A9" s="216" t="s">
        <v>28</v>
      </c>
      <c r="B9" s="216"/>
      <c r="C9" s="216"/>
      <c r="D9" s="216"/>
      <c r="E9" s="216"/>
      <c r="F9" s="143">
        <f>SUM(F10:F5000)</f>
        <v>28.645533917400002</v>
      </c>
      <c r="G9" s="143">
        <f>SUM(G10:G5000)</f>
        <v>0</v>
      </c>
      <c r="H9" s="143">
        <f t="shared" ref="H9:O9" si="0">SUM(H10:H5000)</f>
        <v>19</v>
      </c>
      <c r="I9" s="143">
        <f t="shared" si="0"/>
        <v>4</v>
      </c>
      <c r="J9" s="143">
        <f t="shared" si="0"/>
        <v>9.65</v>
      </c>
      <c r="K9" s="143">
        <f t="shared" si="0"/>
        <v>2.81</v>
      </c>
      <c r="L9" s="143">
        <f t="shared" si="0"/>
        <v>0</v>
      </c>
      <c r="M9" s="143">
        <f t="shared" si="0"/>
        <v>0</v>
      </c>
      <c r="N9" s="143"/>
      <c r="O9" s="143">
        <f t="shared" si="0"/>
        <v>1.88</v>
      </c>
      <c r="P9" s="143"/>
      <c r="Q9" s="143"/>
      <c r="R9" s="143"/>
      <c r="S9" s="143"/>
      <c r="T9" s="143"/>
      <c r="U9" s="143"/>
      <c r="V9" s="143"/>
      <c r="W9" s="143"/>
      <c r="X9" s="41"/>
      <c r="Y9" s="41"/>
      <c r="Z9" s="41"/>
      <c r="AA9" s="41"/>
      <c r="AB9" s="41"/>
    </row>
    <row r="10" spans="1:28" s="11" customFormat="1" ht="22.5" customHeight="1">
      <c r="A10" s="136">
        <v>1</v>
      </c>
      <c r="B10" s="137" t="s">
        <v>119</v>
      </c>
      <c r="C10" s="138" t="s">
        <v>44</v>
      </c>
      <c r="D10" s="132" t="s">
        <v>120</v>
      </c>
      <c r="E10" s="136" t="s">
        <v>122</v>
      </c>
      <c r="F10" s="139">
        <v>18.9955339174</v>
      </c>
      <c r="G10" s="139">
        <v>0</v>
      </c>
      <c r="H10" s="139">
        <v>19</v>
      </c>
      <c r="I10" s="140">
        <v>1</v>
      </c>
      <c r="J10" s="141">
        <v>0</v>
      </c>
      <c r="K10" s="141">
        <v>2.81</v>
      </c>
      <c r="L10" s="141">
        <v>0</v>
      </c>
      <c r="M10" s="141">
        <v>0</v>
      </c>
      <c r="N10" s="140">
        <v>1</v>
      </c>
      <c r="O10" s="145">
        <v>0</v>
      </c>
      <c r="P10" s="146">
        <v>0</v>
      </c>
      <c r="Q10" s="140">
        <v>2</v>
      </c>
      <c r="R10" s="140">
        <v>1</v>
      </c>
      <c r="S10" s="144"/>
      <c r="T10" s="144"/>
      <c r="U10" s="144"/>
      <c r="V10" s="144"/>
      <c r="W10" s="144"/>
      <c r="X10" s="41"/>
      <c r="Y10" s="41"/>
      <c r="Z10" s="41"/>
      <c r="AA10" s="41"/>
      <c r="AB10" s="41"/>
    </row>
    <row r="11" spans="1:28" s="11" customFormat="1" ht="22.5" customHeight="1">
      <c r="A11" s="136">
        <v>3</v>
      </c>
      <c r="B11" s="132" t="s">
        <v>121</v>
      </c>
      <c r="C11" s="138" t="s">
        <v>126</v>
      </c>
      <c r="D11" s="132" t="s">
        <v>120</v>
      </c>
      <c r="E11" s="136" t="s">
        <v>122</v>
      </c>
      <c r="F11" s="142">
        <v>3.14</v>
      </c>
      <c r="G11" s="139">
        <v>0</v>
      </c>
      <c r="H11" s="139">
        <v>0</v>
      </c>
      <c r="I11" s="140">
        <v>1</v>
      </c>
      <c r="J11" s="141">
        <v>3.14</v>
      </c>
      <c r="K11" s="141">
        <v>0</v>
      </c>
      <c r="L11" s="141">
        <v>0</v>
      </c>
      <c r="M11" s="141">
        <v>0</v>
      </c>
      <c r="N11" s="140">
        <v>8</v>
      </c>
      <c r="O11" s="145">
        <v>1.88</v>
      </c>
      <c r="P11" s="146">
        <v>60</v>
      </c>
      <c r="Q11" s="140">
        <v>2</v>
      </c>
      <c r="R11" s="140">
        <v>1</v>
      </c>
      <c r="S11" s="144">
        <v>1</v>
      </c>
      <c r="T11" s="144">
        <v>3</v>
      </c>
      <c r="U11" s="144"/>
      <c r="V11" s="144">
        <v>1</v>
      </c>
      <c r="W11" s="144"/>
      <c r="X11" s="41"/>
      <c r="Y11" s="41"/>
      <c r="Z11" s="41"/>
      <c r="AA11" s="41"/>
      <c r="AB11" s="41"/>
    </row>
    <row r="12" spans="1:28" s="11" customFormat="1" ht="22.5" customHeight="1">
      <c r="A12" s="136">
        <v>4</v>
      </c>
      <c r="B12" s="132" t="s">
        <v>121</v>
      </c>
      <c r="C12" s="138" t="s">
        <v>127</v>
      </c>
      <c r="D12" s="132" t="s">
        <v>120</v>
      </c>
      <c r="E12" s="136" t="s">
        <v>122</v>
      </c>
      <c r="F12" s="142">
        <v>6.51</v>
      </c>
      <c r="G12" s="139">
        <v>0</v>
      </c>
      <c r="H12" s="139">
        <v>0</v>
      </c>
      <c r="I12" s="140">
        <v>2</v>
      </c>
      <c r="J12" s="141">
        <v>6.51</v>
      </c>
      <c r="K12" s="141">
        <v>0</v>
      </c>
      <c r="L12" s="141">
        <v>0</v>
      </c>
      <c r="M12" s="141">
        <v>0</v>
      </c>
      <c r="N12" s="140">
        <v>0</v>
      </c>
      <c r="O12" s="145">
        <v>0</v>
      </c>
      <c r="P12" s="146">
        <v>0</v>
      </c>
      <c r="Q12" s="140">
        <v>0</v>
      </c>
      <c r="R12" s="140">
        <v>0</v>
      </c>
      <c r="S12" s="131"/>
      <c r="T12" s="131"/>
      <c r="U12" s="131"/>
      <c r="V12" s="131"/>
      <c r="W12" s="131"/>
      <c r="X12" s="41"/>
      <c r="Y12" s="41"/>
      <c r="Z12" s="41"/>
      <c r="AA12" s="41"/>
      <c r="AB12" s="41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 0 1 2 3" sqref="R6:R8">
      <formula1>0</formula1>
      <formula2>3</formula2>
    </dataValidation>
  </dataValidations>
  <pageMargins left="0.38690476190476192" right="0.37202380952380953" top="0.75" bottom="0.75" header="0.3" footer="0.3"/>
  <pageSetup paperSize="8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2015-09-01T08:29:53Z</cp:lastPrinted>
  <dcterms:created xsi:type="dcterms:W3CDTF">2015-04-23T11:57:55Z</dcterms:created>
  <dcterms:modified xsi:type="dcterms:W3CDTF">2015-09-14T09:54:22Z</dcterms:modified>
</cp:coreProperties>
</file>