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15" windowWidth="15570" windowHeight="9435" tabRatio="759" activeTab="1"/>
  </bookViews>
  <sheets>
    <sheet name="คำอธิบายใต้ตาราง" sheetId="12" r:id="rId1"/>
    <sheet name="มาตรา 22 25" sheetId="1" r:id="rId2"/>
    <sheet name="ตัดฟัน" sheetId="10" r:id="rId3"/>
    <sheet name="การจัดการไม้ยางพารา" sheetId="11" r:id="rId4"/>
    <sheet name="การสำรวจผู้ดำเนินการ" sheetId="13" r:id="rId5"/>
  </sheets>
  <externalReferences>
    <externalReference r:id="rId6"/>
  </externalReferences>
  <definedNames>
    <definedName name="_xlnm.Print_Titles" localSheetId="3">การจัดการไม้ยางพารา!$1:$8</definedName>
    <definedName name="_xlnm.Print_Titles" localSheetId="2">ตัดฟัน!$1:$8</definedName>
    <definedName name="_xlnm.Print_Titles" localSheetId="1">'มาตรา 22 25'!$1:$8</definedName>
    <definedName name="เอกสาร">[1]Sheet4!$J$2:$J$3</definedName>
  </definedNames>
  <calcPr calcId="125725"/>
</workbook>
</file>

<file path=xl/calcChain.xml><?xml version="1.0" encoding="utf-8"?>
<calcChain xmlns="http://schemas.openxmlformats.org/spreadsheetml/2006/main">
  <c r="P9" i="10"/>
  <c r="N9"/>
  <c r="L9"/>
  <c r="K9"/>
  <c r="I9"/>
  <c r="H9"/>
  <c r="G9"/>
  <c r="A45"/>
  <c r="A31"/>
  <c r="A28"/>
  <c r="A10"/>
  <c r="W3" i="13"/>
  <c r="E2"/>
  <c r="O9"/>
  <c r="M9"/>
  <c r="L9"/>
  <c r="K9"/>
  <c r="J9"/>
  <c r="I9"/>
  <c r="H9"/>
  <c r="G9"/>
  <c r="F9"/>
  <c r="A98" i="11" l="1"/>
  <c r="A98" i="10"/>
  <c r="A28" i="1"/>
  <c r="A31"/>
  <c r="A45"/>
  <c r="A10"/>
  <c r="T9" l="1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P9"/>
  <c r="L9"/>
  <c r="K9"/>
  <c r="I9"/>
  <c r="H9"/>
  <c r="I9" i="11"/>
  <c r="K9"/>
  <c r="L9"/>
  <c r="N9"/>
  <c r="P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H9"/>
  <c r="T9" i="10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N9" i="1"/>
  <c r="G9" l="1"/>
  <c r="G9" i="11"/>
</calcChain>
</file>

<file path=xl/sharedStrings.xml><?xml version="1.0" encoding="utf-8"?>
<sst xmlns="http://schemas.openxmlformats.org/spreadsheetml/2006/main" count="1311" uniqueCount="198">
  <si>
    <t>แผนการปฏิบัติการพื้นที่ปลูกยางพาราในพื้นที่ป่าอนุรักษ์ (ดำเนินการตามมาตรา 22/25)</t>
  </si>
  <si>
    <t>ชื่อพื้นที่ป่าอนุรักษ์</t>
  </si>
  <si>
    <t>รหัสพื้นที่ป่าอนุรักษ์</t>
  </si>
  <si>
    <t>พื้นที่สวนยางพารา</t>
  </si>
  <si>
    <t>ไร่</t>
  </si>
  <si>
    <t>เป้าหมายพื้นที่ดำเนินการ</t>
  </si>
  <si>
    <t>หน่วยพื้นที่ : ไร่</t>
  </si>
  <si>
    <t>ลำดับแปลง</t>
  </si>
  <si>
    <t>รหัสแปลง</t>
  </si>
  <si>
    <t>เฉพาะเลขแปลงย่อย</t>
  </si>
  <si>
    <t>จังหวัด</t>
  </si>
  <si>
    <t>รหัส สบอ.</t>
  </si>
  <si>
    <t>การสำรวจ</t>
  </si>
  <si>
    <t>อายุยางพารา (ปี)</t>
  </si>
  <si>
    <t>แผนการดำเนินการ</t>
  </si>
  <si>
    <t xml:space="preserve"> มิ.ย. 58</t>
  </si>
  <si>
    <t xml:space="preserve"> ก.ค. 58</t>
  </si>
  <si>
    <t xml:space="preserve"> ส.ค. 58</t>
  </si>
  <si>
    <t xml:space="preserve"> ก.ย. 58</t>
  </si>
  <si>
    <t xml:space="preserve"> ต.ค. 58</t>
  </si>
  <si>
    <t xml:space="preserve"> พ.ย. 58</t>
  </si>
  <si>
    <t xml:space="preserve"> ธ.ค. 58</t>
  </si>
  <si>
    <t>นอกแปลง</t>
  </si>
  <si>
    <t>ในแปลง</t>
  </si>
  <si>
    <t>W1</t>
  </si>
  <si>
    <t>W2</t>
  </si>
  <si>
    <t>W3</t>
  </si>
  <si>
    <t>W4</t>
  </si>
  <si>
    <t>รวม</t>
  </si>
  <si>
    <t>แผนการปฏิบัติการพื้นที่ปลูกยางพาราในพื้นที่ป่าอนุรักษ์ (การตัดฟันไม้ยางพารา)</t>
  </si>
  <si>
    <t>แผนการปฏิบัติการพื้นที่ปลูกยางพาราในพื้นที่ป่าอนุรักษ์ (การจัดการไม้ยางพารา)</t>
  </si>
  <si>
    <t>ร้อยละการดำเนินการ</t>
  </si>
  <si>
    <t>ความต้องการกำลังสนับสนุน (จำนวนนาย)</t>
  </si>
  <si>
    <t>ทหาร</t>
  </si>
  <si>
    <t>ตำรวจ</t>
  </si>
  <si>
    <t>ฝ่ายปกครอง</t>
  </si>
  <si>
    <t>อื่นๆ</t>
  </si>
  <si>
    <t>เนื้อที่จากการสำรวจการถือครอง</t>
  </si>
  <si>
    <t xml:space="preserve">การครอบครอง(นายทุน/ราษฎร) </t>
  </si>
  <si>
    <t>ความยากง่ายในการปฏิบัติ (การเข้าพื้นที่/มวลชน)</t>
  </si>
  <si>
    <t>ไม่มีเอกสาร</t>
  </si>
  <si>
    <t>30 มิ.ย. 41</t>
  </si>
  <si>
    <t>เอกสารสิทธิ์อื่นๆ (ระบุ)</t>
  </si>
  <si>
    <t>เนื้อที่ตามเอกสาร</t>
  </si>
  <si>
    <t>0000</t>
  </si>
  <si>
    <t>ERROR</t>
  </si>
  <si>
    <t>มติ ครม. 30 มิ.ย. 41</t>
  </si>
  <si>
    <t>ส่วนกลางกำหนด</t>
  </si>
  <si>
    <t>หมายเหตุ</t>
  </si>
  <si>
    <t>คำอธิบายการกรอกข้อมูลแต่ละช่อง</t>
  </si>
  <si>
    <t xml:space="preserve">Error </t>
  </si>
  <si>
    <t>คือ ช่องผลการตรวจสอบเบื้องต้น แสดงข้อผิดพลาดที่เกิดจากการกรอกข้อมูล</t>
  </si>
  <si>
    <t>คือ รหัสหลัก</t>
  </si>
  <si>
    <t>คือ เลขที่ระบุว่าแปลงหลักนั้นมีแปลงย่อยหรือไม่ ยกตัวอย่างเช่น 0000 คือไม่มีแปลงย่อย ,0001 คือแปลงย่อยแปลงที่ 1 , 0002 คือแปลงย่อยแปลงที่ 2 เป็นต้น</t>
  </si>
  <si>
    <t>หากมีแปลงย่อย จะต้องกรอกเลขรหัสแปลงหลักให้ครบถ้วนทุกแปลงย่อย</t>
  </si>
  <si>
    <t>รหัสสบอ.</t>
  </si>
  <si>
    <t>คือ รหัสของสำนักพื้นที่อนุรักษ์  รหัส สบอ. จะต้องมี 3 หลัก เช่น สบอ.4 ให้กรอก 04A  , สบอ.11 ให้กรอก 11A  , สบอ.16 สาขาแม่สะเรียง ให้กรอก 16B</t>
  </si>
  <si>
    <t>คือ พื้นที่สวนยางพาราจากส่วนกลางกำหนด</t>
  </si>
  <si>
    <t>* ในกรณีที่จะต้องแบ่งแปลงหลักเป็นแปลงย่อย</t>
  </si>
  <si>
    <t>ให้พิจารณาจาก ในส่วนของเนื้อที่จากการสำรวจการถือครอง โดยในช่อง ไม่มีเอกสาร 30มิ.ย.41 เอกสารสิทธิ์อื่น ๆ จะต้องไม่อยู่ในแปลงเดียวกัน</t>
  </si>
  <si>
    <t xml:space="preserve">แปลงมติ ครม. 30 มิ.ย. 41 </t>
  </si>
  <si>
    <t xml:space="preserve">คือ เนื้อที่แปลงยางพาราที่อยู่นอกแปลง 30 มิ.ย. 41  กำหนดโดยส่วนกลาง </t>
  </si>
  <si>
    <t xml:space="preserve">คือ เนื้อที่แปลงยางพาราที่อยู่ในแปลง 30 มิ.ย. 41  กำหนดโดยส่วนกลาง </t>
  </si>
  <si>
    <t xml:space="preserve">คือ การแสดงสถานะ การสำรวจ โดยให้กรอกเป็นรหัสดังนี้ </t>
  </si>
  <si>
    <t>0  :  ยังไม่ได้ดำเนินการสำรวจ</t>
  </si>
  <si>
    <t>1  :  สำรวจแล้วพบว่า เป็นสวนยางพารา</t>
  </si>
  <si>
    <t>2  :  สำรวจแล้วพบว่า เป็นพื้นที่การใช้ประโยชน์อื่น ๆ</t>
  </si>
  <si>
    <t>3  :  สำรวจแล้วพบว่า ยังคงมีสภาพเป็นป่า</t>
  </si>
  <si>
    <t>9  :  สำรวจแล้วพบว่า อยู่นอกเขตพื้นที่ป่าอนุรักษ์</t>
  </si>
  <si>
    <t xml:space="preserve"> </t>
  </si>
  <si>
    <t>คือ ช่องที่ให้ใส่เนื้อที่ที่สำรวจมาแล้วอยู่นอกเอกสารสิทธิ์ทุกประเภท แต่อยู่ในพื้นที่ป่าอนุรักษ์</t>
  </si>
  <si>
    <t>คือ ช่องที่ให้ใส่เนื้อที่แปลงที่สำรวจที่อยู่ในแปลง ตามมติครม. 30 มิ.ย. 41</t>
  </si>
  <si>
    <t>เอกสารสิทธิ์อื่น ๆ (ระบุ)</t>
  </si>
  <si>
    <t>คือ ช่องที่ให้ระบุประเภทเอกสารสิทธิ์ เพียงประเภทเดียวเท่านั้นต่อ 1 แปลง หากในแปลงมีหลายประเภทให้ทำการแยกแปลงเป็นแปลงย่อย</t>
  </si>
  <si>
    <t>คือ เนื้อที่ที่ระบุตามเอกสารประเภทนั้น ๆ</t>
  </si>
  <si>
    <t>คือ ให้ระบุอายุยางพาราเป็นเลขจำนวนเต็มเท่านั้น ไม่ใช้ช่วงอายุ เช่น ยางพาราอายุ 2 - 5 ปี ให้ใช้ 4 ปี เป็นต้น</t>
  </si>
  <si>
    <t>คือ ช่องที่ให้ใส่พื้นที่ที่สามารถดำเนินการตัดฟันได้</t>
  </si>
  <si>
    <t>คือ ช่องที่ให้ใส่ร้อยละของพื้นที่ ที่สามารถเข้าดำเนินการตัดฟันได้ กำหนดจากอายุยางพารา ดังนี้</t>
  </si>
  <si>
    <t>100 : อายุยางพารา น้อยกว่า 7 ปี หรือยังไม่เปิดกรีด  ให้ดำเนินการตัด 100%</t>
  </si>
  <si>
    <t>1 - 99  : อายุยางพารา มากกว่า 7 ปี ถึง 25 ปี ที่ยังอยู่ในช่วงให้น้ำยาง ดำเนินการตัด 60%</t>
  </si>
  <si>
    <t>0    : อายุยางพารา มากกว่า 25 ปี และหยุดให้น้ำยางมากกว่า 6 เดือน ให้ปล่อยไว้ตามธรรมชาติ</t>
  </si>
  <si>
    <t>การครองครอง (นายทุน/ราษฎร)</t>
  </si>
  <si>
    <t>คือ ช่องที่ให้ระบุการครอบครองพื้นที่ ดังนี้</t>
  </si>
  <si>
    <t>1  :  นายทุน</t>
  </si>
  <si>
    <t>2  :  ราษฎร</t>
  </si>
  <si>
    <t>ความยากง่ายในการปฏิบัติ</t>
  </si>
  <si>
    <t>คือ ช่องที่ให้ระบุระดับความยากง่ายในการเข้าพื้นที่เพื่อปฏิบัติการ ทั้งในแง่ของ มวลชน และระยะทาง</t>
  </si>
  <si>
    <t>1  : ง่าย</t>
  </si>
  <si>
    <t>2  : ปานกลาง</t>
  </si>
  <si>
    <t>3  : ยาก</t>
  </si>
  <si>
    <t>ความต้องการกำลังสนับสนุน (นาย)</t>
  </si>
  <si>
    <t>คือ ให้ใส่จำนวนทหาร</t>
  </si>
  <si>
    <t>คือ ให้ใส่จำนวนตำรวจ</t>
  </si>
  <si>
    <t>คือ ให้ใส่จำนวนฝ่ายปกครอง</t>
  </si>
  <si>
    <t>อื่น ๆ</t>
  </si>
  <si>
    <t>คือ ให้ใส่จำนวนเจ้าหน้าที่จากหน่วยงานอื่น เช่น dsi , ปปง. , ปปช. , รสทป. เป็นต้น</t>
  </si>
  <si>
    <t>ให้ระบุ เหตุผลต่าง ๆเกี่ยวกับการดำเนินการในแปลงนั้น ๆในกรณีที่ไม่สามารถดำเนินการในแปลงนั้น ๆได้ นอกเหนือจากการกรอกในแบบฟอร์ม</t>
  </si>
  <si>
    <t>เช่น กรณีที่พื้นที่ป่าอนุรักษ์ประกาศตามพรบ.ป่าไม้ 2484 เป็นต้น</t>
  </si>
  <si>
    <t>หากแปลงใดที่ได้ดำเนินการจับกุมดำเนินคดีไปแล้ว ให้ระบุ เลขคดีดำ คดีแดง และ ปจว.</t>
  </si>
  <si>
    <t>สำคัญ</t>
  </si>
  <si>
    <t>*****</t>
  </si>
  <si>
    <t xml:space="preserve">ช่องที่ต้องใส่เนื้อที่ ให้ใส่เนื้อที่หน่วยเป็นไร่ที่มีจุดทศนิยมเท่านั้นและไม่ต้องใส่คำว่า ไร่ ต่อท้ายเนื้อที่ไร่ ตย.เช่น เนื้อที่ 3 ไร่ 2 งาน 50 ตารางวา ให้ใส่เป็น 3.55 </t>
  </si>
  <si>
    <r>
      <t xml:space="preserve">เนื้อที่จากการสำรวจถือครอง  </t>
    </r>
    <r>
      <rPr>
        <sz val="14"/>
        <color rgb="FFFF0000"/>
        <rFont val="TH SarabunPSK"/>
        <family val="2"/>
      </rPr>
      <t>**** หากไม่มีให้ใส่เลขศูนย์ และไม่กรอกข้อมูลอื่นใด นอกเหนือจากที่กำหนด</t>
    </r>
  </si>
  <si>
    <r>
      <t>คือ ให้ใส่เนื้อที่ที่จะเข้าดำเนินการ ในแต่ละสัปดาห์</t>
    </r>
    <r>
      <rPr>
        <sz val="14"/>
        <color rgb="FFFF0000"/>
        <rFont val="TH SarabunPSK"/>
        <family val="2"/>
      </rPr>
      <t xml:space="preserve"> **** ใส่ข้อมูลได้เฉพาะตัวเลขที่จะเข้าดำเนินการ กรุณาไม่ยุบรวมเซลล์หรือกรอกข้อความอื่นใด นอกเหนือจากที่กำหนด</t>
    </r>
  </si>
  <si>
    <t>ช่องการสำรวจข้อมูลเป็น 0  แสดงว่ายังไม่ได้ดำเนินการสำรวจ ให้เร่งดำเนินการสำรวจ</t>
  </si>
  <si>
    <t>ข้อมูลช่องเนื้อที่จากการสำรวจการถือครองในแปลง มากกว่า 1 ประเภท  (ต้องทำการแยกแปลง)</t>
  </si>
  <si>
    <t>ข้อมูลร้อยละการดำเนินการไม่สัมพันธ์กับอายุยางพารา</t>
  </si>
  <si>
    <t>ข้อมูลเนื้อที่จากการสำรวจการถือครองไม่สมบูรณ์ (ต้องทำการใส่จำนวน 1 ช่อง ตามประเภทการถือครอง)</t>
  </si>
  <si>
    <t xml:space="preserve">พบยางพารางในแปลงแต่ไม่มีการใส่ข้อมูลช่องอายุ และร้อยละการดำเนินการ </t>
  </si>
  <si>
    <t>คือ ชื่อจังหวัด ที่พื้นที่แปลงนั้นมีอยู่</t>
  </si>
  <si>
    <t>** หากแบ่งแปลงหลักเป็นแปลงย่อย ให้ลบแปลงหลักออกไป แต่จะต้องเอาเนื้อที่ของช่องที่ได้จากการดำเนินการสำรวจ มาใส่ในช่อง นอกแปลง ในแปลง ที่อยู่ในส่วนของแปลง มติ ครม. 30 มิ.ย. 41 ด้วย</t>
  </si>
  <si>
    <t>หากมีแปลงย่อย จะต้องลบแปลงหลัก หมายความว่าจะต้องไม่มีแปลงหลักหากแปลงหลักนั้น มีแปลงย่อยเกิดขึ้น</t>
  </si>
  <si>
    <t>ข้อมูลสมบูรณ์</t>
  </si>
  <si>
    <t>ช่องว่าง</t>
  </si>
  <si>
    <t>มีเป้าหมายพื้นที่ดำเนินการแต่ไม่มีข้อมูลในช่องความต้องการกำลังสนับสนุน (จำนวนนาย)</t>
  </si>
  <si>
    <t>พบยางพาราแต่ไม่มีข้อมูลในช่องความยากง่ายในการปฏิบัติ (การเข้าพื้นที่/มวลชน)</t>
  </si>
  <si>
    <t xml:space="preserve">พบยางพาราแต่ไม่มีข้อมูลในช่องการครอบครอง (นายทุน/ราษฎร) </t>
  </si>
  <si>
    <t>พื้นที่สวนยางพารา (ส่วนกลางกำหนด)</t>
  </si>
  <si>
    <t xml:space="preserve"> เป้าหมายพื้นที่ดำเนินการ (ส่วนกลางกำหนด)</t>
  </si>
  <si>
    <t>02A</t>
  </si>
  <si>
    <t>อุทยานแห่งชาติเขาชะเมา-เขาวง</t>
  </si>
  <si>
    <t>R10130001</t>
  </si>
  <si>
    <t>จ.จันทบุรี</t>
  </si>
  <si>
    <t>R10130002</t>
  </si>
  <si>
    <t>จ.ระยอง</t>
  </si>
  <si>
    <t>R10130003</t>
  </si>
  <si>
    <t>R10130004</t>
  </si>
  <si>
    <t>R10130005</t>
  </si>
  <si>
    <t>R10130006</t>
  </si>
  <si>
    <t>R10130007</t>
  </si>
  <si>
    <t>R10130008</t>
  </si>
  <si>
    <t>R10130009</t>
  </si>
  <si>
    <t>R10130010</t>
  </si>
  <si>
    <t>R10130011</t>
  </si>
  <si>
    <t>R10130012</t>
  </si>
  <si>
    <t>R10130013</t>
  </si>
  <si>
    <t>R10130014</t>
  </si>
  <si>
    <t>R10130015</t>
  </si>
  <si>
    <t>R10130016</t>
  </si>
  <si>
    <t>R10130017</t>
  </si>
  <si>
    <t>R10130018</t>
  </si>
  <si>
    <t>R10130019</t>
  </si>
  <si>
    <t>R10130020</t>
  </si>
  <si>
    <t>R10130021</t>
  </si>
  <si>
    <t>R10130022</t>
  </si>
  <si>
    <t>R10130023</t>
  </si>
  <si>
    <t>R10130024</t>
  </si>
  <si>
    <t>R10130025</t>
  </si>
  <si>
    <t>R10130026</t>
  </si>
  <si>
    <t>R10130027</t>
  </si>
  <si>
    <t>R10130028</t>
  </si>
  <si>
    <t>R10130029</t>
  </si>
  <si>
    <t>R10130030</t>
  </si>
  <si>
    <t>R10130031</t>
  </si>
  <si>
    <t>R10130032</t>
  </si>
  <si>
    <t>R10130033</t>
  </si>
  <si>
    <t>R10130034</t>
  </si>
  <si>
    <t>R10130035</t>
  </si>
  <si>
    <t>R10130036</t>
  </si>
  <si>
    <t>R10130037</t>
  </si>
  <si>
    <t>R10130038</t>
  </si>
  <si>
    <t>R10130039</t>
  </si>
  <si>
    <t>R10130040</t>
  </si>
  <si>
    <t>R10130041</t>
  </si>
  <si>
    <t>R10130042</t>
  </si>
  <si>
    <t>R10130043</t>
  </si>
  <si>
    <t>R10130044</t>
  </si>
  <si>
    <t>R10130045</t>
  </si>
  <si>
    <t>R10130046</t>
  </si>
  <si>
    <t>R10130047</t>
  </si>
  <si>
    <t>R10130048</t>
  </si>
  <si>
    <t>R10130049</t>
  </si>
  <si>
    <t>R10130050</t>
  </si>
  <si>
    <t>ไม่พบยางพาราแต่มีข้อมูลพื้นที่เป้าหมายดำเนินการ</t>
  </si>
  <si>
    <t>กำหนดพื้นที่เป้าหมายดำเนินการในพื้นที่ที่มีเอกสารสิทธ์รวมถึงแปลง 30 มิ.ย. 41</t>
  </si>
  <si>
    <t>0001</t>
  </si>
  <si>
    <t xml:space="preserve">sheet : การสำรวจผู้ดำเนินการ  *** เพิ่มเติม *** </t>
  </si>
  <si>
    <t>การดำเนินการ</t>
  </si>
  <si>
    <t>เจ้าของสวน / จ้างแรงงาน</t>
  </si>
  <si>
    <t>คือ ช่องที่ให้ระบุผู้ดำเนินการในพื้นที่สวนยางพารา ดังนี้</t>
  </si>
  <si>
    <t>1  : เจ้าของสวนและครอบครัวดำเนินการเอง ไม่มีการจ้างแรงงาน</t>
  </si>
  <si>
    <t>2  : จ้างแรงงานดำเนินงานเพื่อเก็บเกี่ยวผลผลิต เจ้าของสวนยางเป็นผู้ควบคุม</t>
  </si>
  <si>
    <t>3  : เจ้าของสวนดำเนินการเก็บเกี่ยวผลผลิตเอง และมีการจ้างแรงงานช่วยเหลือบางส่วน</t>
  </si>
  <si>
    <t>จำนวนแรงงานรวมเจ้าของ</t>
  </si>
  <si>
    <t>ในพื้นที่</t>
  </si>
  <si>
    <t>คือ ช่องที่ให้ระบุจำนวนแรงงานรวมเจ้าของ ที่มีภูมิลำเนาอยู่ในพื้นที่</t>
  </si>
  <si>
    <t>นอกพื้นที่</t>
  </si>
  <si>
    <t>คือ ช่องที่ให้ระบุจำนวนแรงงานรวมเจ้าของ ที่มีภูมิลำเนาอยู่ต่างถิ่น</t>
  </si>
  <si>
    <t>ระดับความเดือดร้อน</t>
  </si>
  <si>
    <t>1 : ไม่เดือดร้อนมากนัก เนื่องจากมีอาชีพอื่นรองรับ หรือมีพื้นที่เกษตรกรรมที่อื่น ๆ</t>
  </si>
  <si>
    <t>2 : เดือดร้อน เนื่องจากสวนยางในพื้นที่ป่าอนุรักษ์ เป็นแหล่งรายได้ ในการดำรงชีพ</t>
  </si>
  <si>
    <t>3 : เดือดร้อนมาก เนื่องจากสวนยางพาราในพื้นที่ป่าอนุรักษ์ เป็นรายได้หลักเพียงอย่างเดียวของครอบครัว</t>
  </si>
  <si>
    <t>ปัญหาและอุปสรรคในการปฏิบัติงาน</t>
  </si>
  <si>
    <t>คือ ช่องที่ให้ระบุปัญหาและอุปสรรคโดยสรุปที่เกิดขึ้นในการเข้าปฏิบัติการในพื้นที่</t>
  </si>
  <si>
    <t>การสำรวจการดำเนินการสวนยางพารา ในพื้นที่ป่าอนุรักษ์</t>
  </si>
  <si>
    <t>คือ ช่องที่ให้ระบุระดับความเดือดร้อนภายหลังมีการตัดฟันสวนยางพาราในพื้นที่ป่าอนุรักษ์ แบ่งเป็นระดับ 1 - 3 โดยแยกระดับ ดังนี้</t>
  </si>
  <si>
    <t>-</t>
  </si>
  <si>
    <t xml:space="preserve">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</si>
</sst>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[$-107041E]d\ mmmm\ yyyy;@"/>
    <numFmt numFmtId="166" formatCode="_-* #,##0_-;\-* #,##0_-;_-* &quot;-&quot;??_-;_-@_-"/>
  </numFmts>
  <fonts count="2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  <font>
      <b/>
      <sz val="22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b/>
      <sz val="14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0"/>
      <color theme="1"/>
      <name val="TH SarabunPSK"/>
      <family val="2"/>
    </font>
    <font>
      <sz val="14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1"/>
      <color theme="1"/>
      <name val="TH SarabunPSK"/>
      <family val="2"/>
    </font>
    <font>
      <sz val="16"/>
      <color theme="1"/>
      <name val="TH SarabunPSK"/>
      <family val="2"/>
      <charset val="222"/>
    </font>
    <font>
      <b/>
      <i/>
      <u val="double"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name val="TH SarabunPSK"/>
      <family val="2"/>
    </font>
    <font>
      <sz val="14"/>
      <color rgb="FF00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/>
    <xf numFmtId="0" fontId="6" fillId="0" borderId="0" xfId="0" applyFont="1" applyFill="1" applyAlignment="1"/>
    <xf numFmtId="0" fontId="5" fillId="0" borderId="0" xfId="0" applyFont="1" applyFill="1" applyAlignment="1"/>
    <xf numFmtId="0" fontId="8" fillId="0" borderId="0" xfId="0" applyFont="1"/>
    <xf numFmtId="164" fontId="6" fillId="0" borderId="0" xfId="1" applyFont="1" applyFill="1" applyAlignment="1"/>
    <xf numFmtId="0" fontId="0" fillId="0" borderId="0" xfId="0" applyAlignment="1">
      <alignment horizontal="center"/>
    </xf>
    <xf numFmtId="164" fontId="4" fillId="0" borderId="0" xfId="1" applyFont="1" applyFill="1"/>
    <xf numFmtId="164" fontId="10" fillId="0" borderId="0" xfId="1" applyFont="1"/>
    <xf numFmtId="164" fontId="0" fillId="0" borderId="0" xfId="1" applyFont="1"/>
    <xf numFmtId="0" fontId="11" fillId="0" borderId="0" xfId="0" applyFont="1"/>
    <xf numFmtId="0" fontId="10" fillId="0" borderId="0" xfId="0" applyFont="1"/>
    <xf numFmtId="0" fontId="13" fillId="5" borderId="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164" fontId="16" fillId="5" borderId="5" xfId="1" applyFont="1" applyFill="1" applyBorder="1" applyAlignment="1">
      <alignment horizontal="center"/>
    </xf>
    <xf numFmtId="164" fontId="16" fillId="2" borderId="5" xfId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164" fontId="16" fillId="2" borderId="5" xfId="0" applyNumberFormat="1" applyFont="1" applyFill="1" applyBorder="1"/>
    <xf numFmtId="164" fontId="16" fillId="5" borderId="5" xfId="0" applyNumberFormat="1" applyFont="1" applyFill="1" applyBorder="1"/>
    <xf numFmtId="0" fontId="14" fillId="0" borderId="0" xfId="0" applyFont="1" applyBorder="1" applyAlignment="1">
      <alignment horizontal="center"/>
    </xf>
    <xf numFmtId="2" fontId="14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3" fillId="6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0" xfId="0" applyFont="1" applyBorder="1"/>
    <xf numFmtId="0" fontId="14" fillId="0" borderId="0" xfId="0" quotePrefix="1" applyFont="1" applyFill="1" applyBorder="1" applyAlignment="1">
      <alignment horizontal="center"/>
    </xf>
    <xf numFmtId="0" fontId="10" fillId="0" borderId="0" xfId="0" applyFont="1" applyFill="1"/>
    <xf numFmtId="164" fontId="16" fillId="2" borderId="6" xfId="0" applyNumberFormat="1" applyFont="1" applyFill="1" applyBorder="1"/>
    <xf numFmtId="164" fontId="16" fillId="5" borderId="6" xfId="0" applyNumberFormat="1" applyFont="1" applyFill="1" applyBorder="1"/>
    <xf numFmtId="164" fontId="16" fillId="2" borderId="6" xfId="1" applyFont="1" applyFill="1" applyBorder="1"/>
    <xf numFmtId="0" fontId="14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indent="3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indent="3"/>
    </xf>
    <xf numFmtId="49" fontId="14" fillId="0" borderId="0" xfId="0" applyNumberFormat="1" applyFont="1"/>
    <xf numFmtId="0" fontId="14" fillId="0" borderId="0" xfId="0" applyFont="1" applyAlignment="1">
      <alignment horizontal="left" indent="2"/>
    </xf>
    <xf numFmtId="0" fontId="20" fillId="0" borderId="0" xfId="0" applyFont="1"/>
    <xf numFmtId="0" fontId="19" fillId="0" borderId="0" xfId="0" applyFont="1" applyAlignment="1">
      <alignment horizontal="center"/>
    </xf>
    <xf numFmtId="164" fontId="14" fillId="0" borderId="0" xfId="0" applyNumberFormat="1" applyFont="1" applyFill="1" applyAlignment="1">
      <alignment horizontal="left"/>
    </xf>
    <xf numFmtId="164" fontId="21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/>
    <xf numFmtId="49" fontId="14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14" fillId="0" borderId="5" xfId="0" quotePrefix="1" applyFont="1" applyBorder="1" applyAlignment="1">
      <alignment horizontal="center"/>
    </xf>
    <xf numFmtId="164" fontId="12" fillId="0" borderId="1" xfId="1" applyFont="1" applyBorder="1" applyAlignment="1"/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 indent="1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6" fillId="0" borderId="0" xfId="1" applyFont="1" applyFill="1" applyBorder="1" applyAlignment="1"/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/>
    </xf>
    <xf numFmtId="2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 applyAlignment="1"/>
    <xf numFmtId="1" fontId="11" fillId="0" borderId="5" xfId="0" applyNumberFormat="1" applyFont="1" applyFill="1" applyBorder="1" applyAlignment="1">
      <alignment horizontal="right"/>
    </xf>
    <xf numFmtId="2" fontId="11" fillId="0" borderId="5" xfId="0" applyNumberFormat="1" applyFont="1" applyFill="1" applyBorder="1"/>
    <xf numFmtId="0" fontId="5" fillId="0" borderId="0" xfId="0" applyFont="1" applyFill="1" applyAlignment="1">
      <alignment horizontal="right"/>
    </xf>
    <xf numFmtId="0" fontId="22" fillId="0" borderId="5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2" fontId="22" fillId="0" borderId="5" xfId="1" applyNumberFormat="1" applyFont="1" applyFill="1" applyBorder="1" applyAlignment="1">
      <alignment horizontal="right" vertical="center"/>
    </xf>
    <xf numFmtId="2" fontId="22" fillId="0" borderId="5" xfId="1" applyNumberFormat="1" applyFont="1" applyFill="1" applyBorder="1" applyAlignment="1">
      <alignment vertical="center"/>
    </xf>
    <xf numFmtId="1" fontId="22" fillId="0" borderId="5" xfId="0" applyNumberFormat="1" applyFont="1" applyFill="1" applyBorder="1" applyAlignment="1">
      <alignment horizontal="center" vertical="center"/>
    </xf>
    <xf numFmtId="164" fontId="22" fillId="0" borderId="5" xfId="1" applyFont="1" applyFill="1" applyBorder="1" applyAlignment="1">
      <alignment horizontal="right" vertical="center"/>
    </xf>
    <xf numFmtId="1" fontId="22" fillId="0" borderId="5" xfId="1" applyNumberFormat="1" applyFont="1" applyFill="1" applyBorder="1" applyAlignment="1">
      <alignment horizontal="center" vertical="center"/>
    </xf>
    <xf numFmtId="1" fontId="22" fillId="0" borderId="5" xfId="1" applyNumberFormat="1" applyFont="1" applyFill="1" applyBorder="1" applyAlignment="1">
      <alignment horizontal="right" vertical="center"/>
    </xf>
    <xf numFmtId="0" fontId="22" fillId="0" borderId="5" xfId="0" applyNumberFormat="1" applyFont="1" applyFill="1" applyBorder="1" applyAlignment="1">
      <alignment horizontal="left" vertical="center"/>
    </xf>
    <xf numFmtId="2" fontId="11" fillId="0" borderId="5" xfId="1" applyNumberFormat="1" applyFont="1" applyFill="1" applyBorder="1" applyAlignment="1">
      <alignment horizontal="right"/>
    </xf>
    <xf numFmtId="2" fontId="11" fillId="0" borderId="5" xfId="1" applyNumberFormat="1" applyFont="1" applyFill="1" applyBorder="1" applyAlignment="1"/>
    <xf numFmtId="1" fontId="11" fillId="0" borderId="5" xfId="1" applyNumberFormat="1" applyFont="1" applyFill="1" applyBorder="1" applyAlignment="1">
      <alignment horizontal="right"/>
    </xf>
    <xf numFmtId="1" fontId="11" fillId="0" borderId="5" xfId="1" applyNumberFormat="1" applyFont="1" applyFill="1" applyBorder="1" applyAlignment="1">
      <alignment horizontal="center"/>
    </xf>
    <xf numFmtId="1" fontId="22" fillId="0" borderId="5" xfId="1" applyNumberFormat="1" applyFont="1" applyFill="1" applyBorder="1" applyAlignment="1">
      <alignment horizontal="center"/>
    </xf>
    <xf numFmtId="1" fontId="22" fillId="0" borderId="5" xfId="0" applyNumberFormat="1" applyFont="1" applyFill="1" applyBorder="1" applyAlignment="1">
      <alignment horizontal="center"/>
    </xf>
    <xf numFmtId="1" fontId="11" fillId="0" borderId="5" xfId="1" quotePrefix="1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/>
    </xf>
    <xf numFmtId="2" fontId="11" fillId="0" borderId="5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49" fontId="11" fillId="0" borderId="5" xfId="0" applyNumberFormat="1" applyFont="1" applyFill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2" fontId="11" fillId="0" borderId="0" xfId="1" applyNumberFormat="1" applyFont="1" applyFill="1" applyBorder="1" applyAlignment="1">
      <alignment horizontal="right"/>
    </xf>
    <xf numFmtId="2" fontId="11" fillId="0" borderId="0" xfId="1" applyNumberFormat="1" applyFont="1" applyFill="1" applyBorder="1" applyAlignment="1"/>
    <xf numFmtId="1" fontId="11" fillId="0" borderId="0" xfId="0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right"/>
    </xf>
    <xf numFmtId="1" fontId="11" fillId="0" borderId="0" xfId="1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right"/>
    </xf>
    <xf numFmtId="0" fontId="14" fillId="13" borderId="15" xfId="0" applyFont="1" applyFill="1" applyBorder="1"/>
    <xf numFmtId="0" fontId="14" fillId="13" borderId="16" xfId="0" applyFont="1" applyFill="1" applyBorder="1"/>
    <xf numFmtId="0" fontId="21" fillId="13" borderId="17" xfId="0" applyFont="1" applyFill="1" applyBorder="1" applyAlignment="1">
      <alignment horizontal="center"/>
    </xf>
    <xf numFmtId="0" fontId="14" fillId="13" borderId="0" xfId="0" applyFont="1" applyFill="1" applyBorder="1" applyAlignment="1">
      <alignment horizontal="left"/>
    </xf>
    <xf numFmtId="0" fontId="14" fillId="13" borderId="0" xfId="0" applyFont="1" applyFill="1" applyBorder="1" applyAlignment="1"/>
    <xf numFmtId="0" fontId="14" fillId="13" borderId="0" xfId="0" applyFont="1" applyFill="1" applyBorder="1"/>
    <xf numFmtId="0" fontId="14" fillId="13" borderId="18" xfId="0" applyFont="1" applyFill="1" applyBorder="1"/>
    <xf numFmtId="0" fontId="14" fillId="13" borderId="17" xfId="0" applyFont="1" applyFill="1" applyBorder="1"/>
    <xf numFmtId="0" fontId="14" fillId="13" borderId="0" xfId="0" applyFont="1" applyFill="1" applyBorder="1" applyAlignment="1">
      <alignment horizontal="left" indent="2"/>
    </xf>
    <xf numFmtId="0" fontId="14" fillId="13" borderId="0" xfId="0" applyFont="1" applyFill="1" applyBorder="1" applyAlignment="1">
      <alignment horizontal="right"/>
    </xf>
    <xf numFmtId="20" fontId="14" fillId="13" borderId="0" xfId="0" applyNumberFormat="1" applyFont="1" applyFill="1" applyBorder="1" applyAlignment="1">
      <alignment horizontal="left" indent="2"/>
    </xf>
    <xf numFmtId="0" fontId="14" fillId="13" borderId="19" xfId="0" applyFont="1" applyFill="1" applyBorder="1"/>
    <xf numFmtId="0" fontId="14" fillId="13" borderId="20" xfId="0" applyFont="1" applyFill="1" applyBorder="1"/>
    <xf numFmtId="0" fontId="14" fillId="13" borderId="20" xfId="0" applyFont="1" applyFill="1" applyBorder="1" applyAlignment="1"/>
    <xf numFmtId="0" fontId="14" fillId="13" borderId="21" xfId="0" applyFont="1" applyFill="1" applyBorder="1"/>
    <xf numFmtId="0" fontId="6" fillId="0" borderId="0" xfId="0" applyFont="1" applyFill="1" applyBorder="1" applyAlignment="1"/>
    <xf numFmtId="0" fontId="5" fillId="0" borderId="0" xfId="0" applyFont="1" applyFill="1" applyBorder="1" applyAlignment="1"/>
    <xf numFmtId="0" fontId="21" fillId="0" borderId="0" xfId="0" applyFont="1" applyFill="1" applyAlignment="1">
      <alignment horizontal="right"/>
    </xf>
    <xf numFmtId="0" fontId="21" fillId="0" borderId="0" xfId="0" applyFont="1" applyFill="1" applyBorder="1" applyAlignment="1">
      <alignment horizontal="center"/>
    </xf>
    <xf numFmtId="164" fontId="6" fillId="0" borderId="0" xfId="1" applyFont="1" applyFill="1" applyBorder="1" applyAlignment="1">
      <alignment vertical="center"/>
    </xf>
    <xf numFmtId="0" fontId="6" fillId="0" borderId="0" xfId="0" applyFont="1" applyBorder="1" applyAlignment="1"/>
    <xf numFmtId="164" fontId="21" fillId="0" borderId="0" xfId="1" applyNumberFormat="1" applyFont="1" applyFill="1" applyBorder="1" applyAlignment="1"/>
    <xf numFmtId="0" fontId="21" fillId="0" borderId="0" xfId="0" applyFont="1" applyBorder="1" applyAlignment="1"/>
    <xf numFmtId="164" fontId="6" fillId="0" borderId="0" xfId="1" applyNumberFormat="1" applyFont="1" applyFill="1" applyBorder="1" applyAlignment="1"/>
    <xf numFmtId="164" fontId="10" fillId="0" borderId="0" xfId="1" applyFont="1" applyFill="1"/>
    <xf numFmtId="164" fontId="12" fillId="0" borderId="0" xfId="1" applyFont="1" applyBorder="1" applyAlignment="1">
      <alignment horizontal="center"/>
    </xf>
    <xf numFmtId="164" fontId="12" fillId="0" borderId="0" xfId="1" applyFont="1" applyBorder="1" applyAlignment="1"/>
    <xf numFmtId="0" fontId="16" fillId="14" borderId="5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0" fillId="0" borderId="5" xfId="0" applyFont="1" applyBorder="1"/>
    <xf numFmtId="49" fontId="11" fillId="0" borderId="5" xfId="0" applyNumberFormat="1" applyFont="1" applyFill="1" applyBorder="1" applyAlignment="1" applyProtection="1">
      <alignment horizontal="center"/>
      <protection locked="0"/>
    </xf>
    <xf numFmtId="164" fontId="11" fillId="0" borderId="5" xfId="1" applyFont="1" applyFill="1" applyBorder="1" applyAlignment="1">
      <alignment horizontal="right"/>
    </xf>
    <xf numFmtId="4" fontId="11" fillId="0" borderId="5" xfId="0" applyNumberFormat="1" applyFont="1" applyFill="1" applyBorder="1" applyAlignment="1">
      <alignment horizontal="right"/>
    </xf>
    <xf numFmtId="166" fontId="11" fillId="0" borderId="5" xfId="1" applyNumberFormat="1" applyFont="1" applyFill="1" applyBorder="1" applyAlignment="1">
      <alignment horizontal="right" vertical="center"/>
    </xf>
    <xf numFmtId="49" fontId="22" fillId="0" borderId="5" xfId="0" applyNumberFormat="1" applyFont="1" applyFill="1" applyBorder="1" applyAlignment="1">
      <alignment horizontal="center" vertical="center"/>
    </xf>
    <xf numFmtId="49" fontId="22" fillId="0" borderId="5" xfId="0" applyNumberFormat="1" applyFont="1" applyFill="1" applyBorder="1" applyAlignment="1" applyProtection="1">
      <alignment horizontal="center" vertical="center"/>
      <protection locked="0"/>
    </xf>
    <xf numFmtId="166" fontId="11" fillId="0" borderId="5" xfId="1" applyNumberFormat="1" applyFont="1" applyFill="1" applyBorder="1" applyAlignment="1">
      <alignment horizontal="right"/>
    </xf>
    <xf numFmtId="4" fontId="11" fillId="0" borderId="5" xfId="1" applyNumberFormat="1" applyFont="1" applyFill="1" applyBorder="1" applyAlignment="1">
      <alignment horizontal="right"/>
    </xf>
    <xf numFmtId="164" fontId="11" fillId="0" borderId="5" xfId="1" quotePrefix="1" applyFont="1" applyFill="1" applyBorder="1" applyAlignment="1">
      <alignment horizontal="right"/>
    </xf>
    <xf numFmtId="0" fontId="10" fillId="0" borderId="5" xfId="0" applyFont="1" applyBorder="1" applyAlignment="1">
      <alignment horizontal="center" vertical="center"/>
    </xf>
    <xf numFmtId="0" fontId="14" fillId="13" borderId="14" xfId="0" applyFont="1" applyFill="1" applyBorder="1" applyAlignment="1">
      <alignment horizontal="left"/>
    </xf>
    <xf numFmtId="0" fontId="14" fillId="13" borderId="15" xfId="0" applyFont="1" applyFill="1" applyBorder="1" applyAlignment="1">
      <alignment horizontal="left"/>
    </xf>
    <xf numFmtId="0" fontId="14" fillId="13" borderId="17" xfId="0" applyFont="1" applyFill="1" applyBorder="1" applyAlignment="1">
      <alignment horizontal="left"/>
    </xf>
    <xf numFmtId="0" fontId="14" fillId="13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indent="1"/>
    </xf>
    <xf numFmtId="0" fontId="5" fillId="0" borderId="0" xfId="0" applyFont="1" applyFill="1" applyAlignment="1">
      <alignment horizontal="right"/>
    </xf>
    <xf numFmtId="164" fontId="6" fillId="0" borderId="0" xfId="1" applyNumberFormat="1" applyFont="1" applyFill="1" applyAlignment="1">
      <alignment horizontal="left" indent="2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164" fontId="6" fillId="0" borderId="0" xfId="1" applyFont="1" applyFill="1" applyAlignment="1">
      <alignment horizontal="left" vertical="center"/>
    </xf>
    <xf numFmtId="49" fontId="16" fillId="2" borderId="2" xfId="1" applyNumberFormat="1" applyFont="1" applyFill="1" applyBorder="1" applyAlignment="1">
      <alignment horizontal="center" vertical="center"/>
    </xf>
    <xf numFmtId="49" fontId="16" fillId="2" borderId="9" xfId="1" applyNumberFormat="1" applyFont="1" applyFill="1" applyBorder="1" applyAlignment="1">
      <alignment horizontal="center" vertical="center"/>
    </xf>
    <xf numFmtId="164" fontId="16" fillId="6" borderId="5" xfId="1" applyFont="1" applyFill="1" applyBorder="1" applyAlignment="1">
      <alignment horizontal="center" vertical="center" wrapText="1"/>
    </xf>
    <xf numFmtId="164" fontId="16" fillId="4" borderId="5" xfId="1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165" fontId="16" fillId="3" borderId="5" xfId="0" applyNumberFormat="1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/>
    </xf>
    <xf numFmtId="0" fontId="16" fillId="5" borderId="12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 vertical="center"/>
    </xf>
    <xf numFmtId="164" fontId="16" fillId="2" borderId="5" xfId="1" applyFont="1" applyFill="1" applyBorder="1" applyAlignment="1">
      <alignment horizontal="center" vertical="center" wrapText="1"/>
    </xf>
    <xf numFmtId="164" fontId="16" fillId="12" borderId="5" xfId="1" applyFont="1" applyFill="1" applyBorder="1" applyAlignment="1">
      <alignment horizontal="center" vertical="center" wrapText="1"/>
    </xf>
    <xf numFmtId="164" fontId="16" fillId="5" borderId="5" xfId="1" applyFont="1" applyFill="1" applyBorder="1" applyAlignment="1">
      <alignment horizontal="center" vertical="center"/>
    </xf>
    <xf numFmtId="164" fontId="16" fillId="5" borderId="2" xfId="1" applyFont="1" applyFill="1" applyBorder="1" applyAlignment="1">
      <alignment horizontal="center" vertical="center" wrapText="1"/>
    </xf>
    <xf numFmtId="164" fontId="16" fillId="5" borderId="6" xfId="1" applyFont="1" applyFill="1" applyBorder="1" applyAlignment="1">
      <alignment horizontal="center" vertical="center" wrapText="1"/>
    </xf>
    <xf numFmtId="164" fontId="16" fillId="5" borderId="9" xfId="1" applyFont="1" applyFill="1" applyBorder="1" applyAlignment="1">
      <alignment horizontal="center" vertical="center" wrapText="1"/>
    </xf>
    <xf numFmtId="165" fontId="16" fillId="3" borderId="2" xfId="0" applyNumberFormat="1" applyFont="1" applyFill="1" applyBorder="1" applyAlignment="1">
      <alignment horizontal="center" vertical="center" wrapText="1"/>
    </xf>
    <xf numFmtId="165" fontId="16" fillId="3" borderId="6" xfId="0" applyNumberFormat="1" applyFont="1" applyFill="1" applyBorder="1" applyAlignment="1">
      <alignment horizontal="center" vertical="center" wrapText="1"/>
    </xf>
    <xf numFmtId="165" fontId="16" fillId="3" borderId="9" xfId="0" applyNumberFormat="1" applyFont="1" applyFill="1" applyBorder="1" applyAlignment="1">
      <alignment horizontal="center" vertical="center" wrapText="1"/>
    </xf>
    <xf numFmtId="165" fontId="16" fillId="4" borderId="2" xfId="0" applyNumberFormat="1" applyFont="1" applyFill="1" applyBorder="1" applyAlignment="1">
      <alignment horizontal="center" vertical="center" wrapText="1"/>
    </xf>
    <xf numFmtId="165" fontId="16" fillId="4" borderId="6" xfId="0" applyNumberFormat="1" applyFont="1" applyFill="1" applyBorder="1" applyAlignment="1">
      <alignment horizontal="center" vertical="center" wrapText="1"/>
    </xf>
    <xf numFmtId="165" fontId="16" fillId="4" borderId="9" xfId="0" applyNumberFormat="1" applyFon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center" vertical="center" wrapText="1"/>
    </xf>
    <xf numFmtId="165" fontId="16" fillId="8" borderId="6" xfId="0" applyNumberFormat="1" applyFont="1" applyFill="1" applyBorder="1" applyAlignment="1">
      <alignment horizontal="center" vertical="center" wrapText="1"/>
    </xf>
    <xf numFmtId="165" fontId="16" fillId="8" borderId="9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6" fillId="2" borderId="5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/>
    </xf>
    <xf numFmtId="0" fontId="16" fillId="10" borderId="5" xfId="0" applyFont="1" applyFill="1" applyBorder="1" applyAlignment="1">
      <alignment horizontal="center"/>
    </xf>
    <xf numFmtId="0" fontId="16" fillId="7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 vertical="center"/>
    </xf>
    <xf numFmtId="164" fontId="12" fillId="0" borderId="1" xfId="1" applyFont="1" applyBorder="1" applyAlignment="1">
      <alignment horizontal="right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16" fillId="14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/>
    </xf>
    <xf numFmtId="0" fontId="16" fillId="14" borderId="5" xfId="0" applyFont="1" applyFill="1" applyBorder="1" applyAlignment="1">
      <alignment horizontal="center" vertical="center"/>
    </xf>
    <xf numFmtId="0" fontId="16" fillId="15" borderId="5" xfId="0" applyFont="1" applyFill="1" applyBorder="1" applyAlignment="1">
      <alignment horizontal="center" vertical="center" wrapText="1"/>
    </xf>
    <xf numFmtId="0" fontId="16" fillId="16" borderId="5" xfId="0" applyFont="1" applyFill="1" applyBorder="1" applyAlignment="1">
      <alignment horizontal="center" vertical="center"/>
    </xf>
    <xf numFmtId="164" fontId="22" fillId="0" borderId="5" xfId="1" applyFont="1" applyFill="1" applyBorder="1" applyAlignment="1">
      <alignment horizontal="center" vertical="center"/>
    </xf>
    <xf numFmtId="164" fontId="11" fillId="0" borderId="5" xfId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</cellXfs>
  <cellStyles count="6">
    <cellStyle name="Comma 2" xfId="3"/>
    <cellStyle name="Comma 3" xfId="5"/>
    <cellStyle name="Normal 2" xfId="4"/>
    <cellStyle name="เครื่องหมายจุลภาค" xfId="1" builtinId="3"/>
    <cellStyle name="เครื่องหมายจุลภาค 2" xfId="2"/>
    <cellStyle name="ปกติ" xfId="0" builtinId="0"/>
  </cellStyles>
  <dxfs count="2">
    <dxf>
      <font>
        <b val="0"/>
        <i val="0"/>
      </font>
    </dxf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ubber_palm\Result_Update_10112014\dB\&#3649;&#3612;&#3609;&#3585;&#3634;&#3619;&#3648;&#3586;&#3657;&#3634;&#3611;&#3599;&#3636;&#3610;&#3633;&#3605;&#3636;&#3585;&#3634;&#3619;&#3619;&#3634;&#3618;&#3614;&#3639;&#3657;&#3609;&#3607;&#3637;&#3656;\File_Download\&#3649;&#3610;&#3610;&#3615;&#3629;&#3619;&#3660;&#3617;&#3649;&#3585;&#3657;&#3652;&#3586;\&#3626;&#3619;&#3640;&#3611;\&#3605;&#3633;&#3604;&#3615;&#3633;&#3609;\data_complet_ey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การตัดฟัน_รวม"/>
      <sheetName val="Sheet2"/>
      <sheetName val="Sheet4"/>
      <sheetName val="Sheet3"/>
      <sheetName val="สบอ."/>
      <sheetName val="Sheet6"/>
      <sheetName val="Sheet7"/>
    </sheetNames>
    <sheetDataSet>
      <sheetData sheetId="0"/>
      <sheetData sheetId="1"/>
      <sheetData sheetId="2">
        <row r="2">
          <cell r="J2">
            <v>0</v>
          </cell>
        </row>
        <row r="3">
          <cell r="J3" t="str">
            <v>ในแปลง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opLeftCell="A64" workbookViewId="0"/>
  </sheetViews>
  <sheetFormatPr defaultColWidth="9.140625" defaultRowHeight="18.75"/>
  <cols>
    <col min="1" max="1" width="3.42578125" style="45" customWidth="1"/>
    <col min="2" max="2" width="26.5703125" style="47" customWidth="1"/>
    <col min="3" max="3" width="20" style="47" customWidth="1"/>
    <col min="4" max="4" width="15.85546875" style="47" customWidth="1"/>
    <col min="5" max="14" width="9.140625" style="47"/>
    <col min="15" max="15" width="13" style="47" customWidth="1"/>
    <col min="16" max="16384" width="9.140625" style="47"/>
  </cols>
  <sheetData>
    <row r="1" spans="1:4">
      <c r="B1" s="46" t="s">
        <v>49</v>
      </c>
    </row>
    <row r="2" spans="1:4">
      <c r="A2" s="45">
        <v>1</v>
      </c>
      <c r="B2" s="47" t="s">
        <v>8</v>
      </c>
      <c r="C2" s="47" t="s">
        <v>52</v>
      </c>
    </row>
    <row r="3" spans="1:4">
      <c r="C3" s="47" t="s">
        <v>111</v>
      </c>
    </row>
    <row r="4" spans="1:4" s="50" customFormat="1">
      <c r="A4" s="48">
        <v>2</v>
      </c>
      <c r="B4" s="49" t="s">
        <v>9</v>
      </c>
      <c r="C4" s="50" t="s">
        <v>53</v>
      </c>
    </row>
    <row r="5" spans="1:4">
      <c r="C5" s="47" t="s">
        <v>54</v>
      </c>
    </row>
    <row r="6" spans="1:4">
      <c r="A6" s="45">
        <v>3</v>
      </c>
      <c r="B6" s="47" t="s">
        <v>10</v>
      </c>
      <c r="C6" s="47" t="s">
        <v>109</v>
      </c>
    </row>
    <row r="7" spans="1:4">
      <c r="A7" s="45">
        <v>4</v>
      </c>
      <c r="B7" s="47" t="s">
        <v>55</v>
      </c>
      <c r="C7" s="47" t="s">
        <v>56</v>
      </c>
    </row>
    <row r="8" spans="1:4" s="50" customFormat="1">
      <c r="A8" s="48">
        <v>5</v>
      </c>
      <c r="B8" s="51" t="s">
        <v>3</v>
      </c>
      <c r="C8" s="50" t="s">
        <v>57</v>
      </c>
    </row>
    <row r="9" spans="1:4" s="50" customFormat="1">
      <c r="A9" s="48"/>
      <c r="B9" s="51"/>
      <c r="C9" s="52" t="s">
        <v>58</v>
      </c>
    </row>
    <row r="10" spans="1:4" s="50" customFormat="1">
      <c r="A10" s="48"/>
      <c r="B10" s="51"/>
      <c r="C10" s="53" t="s">
        <v>59</v>
      </c>
    </row>
    <row r="11" spans="1:4" s="50" customFormat="1">
      <c r="A11" s="48"/>
      <c r="B11" s="51"/>
      <c r="C11" s="52" t="s">
        <v>110</v>
      </c>
    </row>
    <row r="12" spans="1:4">
      <c r="A12" s="45">
        <v>6</v>
      </c>
      <c r="B12" s="47" t="s">
        <v>60</v>
      </c>
    </row>
    <row r="13" spans="1:4">
      <c r="C13" s="47" t="s">
        <v>22</v>
      </c>
      <c r="D13" s="47" t="s">
        <v>61</v>
      </c>
    </row>
    <row r="14" spans="1:4">
      <c r="C14" s="47" t="s">
        <v>23</v>
      </c>
      <c r="D14" s="47" t="s">
        <v>62</v>
      </c>
    </row>
    <row r="15" spans="1:4">
      <c r="A15" s="45">
        <v>7</v>
      </c>
      <c r="B15" s="47" t="s">
        <v>12</v>
      </c>
      <c r="C15" s="47" t="s">
        <v>63</v>
      </c>
    </row>
    <row r="16" spans="1:4">
      <c r="C16" s="54" t="s">
        <v>64</v>
      </c>
    </row>
    <row r="17" spans="1:5">
      <c r="C17" s="54" t="s">
        <v>65</v>
      </c>
    </row>
    <row r="18" spans="1:5">
      <c r="C18" s="54" t="s">
        <v>66</v>
      </c>
    </row>
    <row r="19" spans="1:5">
      <c r="C19" s="54" t="s">
        <v>67</v>
      </c>
    </row>
    <row r="20" spans="1:5">
      <c r="C20" s="54" t="s">
        <v>68</v>
      </c>
    </row>
    <row r="21" spans="1:5">
      <c r="A21" s="45">
        <v>8</v>
      </c>
      <c r="B21" s="47" t="s">
        <v>102</v>
      </c>
      <c r="E21" s="47" t="s">
        <v>69</v>
      </c>
    </row>
    <row r="22" spans="1:5">
      <c r="C22" s="47" t="s">
        <v>40</v>
      </c>
      <c r="D22" s="47" t="s">
        <v>70</v>
      </c>
    </row>
    <row r="23" spans="1:5">
      <c r="C23" s="55" t="s">
        <v>41</v>
      </c>
      <c r="D23" s="47" t="s">
        <v>71</v>
      </c>
    </row>
    <row r="24" spans="1:5">
      <c r="C24" s="47" t="s">
        <v>72</v>
      </c>
      <c r="D24" s="47" t="s">
        <v>73</v>
      </c>
    </row>
    <row r="25" spans="1:5">
      <c r="C25" s="47" t="s">
        <v>43</v>
      </c>
      <c r="D25" s="47" t="s">
        <v>74</v>
      </c>
    </row>
    <row r="26" spans="1:5">
      <c r="C26" s="47" t="s">
        <v>13</v>
      </c>
      <c r="D26" s="47" t="s">
        <v>75</v>
      </c>
    </row>
    <row r="27" spans="1:5">
      <c r="C27" s="47" t="s">
        <v>5</v>
      </c>
      <c r="D27" s="47" t="s">
        <v>76</v>
      </c>
    </row>
    <row r="28" spans="1:5">
      <c r="C28" s="47" t="s">
        <v>31</v>
      </c>
      <c r="D28" s="47" t="s">
        <v>77</v>
      </c>
    </row>
    <row r="29" spans="1:5">
      <c r="D29" s="56" t="s">
        <v>78</v>
      </c>
    </row>
    <row r="30" spans="1:5">
      <c r="D30" s="56" t="s">
        <v>79</v>
      </c>
    </row>
    <row r="31" spans="1:5">
      <c r="D31" s="56" t="s">
        <v>80</v>
      </c>
    </row>
    <row r="32" spans="1:5">
      <c r="C32" s="47" t="s">
        <v>81</v>
      </c>
      <c r="D32" s="47" t="s">
        <v>82</v>
      </c>
    </row>
    <row r="33" spans="1:4">
      <c r="D33" s="56" t="s">
        <v>83</v>
      </c>
    </row>
    <row r="34" spans="1:4">
      <c r="D34" s="56" t="s">
        <v>84</v>
      </c>
    </row>
    <row r="35" spans="1:4">
      <c r="C35" s="47" t="s">
        <v>85</v>
      </c>
      <c r="D35" s="47" t="s">
        <v>86</v>
      </c>
    </row>
    <row r="36" spans="1:4">
      <c r="D36" s="56" t="s">
        <v>87</v>
      </c>
    </row>
    <row r="37" spans="1:4">
      <c r="D37" s="56" t="s">
        <v>88</v>
      </c>
    </row>
    <row r="38" spans="1:4">
      <c r="D38" s="56" t="s">
        <v>89</v>
      </c>
    </row>
    <row r="40" spans="1:4">
      <c r="A40" s="45">
        <v>9</v>
      </c>
      <c r="B40" s="47" t="s">
        <v>14</v>
      </c>
      <c r="C40" s="47" t="s">
        <v>103</v>
      </c>
    </row>
    <row r="41" spans="1:4">
      <c r="A41" s="45">
        <v>10</v>
      </c>
      <c r="B41" s="47" t="s">
        <v>90</v>
      </c>
    </row>
    <row r="42" spans="1:4">
      <c r="C42" s="47" t="s">
        <v>33</v>
      </c>
      <c r="D42" s="47" t="s">
        <v>91</v>
      </c>
    </row>
    <row r="43" spans="1:4">
      <c r="C43" s="47" t="s">
        <v>34</v>
      </c>
      <c r="D43" s="47" t="s">
        <v>92</v>
      </c>
    </row>
    <row r="44" spans="1:4">
      <c r="C44" s="47" t="s">
        <v>35</v>
      </c>
      <c r="D44" s="47" t="s">
        <v>93</v>
      </c>
    </row>
    <row r="45" spans="1:4">
      <c r="C45" s="47" t="s">
        <v>94</v>
      </c>
      <c r="D45" s="47" t="s">
        <v>95</v>
      </c>
    </row>
    <row r="46" spans="1:4">
      <c r="A46" s="45">
        <v>11</v>
      </c>
      <c r="B46" s="47" t="s">
        <v>48</v>
      </c>
      <c r="C46" s="47" t="s">
        <v>96</v>
      </c>
    </row>
    <row r="47" spans="1:4">
      <c r="C47" s="47" t="s">
        <v>97</v>
      </c>
    </row>
    <row r="48" spans="1:4" ht="13.5" customHeight="1">
      <c r="C48" s="47" t="s">
        <v>98</v>
      </c>
    </row>
    <row r="49" spans="1:7">
      <c r="B49" s="57" t="s">
        <v>99</v>
      </c>
    </row>
    <row r="50" spans="1:7">
      <c r="A50" s="58" t="s">
        <v>100</v>
      </c>
      <c r="B50" s="47" t="s">
        <v>101</v>
      </c>
    </row>
    <row r="51" spans="1:7">
      <c r="A51" s="45">
        <v>12</v>
      </c>
      <c r="B51" s="47" t="s">
        <v>50</v>
      </c>
      <c r="C51" s="47" t="s">
        <v>51</v>
      </c>
    </row>
    <row r="52" spans="1:7">
      <c r="B52" s="104">
        <v>0</v>
      </c>
      <c r="C52" s="105" t="s">
        <v>104</v>
      </c>
    </row>
    <row r="53" spans="1:7">
      <c r="B53" s="104">
        <v>11</v>
      </c>
      <c r="C53" s="105" t="s">
        <v>105</v>
      </c>
    </row>
    <row r="54" spans="1:7">
      <c r="B54" s="104">
        <v>22</v>
      </c>
      <c r="C54" s="105" t="s">
        <v>107</v>
      </c>
    </row>
    <row r="55" spans="1:7">
      <c r="B55" s="104">
        <v>33</v>
      </c>
      <c r="C55" s="105" t="s">
        <v>106</v>
      </c>
    </row>
    <row r="56" spans="1:7">
      <c r="B56" s="104">
        <v>44</v>
      </c>
      <c r="C56" s="105" t="s">
        <v>108</v>
      </c>
    </row>
    <row r="57" spans="1:7">
      <c r="B57" s="104">
        <v>55</v>
      </c>
      <c r="C57" s="105" t="s">
        <v>173</v>
      </c>
      <c r="E57" s="59"/>
      <c r="F57" s="60"/>
      <c r="G57" s="59"/>
    </row>
    <row r="58" spans="1:7">
      <c r="B58" s="104">
        <v>66</v>
      </c>
      <c r="C58" s="105" t="s">
        <v>174</v>
      </c>
      <c r="E58" s="62"/>
      <c r="F58" s="61"/>
      <c r="G58" s="62"/>
    </row>
    <row r="59" spans="1:7">
      <c r="B59" s="104">
        <v>77</v>
      </c>
      <c r="C59" s="105" t="s">
        <v>116</v>
      </c>
      <c r="E59" s="62"/>
      <c r="F59" s="63"/>
      <c r="G59" s="62"/>
    </row>
    <row r="60" spans="1:7">
      <c r="B60" s="104">
        <v>88</v>
      </c>
      <c r="C60" s="105" t="s">
        <v>115</v>
      </c>
      <c r="F60" s="61"/>
      <c r="G60" s="62"/>
    </row>
    <row r="61" spans="1:7">
      <c r="B61" s="104">
        <v>99</v>
      </c>
      <c r="C61" s="105" t="s">
        <v>114</v>
      </c>
      <c r="F61" s="64"/>
    </row>
    <row r="62" spans="1:7">
      <c r="A62" s="47"/>
      <c r="B62" s="104" t="s">
        <v>113</v>
      </c>
      <c r="C62" s="105" t="s">
        <v>112</v>
      </c>
      <c r="F62" s="45"/>
    </row>
    <row r="63" spans="1:7">
      <c r="A63" s="47"/>
      <c r="B63" s="104"/>
      <c r="C63" s="105"/>
      <c r="F63" s="45"/>
    </row>
    <row r="64" spans="1:7">
      <c r="A64" s="47"/>
      <c r="B64" s="104"/>
      <c r="C64" s="105"/>
      <c r="F64" s="45"/>
    </row>
    <row r="65" spans="1:15" ht="19.5" thickBot="1">
      <c r="A65" s="47"/>
      <c r="B65" s="57" t="s">
        <v>176</v>
      </c>
      <c r="F65" s="45"/>
    </row>
    <row r="66" spans="1:15" ht="18.75" customHeight="1">
      <c r="B66" s="157" t="s">
        <v>177</v>
      </c>
      <c r="C66" s="158"/>
      <c r="D66" s="117"/>
      <c r="E66" s="117"/>
      <c r="F66" s="117"/>
      <c r="G66" s="117"/>
      <c r="H66" s="117"/>
      <c r="I66" s="117"/>
      <c r="J66" s="117"/>
      <c r="K66" s="117"/>
      <c r="L66" s="117"/>
      <c r="M66" s="118"/>
    </row>
    <row r="67" spans="1:15" ht="18.75" customHeight="1">
      <c r="B67" s="119"/>
      <c r="C67" s="120" t="s">
        <v>178</v>
      </c>
      <c r="D67" s="121" t="s">
        <v>179</v>
      </c>
      <c r="E67" s="122"/>
      <c r="F67" s="122"/>
      <c r="G67" s="122"/>
      <c r="H67" s="122"/>
      <c r="I67" s="122"/>
      <c r="J67" s="122"/>
      <c r="K67" s="122"/>
      <c r="L67" s="122"/>
      <c r="M67" s="123"/>
    </row>
    <row r="68" spans="1:15" ht="18.75" customHeight="1">
      <c r="B68" s="124"/>
      <c r="C68" s="122"/>
      <c r="D68" s="125" t="s">
        <v>180</v>
      </c>
      <c r="E68" s="122"/>
      <c r="F68" s="122"/>
      <c r="G68" s="122"/>
      <c r="H68" s="122"/>
      <c r="I68" s="122"/>
      <c r="J68" s="122"/>
      <c r="K68" s="122"/>
      <c r="L68" s="122"/>
      <c r="M68" s="123"/>
    </row>
    <row r="69" spans="1:15">
      <c r="B69" s="124"/>
      <c r="C69" s="122"/>
      <c r="D69" s="125" t="s">
        <v>181</v>
      </c>
      <c r="E69" s="122"/>
      <c r="F69" s="122"/>
      <c r="G69" s="122"/>
      <c r="H69" s="122"/>
      <c r="I69" s="122"/>
      <c r="J69" s="122"/>
      <c r="K69" s="122"/>
      <c r="L69" s="122"/>
      <c r="M69" s="123"/>
    </row>
    <row r="70" spans="1:15">
      <c r="B70" s="124"/>
      <c r="C70" s="122"/>
      <c r="D70" s="125" t="s">
        <v>182</v>
      </c>
      <c r="E70" s="122"/>
      <c r="F70" s="122"/>
      <c r="G70" s="122"/>
      <c r="H70" s="122"/>
      <c r="I70" s="122"/>
      <c r="J70" s="122"/>
      <c r="K70" s="122"/>
      <c r="L70" s="122"/>
      <c r="M70" s="123"/>
    </row>
    <row r="71" spans="1:15">
      <c r="B71" s="124"/>
      <c r="C71" s="122" t="s">
        <v>183</v>
      </c>
      <c r="D71" s="122"/>
      <c r="E71" s="122"/>
      <c r="F71" s="122"/>
      <c r="G71" s="122"/>
      <c r="H71" s="122"/>
      <c r="I71" s="122"/>
      <c r="J71" s="122"/>
      <c r="K71" s="122"/>
      <c r="L71" s="122"/>
      <c r="M71" s="123"/>
    </row>
    <row r="72" spans="1:15">
      <c r="B72" s="124"/>
      <c r="C72" s="126" t="s">
        <v>184</v>
      </c>
      <c r="D72" s="121" t="s">
        <v>185</v>
      </c>
      <c r="E72" s="122"/>
      <c r="F72" s="122"/>
      <c r="G72" s="122"/>
      <c r="H72" s="122"/>
      <c r="I72" s="122"/>
      <c r="J72" s="122"/>
      <c r="K72" s="122"/>
      <c r="L72" s="122"/>
      <c r="M72" s="123"/>
      <c r="O72" s="47" t="s">
        <v>69</v>
      </c>
    </row>
    <row r="73" spans="1:15">
      <c r="B73" s="124"/>
      <c r="C73" s="126" t="s">
        <v>186</v>
      </c>
      <c r="D73" s="121" t="s">
        <v>187</v>
      </c>
      <c r="E73" s="122"/>
      <c r="F73" s="122"/>
      <c r="G73" s="122"/>
      <c r="H73" s="122"/>
      <c r="I73" s="122"/>
      <c r="J73" s="122"/>
      <c r="K73" s="122"/>
      <c r="L73" s="122"/>
      <c r="M73" s="123"/>
    </row>
    <row r="74" spans="1:15">
      <c r="B74" s="159" t="s">
        <v>188</v>
      </c>
      <c r="C74" s="160"/>
      <c r="D74" s="121" t="s">
        <v>195</v>
      </c>
      <c r="E74" s="122"/>
      <c r="F74" s="122"/>
      <c r="G74" s="122"/>
      <c r="H74" s="122"/>
      <c r="I74" s="122"/>
      <c r="J74" s="122"/>
      <c r="K74" s="122"/>
      <c r="L74" s="122"/>
      <c r="M74" s="123"/>
    </row>
    <row r="75" spans="1:15">
      <c r="B75" s="124"/>
      <c r="C75" s="122"/>
      <c r="D75" s="127" t="s">
        <v>189</v>
      </c>
      <c r="E75" s="122"/>
      <c r="F75" s="122"/>
      <c r="G75" s="122"/>
      <c r="H75" s="122"/>
      <c r="I75" s="122"/>
      <c r="J75" s="122"/>
      <c r="K75" s="122"/>
      <c r="L75" s="122"/>
      <c r="M75" s="123"/>
    </row>
    <row r="76" spans="1:15">
      <c r="B76" s="124"/>
      <c r="C76" s="122"/>
      <c r="D76" s="127" t="s">
        <v>190</v>
      </c>
      <c r="E76" s="122"/>
      <c r="F76" s="122"/>
      <c r="G76" s="122"/>
      <c r="H76" s="122"/>
      <c r="I76" s="122"/>
      <c r="J76" s="122"/>
      <c r="K76" s="122"/>
      <c r="L76" s="122"/>
      <c r="M76" s="123"/>
    </row>
    <row r="77" spans="1:15">
      <c r="B77" s="124"/>
      <c r="C77" s="122"/>
      <c r="D77" s="127" t="s">
        <v>191</v>
      </c>
      <c r="E77" s="122"/>
      <c r="F77" s="122"/>
      <c r="G77" s="122"/>
      <c r="H77" s="122"/>
      <c r="I77" s="122"/>
      <c r="J77" s="122"/>
      <c r="K77" s="122"/>
      <c r="L77" s="122"/>
      <c r="M77" s="123"/>
    </row>
    <row r="78" spans="1:15">
      <c r="B78" s="159" t="s">
        <v>192</v>
      </c>
      <c r="C78" s="160"/>
      <c r="D78" s="121" t="s">
        <v>193</v>
      </c>
      <c r="E78" s="122"/>
      <c r="F78" s="122"/>
      <c r="G78" s="122"/>
      <c r="H78" s="122"/>
      <c r="I78" s="122"/>
      <c r="J78" s="122"/>
      <c r="K78" s="122"/>
      <c r="L78" s="122"/>
      <c r="M78" s="123"/>
    </row>
    <row r="79" spans="1:15" ht="19.5" thickBot="1">
      <c r="B79" s="128"/>
      <c r="C79" s="129"/>
      <c r="D79" s="130"/>
      <c r="E79" s="129"/>
      <c r="F79" s="129"/>
      <c r="G79" s="129"/>
      <c r="H79" s="129"/>
      <c r="I79" s="129"/>
      <c r="J79" s="129"/>
      <c r="K79" s="129"/>
      <c r="L79" s="129"/>
      <c r="M79" s="131"/>
    </row>
  </sheetData>
  <mergeCells count="3">
    <mergeCell ref="B66:C66"/>
    <mergeCell ref="B74:C74"/>
    <mergeCell ref="B78:C78"/>
  </mergeCells>
  <pageMargins left="0.23622047244094491" right="7.874015748031496E-2" top="0.74803149606299213" bottom="0.59055118110236227" header="0.31496062992125984" footer="0.31496062992125984"/>
  <pageSetup paperSize="8" scale="60" orientation="landscape" horizontalDpi="300" verticalDpi="30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V65"/>
  <sheetViews>
    <sheetView tabSelected="1" topLeftCell="Q1" zoomScale="98" zoomScaleNormal="98" workbookViewId="0">
      <selection activeCell="AY12" sqref="AY12"/>
    </sheetView>
  </sheetViews>
  <sheetFormatPr defaultColWidth="8.85546875" defaultRowHeight="15"/>
  <cols>
    <col min="1" max="1" width="10.7109375" style="11" bestFit="1" customWidth="1"/>
    <col min="2" max="2" width="7.85546875" style="13" bestFit="1" customWidth="1"/>
    <col min="3" max="3" width="9" style="13" bestFit="1" customWidth="1"/>
    <col min="4" max="4" width="6.42578125" style="11" customWidth="1"/>
    <col min="5" max="5" width="7.7109375" style="11" customWidth="1"/>
    <col min="6" max="6" width="4.5703125" style="11" customWidth="1"/>
    <col min="7" max="7" width="9.5703125" style="11" bestFit="1" customWidth="1"/>
    <col min="8" max="8" width="7.42578125" style="11" customWidth="1"/>
    <col min="9" max="9" width="9.28515625" style="11" customWidth="1"/>
    <col min="10" max="10" width="5.7109375" style="11" customWidth="1"/>
    <col min="11" max="11" width="7.28515625" style="8" customWidth="1"/>
    <col min="12" max="12" width="8.85546875" style="8" customWidth="1"/>
    <col min="13" max="13" width="7.85546875" style="8" customWidth="1"/>
    <col min="14" max="14" width="7.42578125" style="8" customWidth="1"/>
    <col min="15" max="15" width="6.28515625" style="13" customWidth="1"/>
    <col min="16" max="16" width="9.140625" style="11" customWidth="1"/>
    <col min="17" max="17" width="6.140625" style="11" customWidth="1"/>
    <col min="18" max="18" width="8.42578125" style="11" customWidth="1"/>
    <col min="19" max="19" width="9.42578125" style="11" customWidth="1"/>
    <col min="20" max="21" width="5" style="11" bestFit="1" customWidth="1"/>
    <col min="22" max="22" width="4.28515625" style="11" bestFit="1" customWidth="1"/>
    <col min="23" max="26" width="5" style="11" bestFit="1" customWidth="1"/>
    <col min="27" max="27" width="4.28515625" style="11" bestFit="1" customWidth="1"/>
    <col min="28" max="29" width="5" style="11" bestFit="1" customWidth="1"/>
    <col min="30" max="30" width="3.85546875" style="11" bestFit="1" customWidth="1"/>
    <col min="31" max="31" width="5" style="11" bestFit="1" customWidth="1"/>
    <col min="32" max="45" width="4.140625" style="11" customWidth="1"/>
    <col min="46" max="46" width="5.28515625" style="11" customWidth="1"/>
    <col min="47" max="47" width="4.7109375" style="11" customWidth="1"/>
    <col min="48" max="48" width="6.7109375" style="11" bestFit="1" customWidth="1"/>
    <col min="49" max="16384" width="8.85546875" style="11"/>
  </cols>
  <sheetData>
    <row r="1" spans="1:48" customFormat="1" ht="28.5">
      <c r="C1" s="161" t="s">
        <v>0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</row>
    <row r="2" spans="1:48" customFormat="1" ht="23.25">
      <c r="B2" s="165" t="s">
        <v>1</v>
      </c>
      <c r="C2" s="165"/>
      <c r="D2" s="165"/>
      <c r="E2" s="165"/>
      <c r="F2" s="166" t="s">
        <v>120</v>
      </c>
      <c r="G2" s="166"/>
      <c r="H2" s="166"/>
      <c r="I2" s="166"/>
      <c r="J2" s="166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7">
        <v>1013</v>
      </c>
      <c r="AS2" s="167"/>
      <c r="AT2" s="167"/>
      <c r="AU2" s="3"/>
      <c r="AV2" s="3"/>
    </row>
    <row r="3" spans="1:48" customFormat="1" ht="23.25">
      <c r="B3" s="165"/>
      <c r="C3" s="165"/>
      <c r="D3" s="165"/>
      <c r="E3" s="165"/>
      <c r="F3" s="166"/>
      <c r="G3" s="166"/>
      <c r="H3" s="166"/>
      <c r="I3" s="166"/>
      <c r="J3" s="166"/>
      <c r="K3" s="67"/>
      <c r="L3" s="68"/>
      <c r="M3" s="68"/>
      <c r="N3" s="72"/>
      <c r="O3" s="72"/>
      <c r="P3" s="73"/>
      <c r="Q3" s="85"/>
      <c r="R3" s="85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117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8">
        <v>2903.7789285445779</v>
      </c>
      <c r="AS3" s="168"/>
      <c r="AT3" s="168"/>
      <c r="AU3" s="162" t="s">
        <v>4</v>
      </c>
      <c r="AV3" s="162"/>
    </row>
    <row r="4" spans="1:48" customFormat="1" ht="23.25">
      <c r="B4" s="165"/>
      <c r="C4" s="165"/>
      <c r="D4" s="165"/>
      <c r="E4" s="165"/>
      <c r="F4" s="166"/>
      <c r="G4" s="166"/>
      <c r="H4" s="166"/>
      <c r="I4" s="166"/>
      <c r="J4" s="166"/>
      <c r="K4" s="67"/>
      <c r="L4" s="68"/>
      <c r="M4" s="68"/>
      <c r="N4" s="75"/>
      <c r="O4" s="75"/>
      <c r="P4" s="73"/>
      <c r="Q4" s="85"/>
      <c r="R4" s="85"/>
      <c r="S4" s="76"/>
      <c r="T4" s="77"/>
      <c r="U4" s="77"/>
      <c r="V4" s="5"/>
      <c r="W4" s="5"/>
      <c r="X4" s="5"/>
      <c r="Y4" s="5"/>
      <c r="Z4" s="5"/>
      <c r="AE4" s="163" t="s">
        <v>118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1177.2094832709458</v>
      </c>
      <c r="AS4" s="164"/>
      <c r="AT4" s="164"/>
      <c r="AU4" s="162" t="s">
        <v>4</v>
      </c>
      <c r="AV4" s="162"/>
    </row>
    <row r="5" spans="1:48" customFormat="1" ht="18.75" customHeight="1">
      <c r="A5" s="40"/>
      <c r="B5" s="6"/>
      <c r="C5" s="6"/>
      <c r="G5" s="7"/>
      <c r="K5" s="8"/>
      <c r="L5" s="9"/>
      <c r="M5" s="9"/>
      <c r="N5" s="9"/>
      <c r="O5" s="6"/>
      <c r="P5" s="11"/>
      <c r="Q5" s="11"/>
      <c r="R5" s="11"/>
      <c r="S5" s="11"/>
      <c r="T5" s="11"/>
      <c r="U5" s="11"/>
      <c r="V5" s="11"/>
      <c r="W5" s="11"/>
      <c r="X5" s="11"/>
      <c r="AE5" s="66"/>
      <c r="AF5" s="66"/>
      <c r="AM5" s="66"/>
      <c r="AN5" s="66"/>
      <c r="AT5" s="197" t="s">
        <v>6</v>
      </c>
      <c r="AU5" s="197"/>
      <c r="AV5" s="197"/>
    </row>
    <row r="6" spans="1:48" ht="21" customHeight="1">
      <c r="A6" s="173" t="s">
        <v>45</v>
      </c>
      <c r="B6" s="198" t="s">
        <v>7</v>
      </c>
      <c r="C6" s="198" t="s">
        <v>8</v>
      </c>
      <c r="D6" s="198" t="s">
        <v>9</v>
      </c>
      <c r="E6" s="198" t="s">
        <v>10</v>
      </c>
      <c r="F6" s="198" t="s">
        <v>11</v>
      </c>
      <c r="G6" s="176" t="s">
        <v>47</v>
      </c>
      <c r="H6" s="177"/>
      <c r="I6" s="178"/>
      <c r="J6" s="185" t="s">
        <v>12</v>
      </c>
      <c r="K6" s="180" t="s">
        <v>37</v>
      </c>
      <c r="L6" s="180"/>
      <c r="M6" s="180"/>
      <c r="N6" s="180"/>
      <c r="O6" s="185" t="s">
        <v>13</v>
      </c>
      <c r="P6" s="182" t="s">
        <v>5</v>
      </c>
      <c r="Q6" s="185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206" t="s">
        <v>48</v>
      </c>
    </row>
    <row r="7" spans="1:48" ht="18.75" customHeight="1">
      <c r="A7" s="173"/>
      <c r="B7" s="198"/>
      <c r="C7" s="198"/>
      <c r="D7" s="198"/>
      <c r="E7" s="198"/>
      <c r="F7" s="198"/>
      <c r="G7" s="179" t="s">
        <v>3</v>
      </c>
      <c r="H7" s="175" t="s">
        <v>46</v>
      </c>
      <c r="I7" s="175"/>
      <c r="J7" s="186"/>
      <c r="K7" s="181" t="s">
        <v>40</v>
      </c>
      <c r="L7" s="169" t="s">
        <v>41</v>
      </c>
      <c r="M7" s="171" t="s">
        <v>42</v>
      </c>
      <c r="N7" s="172" t="s">
        <v>43</v>
      </c>
      <c r="O7" s="186"/>
      <c r="P7" s="183"/>
      <c r="Q7" s="186"/>
      <c r="R7" s="189"/>
      <c r="S7" s="192"/>
      <c r="T7" s="202" t="s">
        <v>15</v>
      </c>
      <c r="U7" s="202"/>
      <c r="V7" s="202"/>
      <c r="W7" s="202"/>
      <c r="X7" s="203" t="s">
        <v>16</v>
      </c>
      <c r="Y7" s="203"/>
      <c r="Z7" s="203"/>
      <c r="AA7" s="203"/>
      <c r="AB7" s="204" t="s">
        <v>17</v>
      </c>
      <c r="AC7" s="204"/>
      <c r="AD7" s="204"/>
      <c r="AE7" s="204"/>
      <c r="AF7" s="205" t="s">
        <v>18</v>
      </c>
      <c r="AG7" s="205"/>
      <c r="AH7" s="205"/>
      <c r="AI7" s="205"/>
      <c r="AJ7" s="199" t="s">
        <v>19</v>
      </c>
      <c r="AK7" s="199"/>
      <c r="AL7" s="199"/>
      <c r="AM7" s="199"/>
      <c r="AN7" s="200" t="s">
        <v>20</v>
      </c>
      <c r="AO7" s="200"/>
      <c r="AP7" s="200"/>
      <c r="AQ7" s="200"/>
      <c r="AR7" s="201" t="s">
        <v>21</v>
      </c>
      <c r="AS7" s="201"/>
      <c r="AT7" s="201"/>
      <c r="AU7" s="201"/>
      <c r="AV7" s="206"/>
    </row>
    <row r="8" spans="1:48" ht="21.75" customHeight="1">
      <c r="A8" s="173"/>
      <c r="B8" s="198"/>
      <c r="C8" s="198"/>
      <c r="D8" s="198"/>
      <c r="E8" s="198"/>
      <c r="F8" s="198"/>
      <c r="G8" s="179"/>
      <c r="H8" s="14" t="s">
        <v>22</v>
      </c>
      <c r="I8" s="15" t="s">
        <v>23</v>
      </c>
      <c r="J8" s="187"/>
      <c r="K8" s="181"/>
      <c r="L8" s="170"/>
      <c r="M8" s="171"/>
      <c r="N8" s="172"/>
      <c r="O8" s="187"/>
      <c r="P8" s="184"/>
      <c r="Q8" s="187"/>
      <c r="R8" s="190"/>
      <c r="S8" s="193"/>
      <c r="T8" s="17" t="s">
        <v>24</v>
      </c>
      <c r="U8" s="17" t="s">
        <v>25</v>
      </c>
      <c r="V8" s="17" t="s">
        <v>26</v>
      </c>
      <c r="W8" s="17" t="s">
        <v>27</v>
      </c>
      <c r="X8" s="18" t="s">
        <v>24</v>
      </c>
      <c r="Y8" s="18" t="s">
        <v>25</v>
      </c>
      <c r="Z8" s="18" t="s">
        <v>26</v>
      </c>
      <c r="AA8" s="18" t="s">
        <v>27</v>
      </c>
      <c r="AB8" s="19" t="s">
        <v>24</v>
      </c>
      <c r="AC8" s="19" t="s">
        <v>25</v>
      </c>
      <c r="AD8" s="19" t="s">
        <v>26</v>
      </c>
      <c r="AE8" s="19" t="s">
        <v>27</v>
      </c>
      <c r="AF8" s="20" t="s">
        <v>24</v>
      </c>
      <c r="AG8" s="20" t="s">
        <v>25</v>
      </c>
      <c r="AH8" s="20" t="s">
        <v>26</v>
      </c>
      <c r="AI8" s="20" t="s">
        <v>27</v>
      </c>
      <c r="AJ8" s="21" t="s">
        <v>24</v>
      </c>
      <c r="AK8" s="21" t="s">
        <v>25</v>
      </c>
      <c r="AL8" s="21" t="s">
        <v>26</v>
      </c>
      <c r="AM8" s="21" t="s">
        <v>27</v>
      </c>
      <c r="AN8" s="16" t="s">
        <v>24</v>
      </c>
      <c r="AO8" s="16" t="s">
        <v>25</v>
      </c>
      <c r="AP8" s="16" t="s">
        <v>26</v>
      </c>
      <c r="AQ8" s="16" t="s">
        <v>27</v>
      </c>
      <c r="AR8" s="22" t="s">
        <v>24</v>
      </c>
      <c r="AS8" s="22" t="s">
        <v>25</v>
      </c>
      <c r="AT8" s="22" t="s">
        <v>26</v>
      </c>
      <c r="AU8" s="22" t="s">
        <v>27</v>
      </c>
      <c r="AV8" s="206"/>
    </row>
    <row r="9" spans="1:48">
      <c r="A9" s="174" t="s">
        <v>28</v>
      </c>
      <c r="B9" s="174"/>
      <c r="C9" s="174"/>
      <c r="D9" s="174"/>
      <c r="E9" s="174"/>
      <c r="F9" s="174"/>
      <c r="G9" s="23">
        <f>I9+H9</f>
        <v>2903.7789285445774</v>
      </c>
      <c r="H9" s="24">
        <f>SUM(H10:H1001)</f>
        <v>1321.4488858845234</v>
      </c>
      <c r="I9" s="24">
        <f>SUM(I10:I1001)</f>
        <v>1582.330042660054</v>
      </c>
      <c r="J9" s="24"/>
      <c r="K9" s="24">
        <f>SUM(K10:K1001)</f>
        <v>120.9219064644</v>
      </c>
      <c r="L9" s="24">
        <f>SUM(L10:L1001)</f>
        <v>2782.9</v>
      </c>
      <c r="M9" s="24"/>
      <c r="N9" s="24">
        <f t="shared" ref="N9" si="0">SUM(N10:N101)</f>
        <v>0</v>
      </c>
      <c r="O9" s="24"/>
      <c r="P9" s="24">
        <f>SUM(P10:P1001)</f>
        <v>176.36</v>
      </c>
      <c r="Q9" s="24"/>
      <c r="R9" s="24"/>
      <c r="S9" s="24"/>
      <c r="T9" s="24">
        <f t="shared" ref="T9:AU9" si="1">SUM(T10:T1001)</f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t="shared" si="1"/>
        <v>0</v>
      </c>
      <c r="AM9" s="24">
        <f t="shared" si="1"/>
        <v>0</v>
      </c>
      <c r="AN9" s="24">
        <f t="shared" si="1"/>
        <v>0</v>
      </c>
      <c r="AO9" s="24">
        <f t="shared" si="1"/>
        <v>0</v>
      </c>
      <c r="AP9" s="24">
        <f t="shared" si="1"/>
        <v>0</v>
      </c>
      <c r="AQ9" s="24">
        <f t="shared" si="1"/>
        <v>0</v>
      </c>
      <c r="AR9" s="24">
        <f t="shared" si="1"/>
        <v>0</v>
      </c>
      <c r="AS9" s="24">
        <f t="shared" si="1"/>
        <v>0</v>
      </c>
      <c r="AT9" s="24">
        <f t="shared" si="1"/>
        <v>0</v>
      </c>
      <c r="AU9" s="24">
        <f t="shared" si="1"/>
        <v>0</v>
      </c>
      <c r="AV9" s="24"/>
    </row>
    <row r="10" spans="1:48" s="25" customFormat="1" ht="18.75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8">
        <v>1</v>
      </c>
      <c r="C10" s="79" t="s">
        <v>121</v>
      </c>
      <c r="D10" s="106" t="s">
        <v>44</v>
      </c>
      <c r="E10" s="80" t="s">
        <v>122</v>
      </c>
      <c r="F10" s="147" t="s">
        <v>119</v>
      </c>
      <c r="G10" s="81">
        <v>19.332113556199999</v>
      </c>
      <c r="H10" s="82">
        <v>19.332113556199999</v>
      </c>
      <c r="I10" s="82">
        <v>0</v>
      </c>
      <c r="J10" s="38">
        <v>2</v>
      </c>
      <c r="K10" s="148">
        <v>19.329999999999998</v>
      </c>
      <c r="L10" s="148">
        <v>0</v>
      </c>
      <c r="M10" s="148">
        <v>0</v>
      </c>
      <c r="N10" s="148">
        <v>0</v>
      </c>
      <c r="O10" s="38">
        <v>0</v>
      </c>
      <c r="P10" s="81">
        <v>0</v>
      </c>
      <c r="Q10" s="83">
        <v>0</v>
      </c>
      <c r="R10" s="38">
        <v>0</v>
      </c>
      <c r="S10" s="38">
        <v>0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</row>
    <row r="11" spans="1:48" ht="18.75">
      <c r="A11" s="65"/>
      <c r="B11" s="86">
        <v>2</v>
      </c>
      <c r="C11" s="87" t="s">
        <v>123</v>
      </c>
      <c r="D11" s="151" t="s">
        <v>44</v>
      </c>
      <c r="E11" s="87" t="s">
        <v>124</v>
      </c>
      <c r="F11" s="152" t="s">
        <v>119</v>
      </c>
      <c r="G11" s="88">
        <v>51.815294152527997</v>
      </c>
      <c r="H11" s="89">
        <v>18.041156639499999</v>
      </c>
      <c r="I11" s="89">
        <v>33.774137513027995</v>
      </c>
      <c r="J11" s="90">
        <v>1</v>
      </c>
      <c r="K11" s="221" t="s">
        <v>196</v>
      </c>
      <c r="L11" s="91">
        <v>51.82</v>
      </c>
      <c r="M11" s="91">
        <v>0</v>
      </c>
      <c r="N11" s="91">
        <v>0</v>
      </c>
      <c r="O11" s="92">
        <v>20</v>
      </c>
      <c r="P11" s="88">
        <v>0.15</v>
      </c>
      <c r="Q11" s="93">
        <v>40</v>
      </c>
      <c r="R11" s="92">
        <v>2</v>
      </c>
      <c r="S11" s="92">
        <v>1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1"/>
    </row>
    <row r="12" spans="1:48" ht="18.75">
      <c r="A12" s="65"/>
      <c r="B12" s="78">
        <v>3</v>
      </c>
      <c r="C12" s="79" t="s">
        <v>125</v>
      </c>
      <c r="D12" s="106" t="s">
        <v>44</v>
      </c>
      <c r="E12" s="80" t="s">
        <v>124</v>
      </c>
      <c r="F12" s="147" t="s">
        <v>119</v>
      </c>
      <c r="G12" s="81">
        <v>48.194857714610002</v>
      </c>
      <c r="H12" s="82">
        <v>32.267878295300001</v>
      </c>
      <c r="I12" s="82">
        <v>15.926979419309999</v>
      </c>
      <c r="J12" s="38">
        <v>1</v>
      </c>
      <c r="K12" s="222" t="s">
        <v>196</v>
      </c>
      <c r="L12" s="148">
        <v>48.19</v>
      </c>
      <c r="M12" s="148">
        <v>0</v>
      </c>
      <c r="N12" s="148">
        <v>0</v>
      </c>
      <c r="O12" s="38">
        <v>4</v>
      </c>
      <c r="P12" s="81">
        <v>1.01</v>
      </c>
      <c r="Q12" s="83">
        <v>100</v>
      </c>
      <c r="R12" s="38">
        <v>2</v>
      </c>
      <c r="S12" s="38">
        <v>1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</row>
    <row r="13" spans="1:48" ht="18.75">
      <c r="A13" s="65"/>
      <c r="B13" s="78">
        <v>4</v>
      </c>
      <c r="C13" s="79" t="s">
        <v>126</v>
      </c>
      <c r="D13" s="106" t="s">
        <v>44</v>
      </c>
      <c r="E13" s="80" t="s">
        <v>124</v>
      </c>
      <c r="F13" s="147" t="s">
        <v>119</v>
      </c>
      <c r="G13" s="81">
        <v>19.550764193470201</v>
      </c>
      <c r="H13" s="82">
        <v>2.0480932749399998</v>
      </c>
      <c r="I13" s="82">
        <v>17.5026709185302</v>
      </c>
      <c r="J13" s="38">
        <v>1</v>
      </c>
      <c r="K13" s="148">
        <v>19.55</v>
      </c>
      <c r="L13" s="148">
        <v>0</v>
      </c>
      <c r="M13" s="148">
        <v>0</v>
      </c>
      <c r="N13" s="148" t="s">
        <v>196</v>
      </c>
      <c r="O13" s="38">
        <v>17</v>
      </c>
      <c r="P13" s="81">
        <v>1.23</v>
      </c>
      <c r="Q13" s="83">
        <v>60</v>
      </c>
      <c r="R13" s="38">
        <v>2</v>
      </c>
      <c r="S13" s="38">
        <v>1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</row>
    <row r="14" spans="1:48" ht="18.75">
      <c r="A14" s="65"/>
      <c r="B14" s="86">
        <v>5</v>
      </c>
      <c r="C14" s="87" t="s">
        <v>127</v>
      </c>
      <c r="D14" s="151" t="s">
        <v>44</v>
      </c>
      <c r="E14" s="87" t="s">
        <v>124</v>
      </c>
      <c r="F14" s="152" t="s">
        <v>119</v>
      </c>
      <c r="G14" s="88">
        <v>9.6766115811900004</v>
      </c>
      <c r="H14" s="89">
        <v>9.6766115811900004</v>
      </c>
      <c r="I14" s="89">
        <v>0</v>
      </c>
      <c r="J14" s="90">
        <v>2</v>
      </c>
      <c r="K14" s="91">
        <v>9.68</v>
      </c>
      <c r="L14" s="91">
        <v>0</v>
      </c>
      <c r="M14" s="91">
        <v>0</v>
      </c>
      <c r="N14" s="91">
        <v>0</v>
      </c>
      <c r="O14" s="92">
        <v>0</v>
      </c>
      <c r="P14" s="88">
        <v>0</v>
      </c>
      <c r="Q14" s="93">
        <v>0</v>
      </c>
      <c r="R14" s="92">
        <v>0</v>
      </c>
      <c r="S14" s="92"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1"/>
    </row>
    <row r="15" spans="1:48" ht="18.75">
      <c r="A15" s="65"/>
      <c r="B15" s="78">
        <v>6</v>
      </c>
      <c r="C15" s="79" t="s">
        <v>128</v>
      </c>
      <c r="D15" s="106" t="s">
        <v>44</v>
      </c>
      <c r="E15" s="80" t="s">
        <v>124</v>
      </c>
      <c r="F15" s="147" t="s">
        <v>119</v>
      </c>
      <c r="G15" s="81">
        <v>237.3068475796079</v>
      </c>
      <c r="H15" s="82">
        <v>145.41707471500001</v>
      </c>
      <c r="I15" s="82">
        <v>91.889772864607878</v>
      </c>
      <c r="J15" s="38">
        <v>1</v>
      </c>
      <c r="K15" s="148" t="s">
        <v>196</v>
      </c>
      <c r="L15" s="148">
        <v>237.31</v>
      </c>
      <c r="M15" s="148">
        <v>0</v>
      </c>
      <c r="N15" s="148">
        <v>0</v>
      </c>
      <c r="O15" s="38">
        <v>20</v>
      </c>
      <c r="P15" s="81">
        <v>8.02</v>
      </c>
      <c r="Q15" s="83">
        <v>40</v>
      </c>
      <c r="R15" s="38">
        <v>2</v>
      </c>
      <c r="S15" s="38">
        <v>1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</row>
    <row r="16" spans="1:48" ht="18.75">
      <c r="A16" s="65"/>
      <c r="B16" s="78">
        <v>7</v>
      </c>
      <c r="C16" s="79" t="s">
        <v>129</v>
      </c>
      <c r="D16" s="106" t="s">
        <v>44</v>
      </c>
      <c r="E16" s="80" t="s">
        <v>124</v>
      </c>
      <c r="F16" s="147" t="s">
        <v>119</v>
      </c>
      <c r="G16" s="81">
        <v>10.9290106939573</v>
      </c>
      <c r="H16" s="82">
        <v>1.18076647782</v>
      </c>
      <c r="I16" s="82">
        <v>9.7482442161372997</v>
      </c>
      <c r="J16" s="38">
        <v>1</v>
      </c>
      <c r="K16" s="148" t="s">
        <v>196</v>
      </c>
      <c r="L16" s="148">
        <v>10.93</v>
      </c>
      <c r="M16" s="148">
        <v>0</v>
      </c>
      <c r="N16" s="148">
        <v>0</v>
      </c>
      <c r="O16" s="38">
        <v>9</v>
      </c>
      <c r="P16" s="81">
        <v>0.94</v>
      </c>
      <c r="Q16" s="83">
        <v>80</v>
      </c>
      <c r="R16" s="38">
        <v>2</v>
      </c>
      <c r="S16" s="38">
        <v>2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</row>
    <row r="17" spans="1:48" ht="18.75">
      <c r="A17" s="65"/>
      <c r="B17" s="86">
        <v>8</v>
      </c>
      <c r="C17" s="87" t="s">
        <v>130</v>
      </c>
      <c r="D17" s="151" t="s">
        <v>44</v>
      </c>
      <c r="E17" s="87" t="s">
        <v>124</v>
      </c>
      <c r="F17" s="152" t="s">
        <v>119</v>
      </c>
      <c r="G17" s="88">
        <v>10.691906464400001</v>
      </c>
      <c r="H17" s="89">
        <v>10.691906464400001</v>
      </c>
      <c r="I17" s="89">
        <v>0</v>
      </c>
      <c r="J17" s="90">
        <v>9</v>
      </c>
      <c r="K17" s="88">
        <v>10.691906464400001</v>
      </c>
      <c r="L17" s="91">
        <v>0</v>
      </c>
      <c r="M17" s="91">
        <v>0</v>
      </c>
      <c r="N17" s="91">
        <v>0</v>
      </c>
      <c r="O17" s="90">
        <v>13</v>
      </c>
      <c r="P17" s="88">
        <v>0</v>
      </c>
      <c r="Q17" s="93">
        <v>0</v>
      </c>
      <c r="R17" s="92">
        <v>0</v>
      </c>
      <c r="S17" s="92">
        <v>0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1"/>
    </row>
    <row r="18" spans="1:48" ht="18.75">
      <c r="A18" s="65"/>
      <c r="B18" s="78">
        <v>9</v>
      </c>
      <c r="C18" s="79" t="s">
        <v>131</v>
      </c>
      <c r="D18" s="106" t="s">
        <v>44</v>
      </c>
      <c r="E18" s="80" t="s">
        <v>124</v>
      </c>
      <c r="F18" s="147" t="s">
        <v>119</v>
      </c>
      <c r="G18" s="81">
        <v>79.207144865949104</v>
      </c>
      <c r="H18" s="82">
        <v>60.8931885784</v>
      </c>
      <c r="I18" s="82">
        <v>18.313956287549104</v>
      </c>
      <c r="J18" s="38">
        <v>1</v>
      </c>
      <c r="K18" s="148" t="s">
        <v>196</v>
      </c>
      <c r="L18" s="148">
        <v>79.209999999999994</v>
      </c>
      <c r="M18" s="148">
        <v>0</v>
      </c>
      <c r="N18" s="148">
        <v>0</v>
      </c>
      <c r="O18" s="38">
        <v>16</v>
      </c>
      <c r="P18" s="81">
        <v>3.2</v>
      </c>
      <c r="Q18" s="83">
        <v>60</v>
      </c>
      <c r="R18" s="38">
        <v>2</v>
      </c>
      <c r="S18" s="38">
        <v>1</v>
      </c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</row>
    <row r="19" spans="1:48" ht="18.75">
      <c r="A19" s="65"/>
      <c r="B19" s="78">
        <v>10</v>
      </c>
      <c r="C19" s="79" t="s">
        <v>132</v>
      </c>
      <c r="D19" s="106" t="s">
        <v>44</v>
      </c>
      <c r="E19" s="80" t="s">
        <v>124</v>
      </c>
      <c r="F19" s="147" t="s">
        <v>119</v>
      </c>
      <c r="G19" s="81">
        <v>16.741935731000002</v>
      </c>
      <c r="H19" s="82">
        <v>16.741935731000002</v>
      </c>
      <c r="I19" s="82">
        <v>0</v>
      </c>
      <c r="J19" s="38">
        <v>3</v>
      </c>
      <c r="K19" s="148">
        <v>16.739999999999998</v>
      </c>
      <c r="L19" s="148">
        <v>0</v>
      </c>
      <c r="M19" s="148">
        <v>0</v>
      </c>
      <c r="N19" s="148">
        <v>0</v>
      </c>
      <c r="O19" s="38">
        <v>25</v>
      </c>
      <c r="P19" s="81">
        <v>0</v>
      </c>
      <c r="Q19" s="83">
        <v>0</v>
      </c>
      <c r="R19" s="38">
        <v>0</v>
      </c>
      <c r="S19" s="38">
        <v>0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</row>
    <row r="20" spans="1:48" ht="18.75">
      <c r="A20" s="65"/>
      <c r="B20" s="86">
        <v>11</v>
      </c>
      <c r="C20" s="87" t="s">
        <v>133</v>
      </c>
      <c r="D20" s="151" t="s">
        <v>44</v>
      </c>
      <c r="E20" s="87" t="s">
        <v>124</v>
      </c>
      <c r="F20" s="152" t="s">
        <v>119</v>
      </c>
      <c r="G20" s="88">
        <v>100.036898870344</v>
      </c>
      <c r="H20" s="89">
        <v>73.5177063581</v>
      </c>
      <c r="I20" s="89">
        <v>26.519192512244</v>
      </c>
      <c r="J20" s="90">
        <v>1</v>
      </c>
      <c r="K20" s="91" t="s">
        <v>196</v>
      </c>
      <c r="L20" s="91">
        <v>100.04</v>
      </c>
      <c r="M20" s="91">
        <v>0</v>
      </c>
      <c r="N20" s="91">
        <v>0</v>
      </c>
      <c r="O20" s="90">
        <v>15</v>
      </c>
      <c r="P20" s="88">
        <v>2.23</v>
      </c>
      <c r="Q20" s="93">
        <v>60</v>
      </c>
      <c r="R20" s="92">
        <v>2</v>
      </c>
      <c r="S20" s="92">
        <v>1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1"/>
    </row>
    <row r="21" spans="1:48" ht="18.75">
      <c r="A21" s="65"/>
      <c r="B21" s="78">
        <v>12</v>
      </c>
      <c r="C21" s="79" t="s">
        <v>134</v>
      </c>
      <c r="D21" s="106" t="s">
        <v>44</v>
      </c>
      <c r="E21" s="80" t="s">
        <v>124</v>
      </c>
      <c r="F21" s="147" t="s">
        <v>119</v>
      </c>
      <c r="G21" s="81">
        <v>5.1739820295200003</v>
      </c>
      <c r="H21" s="82">
        <v>5.1739820295200003</v>
      </c>
      <c r="I21" s="82">
        <v>0</v>
      </c>
      <c r="J21" s="38">
        <v>9</v>
      </c>
      <c r="K21" s="148">
        <v>5.17</v>
      </c>
      <c r="L21" s="148">
        <v>0</v>
      </c>
      <c r="M21" s="148">
        <v>0</v>
      </c>
      <c r="N21" s="148">
        <v>0</v>
      </c>
      <c r="O21" s="38">
        <v>20</v>
      </c>
      <c r="P21" s="81">
        <v>0</v>
      </c>
      <c r="Q21" s="83">
        <v>0</v>
      </c>
      <c r="R21" s="38">
        <v>0</v>
      </c>
      <c r="S21" s="38"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</row>
    <row r="22" spans="1:48" ht="18.75">
      <c r="A22" s="65"/>
      <c r="B22" s="78">
        <v>13</v>
      </c>
      <c r="C22" s="79" t="s">
        <v>135</v>
      </c>
      <c r="D22" s="106" t="s">
        <v>44</v>
      </c>
      <c r="E22" s="80" t="s">
        <v>124</v>
      </c>
      <c r="F22" s="147" t="s">
        <v>119</v>
      </c>
      <c r="G22" s="81">
        <v>22.365125692500001</v>
      </c>
      <c r="H22" s="82">
        <v>22.365125692500001</v>
      </c>
      <c r="I22" s="82">
        <v>0</v>
      </c>
      <c r="J22" s="38">
        <v>1</v>
      </c>
      <c r="K22" s="148">
        <v>22.37</v>
      </c>
      <c r="L22" s="148">
        <v>0</v>
      </c>
      <c r="M22" s="148">
        <v>0</v>
      </c>
      <c r="N22" s="148">
        <v>0</v>
      </c>
      <c r="O22" s="38">
        <v>10</v>
      </c>
      <c r="P22" s="81">
        <v>0.03</v>
      </c>
      <c r="Q22" s="83">
        <v>70</v>
      </c>
      <c r="R22" s="38">
        <v>2</v>
      </c>
      <c r="S22" s="38">
        <v>1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</row>
    <row r="23" spans="1:48" ht="18.75">
      <c r="A23" s="65"/>
      <c r="B23" s="86">
        <v>14</v>
      </c>
      <c r="C23" s="87" t="s">
        <v>136</v>
      </c>
      <c r="D23" s="151" t="s">
        <v>44</v>
      </c>
      <c r="E23" s="87" t="s">
        <v>124</v>
      </c>
      <c r="F23" s="152" t="s">
        <v>119</v>
      </c>
      <c r="G23" s="88">
        <v>14.646169726</v>
      </c>
      <c r="H23" s="89">
        <v>14.646169726</v>
      </c>
      <c r="I23" s="89">
        <v>0</v>
      </c>
      <c r="J23" s="90">
        <v>9</v>
      </c>
      <c r="K23" s="91">
        <v>0</v>
      </c>
      <c r="L23" s="91">
        <v>14.65</v>
      </c>
      <c r="M23" s="91">
        <v>0</v>
      </c>
      <c r="N23" s="91">
        <v>0</v>
      </c>
      <c r="O23" s="90">
        <v>12</v>
      </c>
      <c r="P23" s="88">
        <v>0</v>
      </c>
      <c r="Q23" s="93">
        <v>0</v>
      </c>
      <c r="R23" s="92">
        <v>0</v>
      </c>
      <c r="S23" s="92">
        <v>0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1"/>
    </row>
    <row r="24" spans="1:48" ht="18.75">
      <c r="A24" s="65"/>
      <c r="B24" s="78">
        <v>15</v>
      </c>
      <c r="C24" s="79" t="s">
        <v>137</v>
      </c>
      <c r="D24" s="106" t="s">
        <v>44</v>
      </c>
      <c r="E24" s="80" t="s">
        <v>124</v>
      </c>
      <c r="F24" s="147" t="s">
        <v>119</v>
      </c>
      <c r="G24" s="81">
        <v>41.364592937810372</v>
      </c>
      <c r="H24" s="82">
        <v>16.688272314100001</v>
      </c>
      <c r="I24" s="82">
        <v>24.676320623710374</v>
      </c>
      <c r="J24" s="38">
        <v>1</v>
      </c>
      <c r="K24" s="222" t="s">
        <v>196</v>
      </c>
      <c r="L24" s="148">
        <v>41.36</v>
      </c>
      <c r="M24" s="148">
        <v>0</v>
      </c>
      <c r="N24" s="148">
        <v>0</v>
      </c>
      <c r="O24" s="38">
        <v>10</v>
      </c>
      <c r="P24" s="81">
        <v>16.57</v>
      </c>
      <c r="Q24" s="83">
        <v>70</v>
      </c>
      <c r="R24" s="38">
        <v>2</v>
      </c>
      <c r="S24" s="38">
        <v>1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</row>
    <row r="25" spans="1:48" ht="18.75">
      <c r="A25" s="65"/>
      <c r="B25" s="78">
        <v>16</v>
      </c>
      <c r="C25" s="79" t="s">
        <v>138</v>
      </c>
      <c r="D25" s="106" t="s">
        <v>44</v>
      </c>
      <c r="E25" s="80" t="s">
        <v>124</v>
      </c>
      <c r="F25" s="147" t="s">
        <v>119</v>
      </c>
      <c r="G25" s="81">
        <v>188.33564419527596</v>
      </c>
      <c r="H25" s="82">
        <v>150.668301101</v>
      </c>
      <c r="I25" s="82">
        <v>37.667343094275971</v>
      </c>
      <c r="J25" s="38">
        <v>2</v>
      </c>
      <c r="K25" s="222" t="s">
        <v>196</v>
      </c>
      <c r="L25" s="148">
        <v>188.34</v>
      </c>
      <c r="M25" s="148">
        <v>0</v>
      </c>
      <c r="N25" s="148">
        <v>0</v>
      </c>
      <c r="O25" s="38">
        <v>15</v>
      </c>
      <c r="P25" s="81">
        <v>0</v>
      </c>
      <c r="Q25" s="83">
        <v>0</v>
      </c>
      <c r="R25" s="38">
        <v>0</v>
      </c>
      <c r="S25" s="38">
        <v>0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</row>
    <row r="26" spans="1:48" ht="18.75">
      <c r="A26" s="65"/>
      <c r="B26" s="86">
        <v>17</v>
      </c>
      <c r="C26" s="87" t="s">
        <v>139</v>
      </c>
      <c r="D26" s="151" t="s">
        <v>44</v>
      </c>
      <c r="E26" s="87" t="s">
        <v>124</v>
      </c>
      <c r="F26" s="152" t="s">
        <v>119</v>
      </c>
      <c r="G26" s="88">
        <v>21.991380243469539</v>
      </c>
      <c r="H26" s="89">
        <v>3.62955185598</v>
      </c>
      <c r="I26" s="89">
        <v>18.361828387489538</v>
      </c>
      <c r="J26" s="90">
        <v>1</v>
      </c>
      <c r="K26" s="221" t="s">
        <v>196</v>
      </c>
      <c r="L26" s="91">
        <v>21.99</v>
      </c>
      <c r="M26" s="91">
        <v>0</v>
      </c>
      <c r="N26" s="91">
        <v>0</v>
      </c>
      <c r="O26" s="90">
        <v>20</v>
      </c>
      <c r="P26" s="88">
        <v>1.45</v>
      </c>
      <c r="Q26" s="93">
        <v>40</v>
      </c>
      <c r="R26" s="92">
        <v>2</v>
      </c>
      <c r="S26" s="92">
        <v>2</v>
      </c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1"/>
    </row>
    <row r="27" spans="1:48" ht="18.75">
      <c r="A27" s="65"/>
      <c r="B27" s="78">
        <v>18</v>
      </c>
      <c r="C27" s="79" t="s">
        <v>140</v>
      </c>
      <c r="D27" s="106" t="s">
        <v>44</v>
      </c>
      <c r="E27" s="80" t="s">
        <v>124</v>
      </c>
      <c r="F27" s="147" t="s">
        <v>119</v>
      </c>
      <c r="G27" s="81">
        <v>74.687605983463513</v>
      </c>
      <c r="H27" s="82">
        <v>43.1593197965</v>
      </c>
      <c r="I27" s="82">
        <v>31.528286186963509</v>
      </c>
      <c r="J27" s="38">
        <v>1</v>
      </c>
      <c r="K27" s="222" t="s">
        <v>196</v>
      </c>
      <c r="L27" s="148">
        <v>74.69</v>
      </c>
      <c r="M27" s="148">
        <v>0</v>
      </c>
      <c r="N27" s="148">
        <v>0</v>
      </c>
      <c r="O27" s="38">
        <v>8</v>
      </c>
      <c r="P27" s="81">
        <v>17.55</v>
      </c>
      <c r="Q27" s="83">
        <v>90</v>
      </c>
      <c r="R27" s="38">
        <v>2</v>
      </c>
      <c r="S27" s="38">
        <v>2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</row>
    <row r="28" spans="1:48" ht="18.75">
      <c r="A28" s="65" t="str">
        <f t="shared" ref="A28:A45" si="2"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"&amp;IF(J28=1,IF(K28&gt;0,IF(P28&gt;0,IF(O28&lt;=7,IF(Q28=100,"","33"),IF(O28&lt;=25,IF(Q28&gt;0,IF(Q28&lt;100,"",33),IF(Q28=0,"","33")),IF(Q28=0,"",33))),IF(O28&gt;25,"",33)),""),IF(J28&gt;1,IF(P28&gt;0,"55",""),IF(J28=0,IF(P28&gt;0,"55","00"))))&amp;" "&amp;IF(P28&gt;0,IF(R28&gt;0,IF(S28&gt;0,"",88),77),"")</f>
        <v xml:space="preserve">   </v>
      </c>
      <c r="B28" s="78">
        <v>19</v>
      </c>
      <c r="C28" s="79" t="s">
        <v>141</v>
      </c>
      <c r="D28" s="106" t="s">
        <v>44</v>
      </c>
      <c r="E28" s="80" t="s">
        <v>124</v>
      </c>
      <c r="F28" s="147" t="s">
        <v>119</v>
      </c>
      <c r="G28" s="81">
        <v>15.504681162414499</v>
      </c>
      <c r="H28" s="82">
        <v>6.4118190838700002</v>
      </c>
      <c r="I28" s="82">
        <v>9.0928620785444991</v>
      </c>
      <c r="J28" s="38">
        <v>3</v>
      </c>
      <c r="K28" s="222" t="s">
        <v>196</v>
      </c>
      <c r="L28" s="148">
        <v>15.5</v>
      </c>
      <c r="M28" s="148">
        <v>0</v>
      </c>
      <c r="N28" s="148">
        <v>0</v>
      </c>
      <c r="O28" s="38">
        <v>25</v>
      </c>
      <c r="P28" s="81">
        <v>0</v>
      </c>
      <c r="Q28" s="83">
        <v>0</v>
      </c>
      <c r="R28" s="38">
        <v>0</v>
      </c>
      <c r="S28" s="38">
        <v>0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</row>
    <row r="29" spans="1:48" ht="18.75">
      <c r="A29" s="65"/>
      <c r="B29" s="86">
        <v>20</v>
      </c>
      <c r="C29" s="87" t="s">
        <v>142</v>
      </c>
      <c r="D29" s="151" t="s">
        <v>44</v>
      </c>
      <c r="E29" s="87" t="s">
        <v>124</v>
      </c>
      <c r="F29" s="152" t="s">
        <v>119</v>
      </c>
      <c r="G29" s="88">
        <v>45.656952514102002</v>
      </c>
      <c r="H29" s="89">
        <v>3.8204159620899998</v>
      </c>
      <c r="I29" s="89">
        <v>41.836536552011999</v>
      </c>
      <c r="J29" s="90">
        <v>1</v>
      </c>
      <c r="K29" s="91" t="s">
        <v>196</v>
      </c>
      <c r="L29" s="91">
        <v>45.66</v>
      </c>
      <c r="M29" s="91">
        <v>0</v>
      </c>
      <c r="N29" s="91">
        <v>0</v>
      </c>
      <c r="O29" s="92">
        <v>10</v>
      </c>
      <c r="P29" s="88">
        <v>2.44</v>
      </c>
      <c r="Q29" s="93">
        <v>80</v>
      </c>
      <c r="R29" s="92">
        <v>2</v>
      </c>
      <c r="S29" s="92">
        <v>1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1"/>
    </row>
    <row r="30" spans="1:48" ht="18.75">
      <c r="A30" s="65"/>
      <c r="B30" s="78">
        <v>21</v>
      </c>
      <c r="C30" s="79" t="s">
        <v>143</v>
      </c>
      <c r="D30" s="106" t="s">
        <v>44</v>
      </c>
      <c r="E30" s="80" t="s">
        <v>124</v>
      </c>
      <c r="F30" s="147" t="s">
        <v>119</v>
      </c>
      <c r="G30" s="81">
        <v>197.79290096996868</v>
      </c>
      <c r="H30" s="82">
        <v>106.835741044</v>
      </c>
      <c r="I30" s="82">
        <v>90.957159925968696</v>
      </c>
      <c r="J30" s="38">
        <v>1</v>
      </c>
      <c r="K30" s="148" t="s">
        <v>196</v>
      </c>
      <c r="L30" s="148">
        <v>197.79</v>
      </c>
      <c r="M30" s="148">
        <v>0</v>
      </c>
      <c r="N30" s="148">
        <v>0</v>
      </c>
      <c r="O30" s="38">
        <v>20</v>
      </c>
      <c r="P30" s="81">
        <v>21.42</v>
      </c>
      <c r="Q30" s="83">
        <v>50</v>
      </c>
      <c r="R30" s="38">
        <v>2</v>
      </c>
      <c r="S30" s="38">
        <v>1</v>
      </c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</row>
    <row r="31" spans="1:48" ht="18.75">
      <c r="A31" s="65" t="str">
        <f t="shared" si="2"/>
        <v xml:space="preserve">   </v>
      </c>
      <c r="B31" s="78">
        <v>22</v>
      </c>
      <c r="C31" s="79" t="s">
        <v>144</v>
      </c>
      <c r="D31" s="106" t="s">
        <v>44</v>
      </c>
      <c r="E31" s="80" t="s">
        <v>122</v>
      </c>
      <c r="F31" s="147" t="s">
        <v>119</v>
      </c>
      <c r="G31" s="81">
        <v>9.2589451451820004</v>
      </c>
      <c r="H31" s="82">
        <v>9.1218276147499999</v>
      </c>
      <c r="I31" s="82">
        <v>0.13711753043200001</v>
      </c>
      <c r="J31" s="38">
        <v>1</v>
      </c>
      <c r="K31" s="148">
        <v>9.26</v>
      </c>
      <c r="L31" s="148">
        <v>0</v>
      </c>
      <c r="M31" s="148">
        <v>0</v>
      </c>
      <c r="N31" s="148">
        <v>0</v>
      </c>
      <c r="O31" s="38">
        <v>17</v>
      </c>
      <c r="P31" s="81">
        <v>3.22</v>
      </c>
      <c r="Q31" s="83">
        <v>60</v>
      </c>
      <c r="R31" s="38">
        <v>2</v>
      </c>
      <c r="S31" s="38">
        <v>2</v>
      </c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</row>
    <row r="32" spans="1:48" ht="18.75">
      <c r="A32" s="65"/>
      <c r="B32" s="86">
        <v>23</v>
      </c>
      <c r="C32" s="94" t="s">
        <v>145</v>
      </c>
      <c r="D32" s="151" t="s">
        <v>44</v>
      </c>
      <c r="E32" s="87" t="s">
        <v>122</v>
      </c>
      <c r="F32" s="152" t="s">
        <v>119</v>
      </c>
      <c r="G32" s="88">
        <v>23.189251538548</v>
      </c>
      <c r="H32" s="89">
        <v>12.2803747557</v>
      </c>
      <c r="I32" s="89">
        <v>10.908876782847999</v>
      </c>
      <c r="J32" s="90">
        <v>1</v>
      </c>
      <c r="K32" s="91" t="s">
        <v>196</v>
      </c>
      <c r="L32" s="91">
        <v>23.19</v>
      </c>
      <c r="M32" s="91">
        <v>0</v>
      </c>
      <c r="N32" s="91">
        <v>0</v>
      </c>
      <c r="O32" s="92">
        <v>12</v>
      </c>
      <c r="P32" s="88">
        <v>3.89</v>
      </c>
      <c r="Q32" s="93">
        <v>70</v>
      </c>
      <c r="R32" s="92">
        <v>2</v>
      </c>
      <c r="S32" s="92">
        <v>1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1"/>
    </row>
    <row r="33" spans="1:48" ht="18.75">
      <c r="A33" s="65"/>
      <c r="B33" s="78">
        <v>24</v>
      </c>
      <c r="C33" s="79" t="s">
        <v>146</v>
      </c>
      <c r="D33" s="106" t="s">
        <v>44</v>
      </c>
      <c r="E33" s="80" t="s">
        <v>124</v>
      </c>
      <c r="F33" s="147" t="s">
        <v>119</v>
      </c>
      <c r="G33" s="81">
        <v>10.741713603767399</v>
      </c>
      <c r="H33" s="82">
        <v>2.8859833855899999</v>
      </c>
      <c r="I33" s="82">
        <v>7.8557302181773991</v>
      </c>
      <c r="J33" s="38">
        <v>1</v>
      </c>
      <c r="K33" s="148" t="s">
        <v>196</v>
      </c>
      <c r="L33" s="148">
        <v>10.74</v>
      </c>
      <c r="M33" s="148">
        <v>0</v>
      </c>
      <c r="N33" s="148">
        <v>0</v>
      </c>
      <c r="O33" s="38">
        <v>3</v>
      </c>
      <c r="P33" s="81">
        <v>2.89</v>
      </c>
      <c r="Q33" s="83">
        <v>100</v>
      </c>
      <c r="R33" s="38">
        <v>2</v>
      </c>
      <c r="S33" s="38">
        <v>1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</row>
    <row r="34" spans="1:48" ht="18.75">
      <c r="A34" s="65"/>
      <c r="B34" s="78">
        <v>25</v>
      </c>
      <c r="C34" s="79" t="s">
        <v>147</v>
      </c>
      <c r="D34" s="106" t="s">
        <v>44</v>
      </c>
      <c r="E34" s="80" t="s">
        <v>124</v>
      </c>
      <c r="F34" s="147" t="s">
        <v>119</v>
      </c>
      <c r="G34" s="81">
        <v>17.433618901068201</v>
      </c>
      <c r="H34" s="82">
        <v>1.3871012072</v>
      </c>
      <c r="I34" s="82">
        <v>16.0465176938682</v>
      </c>
      <c r="J34" s="38">
        <v>1</v>
      </c>
      <c r="K34" s="148" t="s">
        <v>196</v>
      </c>
      <c r="L34" s="148">
        <v>17.43</v>
      </c>
      <c r="M34" s="148">
        <v>0</v>
      </c>
      <c r="N34" s="148">
        <v>0</v>
      </c>
      <c r="O34" s="38">
        <v>8</v>
      </c>
      <c r="P34" s="81">
        <v>1.25</v>
      </c>
      <c r="Q34" s="83">
        <v>90</v>
      </c>
      <c r="R34" s="38">
        <v>2</v>
      </c>
      <c r="S34" s="38">
        <v>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</row>
    <row r="35" spans="1:48" ht="18.75">
      <c r="A35" s="65"/>
      <c r="B35" s="86">
        <v>26</v>
      </c>
      <c r="C35" s="80" t="s">
        <v>148</v>
      </c>
      <c r="D35" s="106" t="s">
        <v>44</v>
      </c>
      <c r="E35" s="80" t="s">
        <v>124</v>
      </c>
      <c r="F35" s="147" t="s">
        <v>119</v>
      </c>
      <c r="G35" s="95">
        <v>8.1259479024400001</v>
      </c>
      <c r="H35" s="96">
        <v>8.1259479024400001</v>
      </c>
      <c r="I35" s="96">
        <v>0</v>
      </c>
      <c r="J35" s="38">
        <v>1</v>
      </c>
      <c r="K35" s="148">
        <v>8.1300000000000008</v>
      </c>
      <c r="L35" s="148">
        <v>0</v>
      </c>
      <c r="M35" s="148">
        <v>0</v>
      </c>
      <c r="N35" s="148">
        <v>0</v>
      </c>
      <c r="O35" s="38">
        <v>20</v>
      </c>
      <c r="P35" s="95">
        <v>3.58</v>
      </c>
      <c r="Q35" s="97">
        <v>50</v>
      </c>
      <c r="R35" s="98">
        <v>2</v>
      </c>
      <c r="S35" s="99">
        <v>1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</row>
    <row r="36" spans="1:48" ht="18.75">
      <c r="A36" s="65"/>
      <c r="B36" s="78">
        <v>27</v>
      </c>
      <c r="C36" s="80" t="s">
        <v>149</v>
      </c>
      <c r="D36" s="106" t="s">
        <v>44</v>
      </c>
      <c r="E36" s="80" t="s">
        <v>124</v>
      </c>
      <c r="F36" s="147" t="s">
        <v>119</v>
      </c>
      <c r="G36" s="95">
        <v>29.876490287317601</v>
      </c>
      <c r="H36" s="96">
        <v>8.4639068429400002</v>
      </c>
      <c r="I36" s="96">
        <v>21.412583444377599</v>
      </c>
      <c r="J36" s="38">
        <v>1</v>
      </c>
      <c r="K36" s="222" t="s">
        <v>196</v>
      </c>
      <c r="L36" s="148">
        <v>29.88</v>
      </c>
      <c r="M36" s="148">
        <v>0</v>
      </c>
      <c r="N36" s="148">
        <v>0</v>
      </c>
      <c r="O36" s="38">
        <v>23</v>
      </c>
      <c r="P36" s="95">
        <v>0.83</v>
      </c>
      <c r="Q36" s="97">
        <v>10</v>
      </c>
      <c r="R36" s="98">
        <v>2</v>
      </c>
      <c r="S36" s="99">
        <v>1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</row>
    <row r="37" spans="1:48" ht="18.75">
      <c r="A37" s="65"/>
      <c r="B37" s="78">
        <v>28</v>
      </c>
      <c r="C37" s="80" t="s">
        <v>150</v>
      </c>
      <c r="D37" s="106" t="s">
        <v>44</v>
      </c>
      <c r="E37" s="80" t="s">
        <v>124</v>
      </c>
      <c r="F37" s="147" t="s">
        <v>119</v>
      </c>
      <c r="G37" s="95">
        <v>19.486400138478199</v>
      </c>
      <c r="H37" s="96">
        <v>0.441676176408</v>
      </c>
      <c r="I37" s="96">
        <v>19.044723962070201</v>
      </c>
      <c r="J37" s="38">
        <v>1</v>
      </c>
      <c r="K37" s="222" t="s">
        <v>196</v>
      </c>
      <c r="L37" s="148">
        <v>19.489999999999998</v>
      </c>
      <c r="M37" s="148">
        <v>0</v>
      </c>
      <c r="N37" s="148">
        <v>0</v>
      </c>
      <c r="O37" s="38">
        <v>25</v>
      </c>
      <c r="P37" s="95">
        <v>0.04</v>
      </c>
      <c r="Q37" s="97">
        <v>10</v>
      </c>
      <c r="R37" s="98">
        <v>2</v>
      </c>
      <c r="S37" s="99">
        <v>2</v>
      </c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</row>
    <row r="38" spans="1:48" ht="18.75">
      <c r="A38" s="65"/>
      <c r="B38" s="86">
        <v>29</v>
      </c>
      <c r="C38" s="80" t="s">
        <v>151</v>
      </c>
      <c r="D38" s="106" t="s">
        <v>44</v>
      </c>
      <c r="E38" s="80" t="s">
        <v>122</v>
      </c>
      <c r="F38" s="147" t="s">
        <v>119</v>
      </c>
      <c r="G38" s="95">
        <v>9.6889030102400007</v>
      </c>
      <c r="H38" s="96">
        <v>0</v>
      </c>
      <c r="I38" s="96">
        <v>9.6889030102400007</v>
      </c>
      <c r="J38" s="38">
        <v>1</v>
      </c>
      <c r="K38" s="222">
        <v>0</v>
      </c>
      <c r="L38" s="148">
        <v>9.69</v>
      </c>
      <c r="M38" s="148">
        <v>0</v>
      </c>
      <c r="N38" s="148">
        <v>0</v>
      </c>
      <c r="O38" s="38">
        <v>25</v>
      </c>
      <c r="P38" s="81">
        <v>0</v>
      </c>
      <c r="Q38" s="83">
        <v>0</v>
      </c>
      <c r="R38" s="38">
        <v>0</v>
      </c>
      <c r="S38" s="100">
        <v>0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</row>
    <row r="39" spans="1:48" ht="18.75">
      <c r="A39" s="65"/>
      <c r="B39" s="78">
        <v>30</v>
      </c>
      <c r="C39" s="80" t="s">
        <v>152</v>
      </c>
      <c r="D39" s="106" t="s">
        <v>44</v>
      </c>
      <c r="E39" s="80" t="s">
        <v>122</v>
      </c>
      <c r="F39" s="147" t="s">
        <v>119</v>
      </c>
      <c r="G39" s="95">
        <v>17.505620405968479</v>
      </c>
      <c r="H39" s="96">
        <v>0</v>
      </c>
      <c r="I39" s="96">
        <v>17.505620405968479</v>
      </c>
      <c r="J39" s="38">
        <v>1</v>
      </c>
      <c r="K39" s="222">
        <v>0</v>
      </c>
      <c r="L39" s="148">
        <v>17.510000000000002</v>
      </c>
      <c r="M39" s="148">
        <v>0</v>
      </c>
      <c r="N39" s="148">
        <v>0</v>
      </c>
      <c r="O39" s="38">
        <v>9</v>
      </c>
      <c r="P39" s="95">
        <v>0</v>
      </c>
      <c r="Q39" s="97">
        <v>0</v>
      </c>
      <c r="R39" s="98">
        <v>0</v>
      </c>
      <c r="S39" s="99">
        <v>0</v>
      </c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</row>
    <row r="40" spans="1:48" ht="18.75">
      <c r="A40" s="65"/>
      <c r="B40" s="78">
        <v>31</v>
      </c>
      <c r="C40" s="80" t="s">
        <v>153</v>
      </c>
      <c r="D40" s="106" t="s">
        <v>44</v>
      </c>
      <c r="E40" s="80" t="s">
        <v>124</v>
      </c>
      <c r="F40" s="147" t="s">
        <v>119</v>
      </c>
      <c r="G40" s="95">
        <v>22.468310972095999</v>
      </c>
      <c r="H40" s="96">
        <v>2.5368276775099998</v>
      </c>
      <c r="I40" s="96">
        <v>19.931483294585998</v>
      </c>
      <c r="J40" s="38">
        <v>1</v>
      </c>
      <c r="K40" s="222" t="s">
        <v>196</v>
      </c>
      <c r="L40" s="148">
        <v>22.47</v>
      </c>
      <c r="M40" s="148">
        <v>0</v>
      </c>
      <c r="N40" s="148">
        <v>0</v>
      </c>
      <c r="O40" s="38">
        <v>20</v>
      </c>
      <c r="P40" s="95">
        <v>1.27</v>
      </c>
      <c r="Q40" s="97">
        <v>50</v>
      </c>
      <c r="R40" s="98">
        <v>2</v>
      </c>
      <c r="S40" s="99">
        <v>1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</row>
    <row r="41" spans="1:48" ht="18.75">
      <c r="A41" s="65"/>
      <c r="B41" s="86">
        <v>32</v>
      </c>
      <c r="C41" s="80" t="s">
        <v>154</v>
      </c>
      <c r="D41" s="106" t="s">
        <v>44</v>
      </c>
      <c r="E41" s="80" t="s">
        <v>124</v>
      </c>
      <c r="F41" s="147" t="s">
        <v>119</v>
      </c>
      <c r="G41" s="95">
        <v>94.846693516002929</v>
      </c>
      <c r="H41" s="96">
        <v>19.5321852342</v>
      </c>
      <c r="I41" s="96">
        <v>75.314508281802929</v>
      </c>
      <c r="J41" s="38">
        <v>1</v>
      </c>
      <c r="K41" s="222" t="s">
        <v>196</v>
      </c>
      <c r="L41" s="148">
        <v>94.85</v>
      </c>
      <c r="M41" s="148">
        <v>0</v>
      </c>
      <c r="N41" s="148">
        <v>0</v>
      </c>
      <c r="O41" s="38">
        <v>8</v>
      </c>
      <c r="P41" s="81">
        <v>0.16</v>
      </c>
      <c r="Q41" s="83">
        <v>90</v>
      </c>
      <c r="R41" s="38">
        <v>2</v>
      </c>
      <c r="S41" s="100">
        <v>1</v>
      </c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</row>
    <row r="42" spans="1:48" ht="18.75">
      <c r="A42" s="65"/>
      <c r="B42" s="78">
        <v>33</v>
      </c>
      <c r="C42" s="80" t="s">
        <v>155</v>
      </c>
      <c r="D42" s="106" t="s">
        <v>44</v>
      </c>
      <c r="E42" s="80" t="s">
        <v>124</v>
      </c>
      <c r="F42" s="147" t="s">
        <v>119</v>
      </c>
      <c r="G42" s="95">
        <v>93.975053345405001</v>
      </c>
      <c r="H42" s="96">
        <v>39.3123547991</v>
      </c>
      <c r="I42" s="96">
        <v>54.662698546305002</v>
      </c>
      <c r="J42" s="38">
        <v>1</v>
      </c>
      <c r="K42" s="222" t="s">
        <v>196</v>
      </c>
      <c r="L42" s="148">
        <v>93.98</v>
      </c>
      <c r="M42" s="148">
        <v>0</v>
      </c>
      <c r="N42" s="148">
        <v>0</v>
      </c>
      <c r="O42" s="38">
        <v>12</v>
      </c>
      <c r="P42" s="81">
        <v>0.28999999999999998</v>
      </c>
      <c r="Q42" s="83">
        <v>70</v>
      </c>
      <c r="R42" s="38">
        <v>2</v>
      </c>
      <c r="S42" s="100">
        <v>1</v>
      </c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</row>
    <row r="43" spans="1:48" ht="18.75">
      <c r="A43" s="65"/>
      <c r="B43" s="78">
        <v>34</v>
      </c>
      <c r="C43" s="80" t="s">
        <v>156</v>
      </c>
      <c r="D43" s="106" t="s">
        <v>44</v>
      </c>
      <c r="E43" s="80" t="s">
        <v>124</v>
      </c>
      <c r="F43" s="147" t="s">
        <v>119</v>
      </c>
      <c r="G43" s="95">
        <v>155.71756455266896</v>
      </c>
      <c r="H43" s="96">
        <v>29.107201751400002</v>
      </c>
      <c r="I43" s="96">
        <v>126.61036280126895</v>
      </c>
      <c r="J43" s="38">
        <v>1</v>
      </c>
      <c r="K43" s="222" t="s">
        <v>196</v>
      </c>
      <c r="L43" s="148">
        <v>155.72</v>
      </c>
      <c r="M43" s="148">
        <v>0</v>
      </c>
      <c r="N43" s="148">
        <v>0</v>
      </c>
      <c r="O43" s="38">
        <v>13</v>
      </c>
      <c r="P43" s="81">
        <v>2.14</v>
      </c>
      <c r="Q43" s="83">
        <v>70</v>
      </c>
      <c r="R43" s="38">
        <v>2</v>
      </c>
      <c r="S43" s="100">
        <v>1</v>
      </c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</row>
    <row r="44" spans="1:48" ht="18.75">
      <c r="A44" s="65"/>
      <c r="B44" s="86">
        <v>35</v>
      </c>
      <c r="C44" s="80" t="s">
        <v>157</v>
      </c>
      <c r="D44" s="106" t="s">
        <v>44</v>
      </c>
      <c r="E44" s="80" t="s">
        <v>122</v>
      </c>
      <c r="F44" s="147" t="s">
        <v>119</v>
      </c>
      <c r="G44" s="95">
        <v>15.967752393200479</v>
      </c>
      <c r="H44" s="96">
        <v>0.93390032256900002</v>
      </c>
      <c r="I44" s="96">
        <v>15.033852070631479</v>
      </c>
      <c r="J44" s="38">
        <v>1</v>
      </c>
      <c r="K44" s="222" t="s">
        <v>196</v>
      </c>
      <c r="L44" s="148">
        <v>15.97</v>
      </c>
      <c r="M44" s="148">
        <v>0</v>
      </c>
      <c r="N44" s="148">
        <v>0</v>
      </c>
      <c r="O44" s="38">
        <v>7</v>
      </c>
      <c r="P44" s="81">
        <v>0.8</v>
      </c>
      <c r="Q44" s="83">
        <v>100</v>
      </c>
      <c r="R44" s="38">
        <v>2</v>
      </c>
      <c r="S44" s="100">
        <v>1</v>
      </c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</row>
    <row r="45" spans="1:48" ht="18.75">
      <c r="A45" s="65" t="str">
        <f t="shared" si="2"/>
        <v xml:space="preserve">   </v>
      </c>
      <c r="B45" s="78">
        <v>36</v>
      </c>
      <c r="C45" s="80" t="s">
        <v>158</v>
      </c>
      <c r="D45" s="106" t="s">
        <v>44</v>
      </c>
      <c r="E45" s="80" t="s">
        <v>122</v>
      </c>
      <c r="F45" s="147" t="s">
        <v>119</v>
      </c>
      <c r="G45" s="95">
        <v>7.6853300786000993</v>
      </c>
      <c r="H45" s="96">
        <v>0.41122705198600001</v>
      </c>
      <c r="I45" s="96">
        <v>7.2741030266140996</v>
      </c>
      <c r="J45" s="38">
        <v>1</v>
      </c>
      <c r="K45" s="222">
        <v>0</v>
      </c>
      <c r="L45" s="148">
        <v>7.69</v>
      </c>
      <c r="M45" s="148">
        <v>0</v>
      </c>
      <c r="N45" s="148">
        <v>0</v>
      </c>
      <c r="O45" s="38">
        <v>2</v>
      </c>
      <c r="P45" s="95">
        <v>0</v>
      </c>
      <c r="Q45" s="97">
        <v>0</v>
      </c>
      <c r="R45" s="98">
        <v>0</v>
      </c>
      <c r="S45" s="99">
        <v>0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</row>
    <row r="46" spans="1:48" ht="18.75">
      <c r="A46" s="65"/>
      <c r="B46" s="78">
        <v>37</v>
      </c>
      <c r="C46" s="80" t="s">
        <v>159</v>
      </c>
      <c r="D46" s="106" t="s">
        <v>44</v>
      </c>
      <c r="E46" s="80" t="s">
        <v>124</v>
      </c>
      <c r="F46" s="147" t="s">
        <v>119</v>
      </c>
      <c r="G46" s="95">
        <v>49.905874624250998</v>
      </c>
      <c r="H46" s="96">
        <v>34.2193351851</v>
      </c>
      <c r="I46" s="96">
        <v>15.686539439151002</v>
      </c>
      <c r="J46" s="38">
        <v>1</v>
      </c>
      <c r="K46" s="222" t="s">
        <v>196</v>
      </c>
      <c r="L46" s="148">
        <v>49.91</v>
      </c>
      <c r="M46" s="148">
        <v>0</v>
      </c>
      <c r="N46" s="148">
        <v>0</v>
      </c>
      <c r="O46" s="38">
        <v>3</v>
      </c>
      <c r="P46" s="95">
        <v>16.28</v>
      </c>
      <c r="Q46" s="97">
        <v>100</v>
      </c>
      <c r="R46" s="98">
        <v>2</v>
      </c>
      <c r="S46" s="99">
        <v>1</v>
      </c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</row>
    <row r="47" spans="1:48" ht="18.75">
      <c r="A47" s="65"/>
      <c r="B47" s="86">
        <v>38</v>
      </c>
      <c r="C47" s="80" t="s">
        <v>160</v>
      </c>
      <c r="D47" s="106" t="s">
        <v>44</v>
      </c>
      <c r="E47" s="80" t="s">
        <v>124</v>
      </c>
      <c r="F47" s="147" t="s">
        <v>119</v>
      </c>
      <c r="G47" s="95">
        <v>15.216786343100001</v>
      </c>
      <c r="H47" s="96">
        <v>15.216786343100001</v>
      </c>
      <c r="I47" s="96">
        <v>0</v>
      </c>
      <c r="J47" s="38">
        <v>1</v>
      </c>
      <c r="K47" s="222" t="s">
        <v>196</v>
      </c>
      <c r="L47" s="148">
        <v>15.22</v>
      </c>
      <c r="M47" s="148">
        <v>0</v>
      </c>
      <c r="N47" s="148">
        <v>0</v>
      </c>
      <c r="O47" s="38">
        <v>13</v>
      </c>
      <c r="P47" s="81">
        <v>0.13</v>
      </c>
      <c r="Q47" s="83">
        <v>80</v>
      </c>
      <c r="R47" s="38">
        <v>2</v>
      </c>
      <c r="S47" s="100">
        <v>2</v>
      </c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</row>
    <row r="48" spans="1:48" ht="18.75">
      <c r="A48" s="65"/>
      <c r="B48" s="78">
        <v>39</v>
      </c>
      <c r="C48" s="80" t="s">
        <v>161</v>
      </c>
      <c r="D48" s="106" t="s">
        <v>44</v>
      </c>
      <c r="E48" s="80" t="s">
        <v>124</v>
      </c>
      <c r="F48" s="147" t="s">
        <v>119</v>
      </c>
      <c r="G48" s="95">
        <v>64.622481346889998</v>
      </c>
      <c r="H48" s="96">
        <v>31.902284296000001</v>
      </c>
      <c r="I48" s="96">
        <v>32.720197050889993</v>
      </c>
      <c r="J48" s="38">
        <v>1</v>
      </c>
      <c r="K48" s="222" t="s">
        <v>196</v>
      </c>
      <c r="L48" s="148">
        <v>64.62</v>
      </c>
      <c r="M48" s="148">
        <v>0</v>
      </c>
      <c r="N48" s="148">
        <v>0</v>
      </c>
      <c r="O48" s="38">
        <v>22</v>
      </c>
      <c r="P48" s="81">
        <v>1.45</v>
      </c>
      <c r="Q48" s="83">
        <v>60</v>
      </c>
      <c r="R48" s="38">
        <v>2</v>
      </c>
      <c r="S48" s="100">
        <v>2</v>
      </c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</row>
    <row r="49" spans="1:48" ht="18.75">
      <c r="A49" s="65"/>
      <c r="B49" s="78">
        <v>40</v>
      </c>
      <c r="C49" s="80" t="s">
        <v>162</v>
      </c>
      <c r="D49" s="106" t="s">
        <v>44</v>
      </c>
      <c r="E49" s="80" t="s">
        <v>124</v>
      </c>
      <c r="F49" s="147" t="s">
        <v>119</v>
      </c>
      <c r="G49" s="95">
        <v>146.95684847126026</v>
      </c>
      <c r="H49" s="96">
        <v>37.511825440499997</v>
      </c>
      <c r="I49" s="96">
        <v>109.44502303076025</v>
      </c>
      <c r="J49" s="38">
        <v>1</v>
      </c>
      <c r="K49" s="222" t="s">
        <v>196</v>
      </c>
      <c r="L49" s="148">
        <v>146.96</v>
      </c>
      <c r="M49" s="148">
        <v>0</v>
      </c>
      <c r="N49" s="155">
        <v>0</v>
      </c>
      <c r="O49" s="38">
        <v>20</v>
      </c>
      <c r="P49" s="95">
        <v>14.43</v>
      </c>
      <c r="Q49" s="97">
        <v>60</v>
      </c>
      <c r="R49" s="101">
        <v>2</v>
      </c>
      <c r="S49" s="101">
        <v>2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</row>
    <row r="50" spans="1:48" ht="18.75">
      <c r="A50" s="65"/>
      <c r="B50" s="86">
        <v>41</v>
      </c>
      <c r="C50" s="80" t="s">
        <v>163</v>
      </c>
      <c r="D50" s="106" t="s">
        <v>44</v>
      </c>
      <c r="E50" s="80" t="s">
        <v>124</v>
      </c>
      <c r="F50" s="147" t="s">
        <v>119</v>
      </c>
      <c r="G50" s="95">
        <v>47.567023976659996</v>
      </c>
      <c r="H50" s="96">
        <v>23.239767311800001</v>
      </c>
      <c r="I50" s="96">
        <v>24.327256664859998</v>
      </c>
      <c r="J50" s="38">
        <v>1</v>
      </c>
      <c r="K50" s="222" t="s">
        <v>196</v>
      </c>
      <c r="L50" s="148">
        <v>47.57</v>
      </c>
      <c r="M50" s="148">
        <v>0</v>
      </c>
      <c r="N50" s="148">
        <v>0</v>
      </c>
      <c r="O50" s="38">
        <v>8</v>
      </c>
      <c r="P50" s="95">
        <v>0.76</v>
      </c>
      <c r="Q50" s="97">
        <v>90</v>
      </c>
      <c r="R50" s="98">
        <v>2</v>
      </c>
      <c r="S50" s="98">
        <v>1</v>
      </c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</row>
    <row r="51" spans="1:48" ht="18.75">
      <c r="A51" s="65"/>
      <c r="B51" s="78">
        <v>42</v>
      </c>
      <c r="C51" s="80" t="s">
        <v>164</v>
      </c>
      <c r="D51" s="106" t="s">
        <v>44</v>
      </c>
      <c r="E51" s="80" t="s">
        <v>124</v>
      </c>
      <c r="F51" s="147" t="s">
        <v>119</v>
      </c>
      <c r="G51" s="95">
        <v>282.68431553169677</v>
      </c>
      <c r="H51" s="96">
        <v>46.9733056476</v>
      </c>
      <c r="I51" s="96">
        <v>235.71100988409677</v>
      </c>
      <c r="J51" s="38">
        <v>1</v>
      </c>
      <c r="K51" s="222" t="s">
        <v>196</v>
      </c>
      <c r="L51" s="148">
        <v>282.68</v>
      </c>
      <c r="M51" s="148">
        <v>0</v>
      </c>
      <c r="N51" s="148">
        <v>0</v>
      </c>
      <c r="O51" s="38">
        <v>18</v>
      </c>
      <c r="P51" s="95">
        <v>11.64</v>
      </c>
      <c r="Q51" s="97">
        <v>70</v>
      </c>
      <c r="R51" s="98">
        <v>2</v>
      </c>
      <c r="S51" s="98">
        <v>1</v>
      </c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48" ht="18.75">
      <c r="A52" s="65"/>
      <c r="B52" s="78">
        <v>43</v>
      </c>
      <c r="C52" s="80" t="s">
        <v>165</v>
      </c>
      <c r="D52" s="106" t="s">
        <v>44</v>
      </c>
      <c r="E52" s="80" t="s">
        <v>124</v>
      </c>
      <c r="F52" s="147" t="s">
        <v>119</v>
      </c>
      <c r="G52" s="95">
        <v>62.990966114544406</v>
      </c>
      <c r="H52" s="96">
        <v>8.1227863561200007</v>
      </c>
      <c r="I52" s="96">
        <v>54.868179758424404</v>
      </c>
      <c r="J52" s="38">
        <v>1</v>
      </c>
      <c r="K52" s="222" t="s">
        <v>196</v>
      </c>
      <c r="L52" s="148">
        <v>62.99</v>
      </c>
      <c r="M52" s="148">
        <v>0</v>
      </c>
      <c r="N52" s="148">
        <v>0</v>
      </c>
      <c r="O52" s="38">
        <v>27</v>
      </c>
      <c r="P52" s="95">
        <v>0</v>
      </c>
      <c r="Q52" s="97">
        <v>0</v>
      </c>
      <c r="R52" s="98">
        <v>0</v>
      </c>
      <c r="S52" s="98">
        <v>0</v>
      </c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</row>
    <row r="53" spans="1:48" ht="18.75">
      <c r="A53" s="65"/>
      <c r="B53" s="86">
        <v>44</v>
      </c>
      <c r="C53" s="80" t="s">
        <v>166</v>
      </c>
      <c r="D53" s="106" t="s">
        <v>44</v>
      </c>
      <c r="E53" s="80" t="s">
        <v>124</v>
      </c>
      <c r="F53" s="147" t="s">
        <v>119</v>
      </c>
      <c r="G53" s="95">
        <v>63.624685597169403</v>
      </c>
      <c r="H53" s="96">
        <v>6.0124569575800004</v>
      </c>
      <c r="I53" s="96">
        <v>57.612228639589404</v>
      </c>
      <c r="J53" s="38">
        <v>1</v>
      </c>
      <c r="K53" s="222" t="s">
        <v>196</v>
      </c>
      <c r="L53" s="148">
        <v>63.62</v>
      </c>
      <c r="M53" s="148">
        <v>0</v>
      </c>
      <c r="N53" s="148">
        <v>0</v>
      </c>
      <c r="O53" s="38">
        <v>10</v>
      </c>
      <c r="P53" s="95">
        <v>3.68</v>
      </c>
      <c r="Q53" s="97">
        <v>70</v>
      </c>
      <c r="R53" s="98">
        <v>2</v>
      </c>
      <c r="S53" s="98">
        <v>2</v>
      </c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</row>
    <row r="54" spans="1:48" ht="18.75">
      <c r="A54" s="65"/>
      <c r="B54" s="78">
        <v>45</v>
      </c>
      <c r="C54" s="79" t="s">
        <v>167</v>
      </c>
      <c r="D54" s="106" t="s">
        <v>44</v>
      </c>
      <c r="E54" s="80" t="s">
        <v>124</v>
      </c>
      <c r="F54" s="147" t="s">
        <v>119</v>
      </c>
      <c r="G54" s="81">
        <v>24.129318152175635</v>
      </c>
      <c r="H54" s="82">
        <v>2.1743139092899999</v>
      </c>
      <c r="I54" s="82">
        <v>21.955004242885636</v>
      </c>
      <c r="J54" s="38">
        <v>1</v>
      </c>
      <c r="K54" s="222" t="s">
        <v>196</v>
      </c>
      <c r="L54" s="148">
        <v>24.13</v>
      </c>
      <c r="M54" s="148">
        <v>0</v>
      </c>
      <c r="N54" s="148">
        <v>0</v>
      </c>
      <c r="O54" s="38">
        <v>15</v>
      </c>
      <c r="P54" s="81">
        <v>0.88</v>
      </c>
      <c r="Q54" s="83">
        <v>60</v>
      </c>
      <c r="R54" s="38">
        <v>2</v>
      </c>
      <c r="S54" s="38">
        <v>2</v>
      </c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</row>
    <row r="55" spans="1:48" ht="18.75">
      <c r="A55" s="65"/>
      <c r="B55" s="78">
        <v>46</v>
      </c>
      <c r="C55" s="79" t="s">
        <v>168</v>
      </c>
      <c r="D55" s="106" t="s">
        <v>44</v>
      </c>
      <c r="E55" s="80" t="s">
        <v>124</v>
      </c>
      <c r="F55" s="147" t="s">
        <v>119</v>
      </c>
      <c r="G55" s="81">
        <v>27.703807647405458</v>
      </c>
      <c r="H55" s="82">
        <v>2.9002288278399999</v>
      </c>
      <c r="I55" s="82">
        <v>24.803578819565459</v>
      </c>
      <c r="J55" s="38">
        <v>1</v>
      </c>
      <c r="K55" s="222" t="s">
        <v>196</v>
      </c>
      <c r="L55" s="148">
        <v>27.7</v>
      </c>
      <c r="M55" s="148">
        <v>0</v>
      </c>
      <c r="N55" s="148">
        <v>0</v>
      </c>
      <c r="O55" s="38">
        <v>12</v>
      </c>
      <c r="P55" s="81">
        <v>0.63</v>
      </c>
      <c r="Q55" s="83">
        <v>60</v>
      </c>
      <c r="R55" s="38">
        <v>2</v>
      </c>
      <c r="S55" s="38">
        <v>1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</row>
    <row r="56" spans="1:48" ht="18.75">
      <c r="A56" s="223"/>
      <c r="B56" s="86">
        <v>47</v>
      </c>
      <c r="C56" s="80" t="s">
        <v>169</v>
      </c>
      <c r="D56" s="106" t="s">
        <v>44</v>
      </c>
      <c r="E56" s="80" t="s">
        <v>124</v>
      </c>
      <c r="F56" s="147" t="s">
        <v>119</v>
      </c>
      <c r="G56" s="95">
        <v>9.4687849251219998</v>
      </c>
      <c r="H56" s="96">
        <v>9.4673270336899993</v>
      </c>
      <c r="I56" s="96">
        <v>1.457891432E-3</v>
      </c>
      <c r="J56" s="38">
        <v>1</v>
      </c>
      <c r="K56" s="222" t="s">
        <v>196</v>
      </c>
      <c r="L56" s="148">
        <v>9.4700000000000006</v>
      </c>
      <c r="M56" s="148">
        <v>0</v>
      </c>
      <c r="N56" s="148">
        <v>0</v>
      </c>
      <c r="O56" s="38">
        <v>27</v>
      </c>
      <c r="P56" s="95">
        <v>0</v>
      </c>
      <c r="Q56" s="97">
        <v>0</v>
      </c>
      <c r="R56" s="98">
        <v>0</v>
      </c>
      <c r="S56" s="98">
        <v>0</v>
      </c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</row>
    <row r="57" spans="1:48" ht="18.75">
      <c r="A57" s="65"/>
      <c r="B57" s="78">
        <v>48</v>
      </c>
      <c r="C57" s="79" t="s">
        <v>170</v>
      </c>
      <c r="D57" s="106" t="s">
        <v>44</v>
      </c>
      <c r="E57" s="80" t="s">
        <v>124</v>
      </c>
      <c r="F57" s="147" t="s">
        <v>119</v>
      </c>
      <c r="G57" s="81">
        <v>25.207849029024292</v>
      </c>
      <c r="H57" s="82">
        <v>12.732273144400001</v>
      </c>
      <c r="I57" s="82">
        <v>12.475575884624291</v>
      </c>
      <c r="J57" s="38">
        <v>1</v>
      </c>
      <c r="K57" s="222" t="s">
        <v>196</v>
      </c>
      <c r="L57" s="148">
        <v>25.21</v>
      </c>
      <c r="M57" s="148">
        <v>0</v>
      </c>
      <c r="N57" s="148">
        <v>0</v>
      </c>
      <c r="O57" s="38">
        <v>30</v>
      </c>
      <c r="P57" s="81">
        <v>0</v>
      </c>
      <c r="Q57" s="83">
        <v>0</v>
      </c>
      <c r="R57" s="38">
        <v>0</v>
      </c>
      <c r="S57" s="38">
        <v>0</v>
      </c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</row>
    <row r="58" spans="1:48" ht="18.75">
      <c r="A58" s="65"/>
      <c r="B58" s="78">
        <v>49</v>
      </c>
      <c r="C58" s="79" t="s">
        <v>171</v>
      </c>
      <c r="D58" s="106" t="s">
        <v>44</v>
      </c>
      <c r="E58" s="80" t="s">
        <v>124</v>
      </c>
      <c r="F58" s="147" t="s">
        <v>119</v>
      </c>
      <c r="G58" s="81">
        <v>244.71090035584348</v>
      </c>
      <c r="H58" s="82">
        <v>139.31822684400001</v>
      </c>
      <c r="I58" s="82">
        <v>105.39267351184346</v>
      </c>
      <c r="J58" s="38">
        <v>1</v>
      </c>
      <c r="K58" s="148" t="s">
        <v>196</v>
      </c>
      <c r="L58" s="148">
        <v>244.71</v>
      </c>
      <c r="M58" s="148">
        <v>0</v>
      </c>
      <c r="N58" s="148">
        <v>0</v>
      </c>
      <c r="O58" s="38">
        <v>16</v>
      </c>
      <c r="P58" s="81">
        <v>27.23</v>
      </c>
      <c r="Q58" s="83">
        <v>60</v>
      </c>
      <c r="R58" s="38">
        <v>2</v>
      </c>
      <c r="S58" s="38">
        <v>2</v>
      </c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</row>
    <row r="59" spans="1:48" ht="18.75">
      <c r="A59" s="65"/>
      <c r="B59" s="86">
        <v>50</v>
      </c>
      <c r="C59" s="80" t="s">
        <v>172</v>
      </c>
      <c r="D59" s="106" t="s">
        <v>44</v>
      </c>
      <c r="E59" s="80" t="s">
        <v>124</v>
      </c>
      <c r="F59" s="147" t="s">
        <v>119</v>
      </c>
      <c r="G59" s="95">
        <v>72.019269780670001</v>
      </c>
      <c r="H59" s="96">
        <v>53.910323588300002</v>
      </c>
      <c r="I59" s="96">
        <v>18.108946192370002</v>
      </c>
      <c r="J59" s="38">
        <v>1</v>
      </c>
      <c r="K59" s="148" t="s">
        <v>196</v>
      </c>
      <c r="L59" s="148">
        <v>72.02</v>
      </c>
      <c r="M59" s="148">
        <v>0</v>
      </c>
      <c r="N59" s="148">
        <v>0</v>
      </c>
      <c r="O59" s="38">
        <v>14</v>
      </c>
      <c r="P59" s="95">
        <v>2.65</v>
      </c>
      <c r="Q59" s="97">
        <v>60</v>
      </c>
      <c r="R59" s="98">
        <v>2</v>
      </c>
      <c r="S59" s="98">
        <v>1</v>
      </c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</row>
    <row r="60" spans="1:48" ht="18.75">
      <c r="A60" s="107"/>
      <c r="B60" s="108"/>
      <c r="C60" s="109"/>
      <c r="D60" s="110"/>
      <c r="E60" s="109"/>
      <c r="F60" s="109"/>
      <c r="G60" s="111"/>
      <c r="H60" s="112"/>
      <c r="I60" s="112"/>
      <c r="J60" s="113"/>
      <c r="K60" s="111"/>
      <c r="L60" s="111"/>
      <c r="M60" s="111"/>
      <c r="N60" s="111"/>
      <c r="O60" s="113"/>
      <c r="P60" s="111"/>
      <c r="Q60" s="114"/>
      <c r="R60" s="115"/>
      <c r="S60" s="115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</row>
    <row r="65" spans="12:12">
      <c r="L65" s="8" t="s">
        <v>197</v>
      </c>
    </row>
  </sheetData>
  <sheetProtection selectLockedCells="1"/>
  <mergeCells count="42">
    <mergeCell ref="AT5:AV5"/>
    <mergeCell ref="B6:B8"/>
    <mergeCell ref="C6:C8"/>
    <mergeCell ref="D6:D8"/>
    <mergeCell ref="E6:E8"/>
    <mergeCell ref="F6:F8"/>
    <mergeCell ref="J6:J8"/>
    <mergeCell ref="AJ7:AM7"/>
    <mergeCell ref="AN7:AQ7"/>
    <mergeCell ref="AR7:AU7"/>
    <mergeCell ref="T7:W7"/>
    <mergeCell ref="X7:AA7"/>
    <mergeCell ref="AB7:AE7"/>
    <mergeCell ref="AF7:AI7"/>
    <mergeCell ref="AV6:AV8"/>
    <mergeCell ref="O6:O8"/>
    <mergeCell ref="P6:P8"/>
    <mergeCell ref="Q6:Q8"/>
    <mergeCell ref="R6:R8"/>
    <mergeCell ref="S6:S8"/>
    <mergeCell ref="T6:AU6"/>
    <mergeCell ref="L7:L8"/>
    <mergeCell ref="M7:M8"/>
    <mergeCell ref="N7:N8"/>
    <mergeCell ref="A6:A8"/>
    <mergeCell ref="A9:F9"/>
    <mergeCell ref="H7:I7"/>
    <mergeCell ref="G6:I6"/>
    <mergeCell ref="G7:G8"/>
    <mergeCell ref="K6:N6"/>
    <mergeCell ref="K7:K8"/>
    <mergeCell ref="C1:AT1"/>
    <mergeCell ref="AU3:AV3"/>
    <mergeCell ref="AE4:AQ4"/>
    <mergeCell ref="AR4:AT4"/>
    <mergeCell ref="AU4:AV4"/>
    <mergeCell ref="B2:E4"/>
    <mergeCell ref="F2:J4"/>
    <mergeCell ref="AL2:AQ2"/>
    <mergeCell ref="AR2:AT2"/>
    <mergeCell ref="AG3:AQ3"/>
    <mergeCell ref="AR3:AT3"/>
  </mergeCells>
  <dataValidations count="7">
    <dataValidation type="whole" allowBlank="1" showInputMessage="1" showErrorMessage="1" error="กรอกจำนวนเต็ม" sqref="O60 P1:P4">
      <formula1>0</formula1>
      <formula2>100</formula2>
    </dataValidation>
    <dataValidation type="whole" allowBlank="1" showInputMessage="1" showErrorMessage="1" errorTitle="ผิดพลาด" error="กรอกเฉพาะ 0 1 2 3 9" sqref="J60 K1:K4">
      <formula1>0</formula1>
      <formula2>9</formula2>
    </dataValidation>
    <dataValidation type="textLength" operator="equal" allowBlank="1" showInputMessage="1" showErrorMessage="1" error="กรอกรหัสเกิน 9 หลัก" sqref="C60 D1">
      <formula1>9</formula1>
    </dataValidation>
    <dataValidation type="whole" allowBlank="1" showInputMessage="1" showErrorMessage="1" error="กรอกเฉพาะ 0 1 2 3" sqref="S5:S8 S10:S1048576">
      <formula1>0</formula1>
      <formula2>3</formula2>
    </dataValidation>
    <dataValidation type="whole" allowBlank="1" showInputMessage="1" showErrorMessage="1" error="กรอกเฉพาะ 0 1 2" sqref="S1:S4 R10:R1048576 R5:R8">
      <formula1>0</formula1>
      <formula2>2</formula2>
    </dataValidation>
    <dataValidation type="whole" allowBlank="1" showInputMessage="1" showErrorMessage="1" error="กรอกเฉพาะ 0 1 2 3 9" sqref="J5:J8">
      <formula1>0</formula1>
      <formula2>9</formula2>
    </dataValidation>
    <dataValidation type="whole" allowBlank="1" showInputMessage="1" showErrorMessage="1" error="กรอกเฉพาะจำนวนเต็ม" sqref="O5:O8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B98"/>
  <sheetViews>
    <sheetView topLeftCell="A31" zoomScale="70" zoomScaleNormal="70" zoomScalePageLayoutView="40" workbookViewId="0">
      <selection activeCell="H63" sqref="H63"/>
    </sheetView>
  </sheetViews>
  <sheetFormatPr defaultColWidth="8.85546875" defaultRowHeight="15"/>
  <cols>
    <col min="1" max="1" width="10.140625" style="11" bestFit="1" customWidth="1"/>
    <col min="2" max="2" width="7.85546875" style="13" bestFit="1" customWidth="1"/>
    <col min="3" max="3" width="11.42578125" style="13" customWidth="1"/>
    <col min="4" max="4" width="6.42578125" style="11" customWidth="1"/>
    <col min="5" max="5" width="10.140625" style="11" customWidth="1"/>
    <col min="6" max="6" width="7.85546875" style="11" customWidth="1"/>
    <col min="7" max="7" width="14.85546875" style="11" customWidth="1"/>
    <col min="8" max="8" width="13.42578125" style="11" customWidth="1"/>
    <col min="9" max="9" width="15.140625" style="11" customWidth="1"/>
    <col min="10" max="10" width="7.28515625" style="11" customWidth="1"/>
    <col min="11" max="11" width="11.85546875" style="8" customWidth="1"/>
    <col min="12" max="12" width="14.42578125" style="8" customWidth="1"/>
    <col min="13" max="13" width="7.85546875" style="8" customWidth="1"/>
    <col min="14" max="14" width="14.140625" style="8" customWidth="1"/>
    <col min="15" max="15" width="7.140625" style="13" customWidth="1"/>
    <col min="16" max="16" width="15.28515625" style="11" customWidth="1"/>
    <col min="17" max="17" width="6.7109375" style="11" customWidth="1"/>
    <col min="18" max="18" width="9.85546875" style="11" customWidth="1"/>
    <col min="19" max="19" width="11.5703125" style="11" customWidth="1"/>
    <col min="20" max="20" width="3.7109375" style="11" bestFit="1" customWidth="1"/>
    <col min="21" max="21" width="3.85546875" style="11" bestFit="1" customWidth="1"/>
    <col min="22" max="26" width="3.7109375" style="11" bestFit="1" customWidth="1"/>
    <col min="27" max="28" width="5.140625" style="11" bestFit="1" customWidth="1"/>
    <col min="29" max="29" width="4.42578125" style="11" bestFit="1" customWidth="1"/>
    <col min="30" max="31" width="5.140625" style="11" bestFit="1" customWidth="1"/>
    <col min="32" max="34" width="4.42578125" style="11" bestFit="1" customWidth="1"/>
    <col min="35" max="37" width="5.140625" style="11" bestFit="1" customWidth="1"/>
    <col min="38" max="38" width="4.42578125" style="11" bestFit="1" customWidth="1"/>
    <col min="39" max="39" width="5.140625" style="11" bestFit="1" customWidth="1"/>
    <col min="40" max="40" width="3.7109375" style="11" bestFit="1" customWidth="1"/>
    <col min="41" max="41" width="4.42578125" style="11" bestFit="1" customWidth="1"/>
    <col min="42" max="45" width="3.7109375" style="11" bestFit="1" customWidth="1"/>
    <col min="46" max="46" width="4.42578125" style="11" customWidth="1"/>
    <col min="47" max="47" width="4.28515625" style="11" bestFit="1" customWidth="1"/>
    <col min="48" max="49" width="5.85546875" style="11" bestFit="1" customWidth="1"/>
    <col min="50" max="50" width="6" style="11" customWidth="1"/>
    <col min="51" max="51" width="4.140625" style="11" bestFit="1" customWidth="1"/>
    <col min="52" max="52" width="6.7109375" style="11" bestFit="1" customWidth="1"/>
    <col min="53" max="16384" width="8.85546875" style="11"/>
  </cols>
  <sheetData>
    <row r="1" spans="1:54" s="1" customFormat="1" ht="28.5">
      <c r="B1" s="161" t="s">
        <v>29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27"/>
      <c r="AW1" s="27"/>
      <c r="AX1" s="27"/>
      <c r="AY1" s="27"/>
    </row>
    <row r="2" spans="1:54" customFormat="1" ht="23.25">
      <c r="B2" s="165" t="s">
        <v>1</v>
      </c>
      <c r="C2" s="165"/>
      <c r="D2" s="165"/>
      <c r="E2" s="165"/>
      <c r="F2" s="166" t="s">
        <v>120</v>
      </c>
      <c r="G2" s="166"/>
      <c r="H2" s="166"/>
      <c r="I2" s="166"/>
      <c r="J2" s="166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7">
        <v>1013</v>
      </c>
      <c r="AS2" s="167"/>
      <c r="AT2" s="167"/>
      <c r="AU2" s="3"/>
      <c r="AV2" s="3"/>
    </row>
    <row r="3" spans="1:54" customFormat="1" ht="23.25">
      <c r="B3" s="165"/>
      <c r="C3" s="165"/>
      <c r="D3" s="165"/>
      <c r="E3" s="165"/>
      <c r="F3" s="166"/>
      <c r="G3" s="166"/>
      <c r="H3" s="166"/>
      <c r="I3" s="166"/>
      <c r="J3" s="166"/>
      <c r="K3" s="67"/>
      <c r="L3" s="68"/>
      <c r="M3" s="68"/>
      <c r="N3" s="72"/>
      <c r="O3" s="72"/>
      <c r="P3" s="73"/>
      <c r="Q3" s="85"/>
      <c r="R3" s="85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117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8">
        <v>2903.7789285445779</v>
      </c>
      <c r="AS3" s="168"/>
      <c r="AT3" s="168"/>
      <c r="AU3" s="162" t="s">
        <v>4</v>
      </c>
      <c r="AV3" s="162"/>
    </row>
    <row r="4" spans="1:54" customFormat="1" ht="23.25">
      <c r="B4" s="165"/>
      <c r="C4" s="165"/>
      <c r="D4" s="165"/>
      <c r="E4" s="165"/>
      <c r="F4" s="166"/>
      <c r="G4" s="166"/>
      <c r="H4" s="166"/>
      <c r="I4" s="166"/>
      <c r="J4" s="166"/>
      <c r="K4" s="67"/>
      <c r="L4" s="68"/>
      <c r="M4" s="68"/>
      <c r="N4" s="75"/>
      <c r="O4" s="75"/>
      <c r="P4" s="73"/>
      <c r="Q4" s="85"/>
      <c r="R4" s="85"/>
      <c r="S4" s="76"/>
      <c r="T4" s="77"/>
      <c r="U4" s="77"/>
      <c r="V4" s="5"/>
      <c r="W4" s="5"/>
      <c r="X4" s="5"/>
      <c r="Y4" s="5"/>
      <c r="Z4" s="5"/>
      <c r="AE4" s="163" t="s">
        <v>118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1177.2094832709458</v>
      </c>
      <c r="AS4" s="164"/>
      <c r="AT4" s="164"/>
      <c r="AU4" s="162" t="s">
        <v>4</v>
      </c>
      <c r="AV4" s="162"/>
    </row>
    <row r="5" spans="1:54" customFormat="1" ht="18.75" customHeight="1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207" t="s">
        <v>6</v>
      </c>
      <c r="AR5" s="207"/>
      <c r="AS5" s="207"/>
      <c r="AT5" s="207"/>
      <c r="AU5" s="207"/>
      <c r="AV5" s="11"/>
      <c r="AW5" s="11"/>
      <c r="AX5" s="11"/>
      <c r="AY5" s="11"/>
      <c r="AZ5" s="11"/>
    </row>
    <row r="6" spans="1:54" ht="21" customHeight="1">
      <c r="A6" s="173" t="s">
        <v>45</v>
      </c>
      <c r="B6" s="198" t="s">
        <v>7</v>
      </c>
      <c r="C6" s="198" t="s">
        <v>8</v>
      </c>
      <c r="D6" s="198" t="s">
        <v>9</v>
      </c>
      <c r="E6" s="198" t="s">
        <v>10</v>
      </c>
      <c r="F6" s="198" t="s">
        <v>11</v>
      </c>
      <c r="G6" s="176" t="s">
        <v>47</v>
      </c>
      <c r="H6" s="177"/>
      <c r="I6" s="178"/>
      <c r="J6" s="185" t="s">
        <v>12</v>
      </c>
      <c r="K6" s="180" t="s">
        <v>37</v>
      </c>
      <c r="L6" s="180"/>
      <c r="M6" s="180"/>
      <c r="N6" s="180"/>
      <c r="O6" s="185" t="s">
        <v>13</v>
      </c>
      <c r="P6" s="182" t="s">
        <v>5</v>
      </c>
      <c r="Q6" s="185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208" t="s">
        <v>32</v>
      </c>
      <c r="AW6" s="209"/>
      <c r="AX6" s="209"/>
      <c r="AY6" s="210"/>
      <c r="AZ6" s="206" t="s">
        <v>48</v>
      </c>
    </row>
    <row r="7" spans="1:54" ht="18.75" customHeight="1">
      <c r="A7" s="173"/>
      <c r="B7" s="198"/>
      <c r="C7" s="198"/>
      <c r="D7" s="198"/>
      <c r="E7" s="198"/>
      <c r="F7" s="198"/>
      <c r="G7" s="179" t="s">
        <v>3</v>
      </c>
      <c r="H7" s="175" t="s">
        <v>46</v>
      </c>
      <c r="I7" s="175"/>
      <c r="J7" s="186"/>
      <c r="K7" s="181" t="s">
        <v>40</v>
      </c>
      <c r="L7" s="169" t="s">
        <v>41</v>
      </c>
      <c r="M7" s="171" t="s">
        <v>42</v>
      </c>
      <c r="N7" s="172" t="s">
        <v>43</v>
      </c>
      <c r="O7" s="186"/>
      <c r="P7" s="183"/>
      <c r="Q7" s="186"/>
      <c r="R7" s="189"/>
      <c r="S7" s="192"/>
      <c r="T7" s="202" t="s">
        <v>15</v>
      </c>
      <c r="U7" s="202"/>
      <c r="V7" s="202"/>
      <c r="W7" s="202"/>
      <c r="X7" s="203" t="s">
        <v>16</v>
      </c>
      <c r="Y7" s="203"/>
      <c r="Z7" s="203"/>
      <c r="AA7" s="203"/>
      <c r="AB7" s="204" t="s">
        <v>17</v>
      </c>
      <c r="AC7" s="204"/>
      <c r="AD7" s="204"/>
      <c r="AE7" s="204"/>
      <c r="AF7" s="205" t="s">
        <v>18</v>
      </c>
      <c r="AG7" s="205"/>
      <c r="AH7" s="205"/>
      <c r="AI7" s="205"/>
      <c r="AJ7" s="199" t="s">
        <v>19</v>
      </c>
      <c r="AK7" s="199"/>
      <c r="AL7" s="199"/>
      <c r="AM7" s="199"/>
      <c r="AN7" s="200" t="s">
        <v>20</v>
      </c>
      <c r="AO7" s="200"/>
      <c r="AP7" s="200"/>
      <c r="AQ7" s="200"/>
      <c r="AR7" s="201" t="s">
        <v>21</v>
      </c>
      <c r="AS7" s="201"/>
      <c r="AT7" s="201"/>
      <c r="AU7" s="201"/>
      <c r="AV7" s="211"/>
      <c r="AW7" s="212"/>
      <c r="AX7" s="212"/>
      <c r="AY7" s="213"/>
      <c r="AZ7" s="206"/>
    </row>
    <row r="8" spans="1:54" ht="21.75" customHeight="1">
      <c r="A8" s="173"/>
      <c r="B8" s="198"/>
      <c r="C8" s="198"/>
      <c r="D8" s="198"/>
      <c r="E8" s="198"/>
      <c r="F8" s="198"/>
      <c r="G8" s="179"/>
      <c r="H8" s="14" t="s">
        <v>22</v>
      </c>
      <c r="I8" s="15" t="s">
        <v>23</v>
      </c>
      <c r="J8" s="187"/>
      <c r="K8" s="181"/>
      <c r="L8" s="170"/>
      <c r="M8" s="171"/>
      <c r="N8" s="172"/>
      <c r="O8" s="187"/>
      <c r="P8" s="184"/>
      <c r="Q8" s="187"/>
      <c r="R8" s="190"/>
      <c r="S8" s="193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12" t="s">
        <v>33</v>
      </c>
      <c r="AW8" s="37" t="s">
        <v>34</v>
      </c>
      <c r="AX8" s="35" t="s">
        <v>35</v>
      </c>
      <c r="AY8" s="36" t="s">
        <v>36</v>
      </c>
      <c r="AZ8" s="206"/>
    </row>
    <row r="9" spans="1:54">
      <c r="A9" s="174" t="s">
        <v>28</v>
      </c>
      <c r="B9" s="174"/>
      <c r="C9" s="174"/>
      <c r="D9" s="174"/>
      <c r="E9" s="174"/>
      <c r="F9" s="174"/>
      <c r="G9" s="23">
        <f>I9+H9</f>
        <v>2970.7189285445775</v>
      </c>
      <c r="H9" s="24">
        <f>SUM(H10:H1001)</f>
        <v>1321.4488858845234</v>
      </c>
      <c r="I9" s="24">
        <f>SUM(I10:I1001)</f>
        <v>1649.2700426600541</v>
      </c>
      <c r="J9" s="24"/>
      <c r="K9" s="24">
        <f>SUM(K10:K1001)</f>
        <v>120.9219064644</v>
      </c>
      <c r="L9" s="24">
        <f>SUM(L10:L1001)</f>
        <v>2849.84</v>
      </c>
      <c r="M9" s="24"/>
      <c r="N9" s="24">
        <f t="shared" ref="N9" si="0">SUM(N10:N101)</f>
        <v>0</v>
      </c>
      <c r="O9" s="24"/>
      <c r="P9" s="24">
        <f>SUM(P10:P1001)</f>
        <v>176.36</v>
      </c>
      <c r="Q9" s="24"/>
      <c r="R9" s="24"/>
      <c r="S9" s="24"/>
      <c r="T9" s="24">
        <f t="shared" ref="I9:AU9" si="1">SUM(T10:T100)</f>
        <v>0</v>
      </c>
      <c r="U9" s="24">
        <f t="shared" si="1"/>
        <v>0</v>
      </c>
      <c r="V9" s="24">
        <f t="shared" si="1"/>
        <v>0</v>
      </c>
      <c r="W9" s="24">
        <f t="shared" si="1"/>
        <v>0</v>
      </c>
      <c r="X9" s="24">
        <f t="shared" si="1"/>
        <v>0</v>
      </c>
      <c r="Y9" s="24">
        <f t="shared" si="1"/>
        <v>0</v>
      </c>
      <c r="Z9" s="24">
        <f t="shared" si="1"/>
        <v>0</v>
      </c>
      <c r="AA9" s="24">
        <f t="shared" si="1"/>
        <v>0</v>
      </c>
      <c r="AB9" s="24">
        <f t="shared" si="1"/>
        <v>0</v>
      </c>
      <c r="AC9" s="24">
        <f t="shared" si="1"/>
        <v>0</v>
      </c>
      <c r="AD9" s="24">
        <f t="shared" si="1"/>
        <v>0</v>
      </c>
      <c r="AE9" s="24">
        <f t="shared" si="1"/>
        <v>0</v>
      </c>
      <c r="AF9" s="24">
        <f t="shared" si="1"/>
        <v>0</v>
      </c>
      <c r="AG9" s="24">
        <f t="shared" si="1"/>
        <v>0</v>
      </c>
      <c r="AH9" s="24">
        <f t="shared" si="1"/>
        <v>0</v>
      </c>
      <c r="AI9" s="24">
        <f t="shared" si="1"/>
        <v>0</v>
      </c>
      <c r="AJ9" s="24">
        <f t="shared" si="1"/>
        <v>0</v>
      </c>
      <c r="AK9" s="24">
        <f t="shared" si="1"/>
        <v>0</v>
      </c>
      <c r="AL9" s="24">
        <f t="shared" si="1"/>
        <v>0</v>
      </c>
      <c r="AM9" s="24">
        <f t="shared" si="1"/>
        <v>0</v>
      </c>
      <c r="AN9" s="24">
        <f t="shared" si="1"/>
        <v>0</v>
      </c>
      <c r="AO9" s="24">
        <f t="shared" si="1"/>
        <v>0</v>
      </c>
      <c r="AP9" s="24">
        <f t="shared" si="1"/>
        <v>0</v>
      </c>
      <c r="AQ9" s="24">
        <f t="shared" si="1"/>
        <v>0</v>
      </c>
      <c r="AR9" s="24">
        <f t="shared" si="1"/>
        <v>0</v>
      </c>
      <c r="AS9" s="24">
        <f t="shared" si="1"/>
        <v>0</v>
      </c>
      <c r="AT9" s="24">
        <f t="shared" si="1"/>
        <v>0</v>
      </c>
      <c r="AU9" s="24">
        <f t="shared" si="1"/>
        <v>0</v>
      </c>
      <c r="AV9" s="24"/>
      <c r="AW9" s="24"/>
      <c r="AX9" s="24"/>
      <c r="AY9" s="24"/>
      <c r="AZ9" s="24"/>
    </row>
    <row r="10" spans="1:54" s="25" customFormat="1" ht="18.75">
      <c r="A10" s="65" t="str">
        <f>IF(J10=1,IF(K10&gt;0,IF(L10&gt;0,IF(N10&gt;0,11,11),IF(N10&gt;0,11,"")),IF(L10&gt;0,IF(N10&gt;0,11,""),IF(N10=0,22,""))),IF(L10&gt;0,IF(N10&gt;0,IF(P10&gt;0,66,""),IF(P10&gt;0,66,"")),IF(P10&gt;0,66,"")))&amp;" "&amp;IF(J10=1,IF(K10=0,IF(L10&gt;0,IF(N10&gt;0,IF(P10&gt;0,66,""),IF(P10&gt;0,66,"")),IF(P10&gt;0,66,"")),""),IF(P10&gt;0,66,""))&amp;" "&amp;IF(J10=1,IF(K10&gt;0,IF(P10&gt;0,IF(O10&lt;=7,IF(Q10=100,"","33"),IF(O10&lt;=25,IF(Q10&gt;0,IF(Q10&lt;100,"",33),IF(Q10=0,"","33")),IF(Q10=0,"",33))),IF(O10&gt;25,"",33)),""),IF(J10&gt;1,IF(P10&gt;0,"55",""),IF(J10=0,IF(P10&gt;0,"55","00"))))&amp;" "&amp;IF(P10&gt;0,IF(R10&gt;0,IF(S10&gt;0,"",88),77),"")</f>
        <v xml:space="preserve">   </v>
      </c>
      <c r="B10" s="78">
        <v>1</v>
      </c>
      <c r="C10" s="79" t="s">
        <v>121</v>
      </c>
      <c r="D10" s="106" t="s">
        <v>44</v>
      </c>
      <c r="E10" s="80" t="s">
        <v>122</v>
      </c>
      <c r="F10" s="147" t="s">
        <v>119</v>
      </c>
      <c r="G10" s="81">
        <v>19.332113556199999</v>
      </c>
      <c r="H10" s="82">
        <v>19.332113556199999</v>
      </c>
      <c r="I10" s="82">
        <v>0</v>
      </c>
      <c r="J10" s="38">
        <v>2</v>
      </c>
      <c r="K10" s="148">
        <v>19.329999999999998</v>
      </c>
      <c r="L10" s="148">
        <v>0</v>
      </c>
      <c r="M10" s="148">
        <v>0</v>
      </c>
      <c r="N10" s="148">
        <v>0</v>
      </c>
      <c r="O10" s="38">
        <v>0</v>
      </c>
      <c r="P10" s="81">
        <v>0</v>
      </c>
      <c r="Q10" s="83">
        <v>0</v>
      </c>
      <c r="R10" s="38">
        <v>0</v>
      </c>
      <c r="S10" s="38">
        <v>0</v>
      </c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150">
        <v>0</v>
      </c>
      <c r="AX10" s="150">
        <v>0</v>
      </c>
      <c r="AY10" s="153">
        <v>0</v>
      </c>
      <c r="AZ10" s="84"/>
      <c r="BA10" s="26"/>
      <c r="BB10" s="26"/>
    </row>
    <row r="11" spans="1:54" ht="18.75">
      <c r="A11" s="65"/>
      <c r="B11" s="86">
        <v>2</v>
      </c>
      <c r="C11" s="87" t="s">
        <v>123</v>
      </c>
      <c r="D11" s="151" t="s">
        <v>44</v>
      </c>
      <c r="E11" s="87" t="s">
        <v>124</v>
      </c>
      <c r="F11" s="152" t="s">
        <v>119</v>
      </c>
      <c r="G11" s="88">
        <v>51.815294152527997</v>
      </c>
      <c r="H11" s="89">
        <v>18.041156639499999</v>
      </c>
      <c r="I11" s="89">
        <v>33.774137513027995</v>
      </c>
      <c r="J11" s="90">
        <v>1</v>
      </c>
      <c r="K11" s="221" t="s">
        <v>196</v>
      </c>
      <c r="L11" s="91">
        <v>51.82</v>
      </c>
      <c r="M11" s="91">
        <v>0</v>
      </c>
      <c r="N11" s="91">
        <v>0</v>
      </c>
      <c r="O11" s="92">
        <v>20</v>
      </c>
      <c r="P11" s="88">
        <v>0.15</v>
      </c>
      <c r="Q11" s="93">
        <v>40</v>
      </c>
      <c r="R11" s="92">
        <v>2</v>
      </c>
      <c r="S11" s="92">
        <v>1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1"/>
      <c r="AW11" s="150">
        <v>5</v>
      </c>
      <c r="AX11" s="150">
        <v>3</v>
      </c>
      <c r="AY11" s="153">
        <v>0</v>
      </c>
      <c r="AZ11" s="84"/>
      <c r="BA11" s="39"/>
    </row>
    <row r="12" spans="1:54" ht="18.75">
      <c r="A12" s="65"/>
      <c r="B12" s="78">
        <v>3</v>
      </c>
      <c r="C12" s="79" t="s">
        <v>125</v>
      </c>
      <c r="D12" s="106" t="s">
        <v>44</v>
      </c>
      <c r="E12" s="80" t="s">
        <v>124</v>
      </c>
      <c r="F12" s="147" t="s">
        <v>119</v>
      </c>
      <c r="G12" s="81">
        <v>48.194857714610002</v>
      </c>
      <c r="H12" s="82">
        <v>32.267878295300001</v>
      </c>
      <c r="I12" s="82">
        <v>15.926979419309999</v>
      </c>
      <c r="J12" s="38">
        <v>1</v>
      </c>
      <c r="K12" s="222" t="s">
        <v>196</v>
      </c>
      <c r="L12" s="148">
        <v>48.19</v>
      </c>
      <c r="M12" s="148">
        <v>0</v>
      </c>
      <c r="N12" s="148">
        <v>0</v>
      </c>
      <c r="O12" s="38">
        <v>4</v>
      </c>
      <c r="P12" s="81">
        <v>1.01</v>
      </c>
      <c r="Q12" s="83">
        <v>100</v>
      </c>
      <c r="R12" s="38">
        <v>2</v>
      </c>
      <c r="S12" s="38">
        <v>1</v>
      </c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150">
        <v>0</v>
      </c>
      <c r="AX12" s="150">
        <v>0</v>
      </c>
      <c r="AY12" s="153">
        <v>0</v>
      </c>
      <c r="AZ12" s="84"/>
      <c r="BA12" s="39"/>
    </row>
    <row r="13" spans="1:54" ht="18.75">
      <c r="A13" s="65"/>
      <c r="B13" s="78">
        <v>4</v>
      </c>
      <c r="C13" s="79" t="s">
        <v>126</v>
      </c>
      <c r="D13" s="106" t="s">
        <v>44</v>
      </c>
      <c r="E13" s="80" t="s">
        <v>124</v>
      </c>
      <c r="F13" s="147" t="s">
        <v>119</v>
      </c>
      <c r="G13" s="81">
        <v>19.550764193470201</v>
      </c>
      <c r="H13" s="82">
        <v>2.0480932749399998</v>
      </c>
      <c r="I13" s="82">
        <v>17.5026709185302</v>
      </c>
      <c r="J13" s="38">
        <v>1</v>
      </c>
      <c r="K13" s="148">
        <v>19.55</v>
      </c>
      <c r="L13" s="148">
        <v>0</v>
      </c>
      <c r="M13" s="148">
        <v>0</v>
      </c>
      <c r="N13" s="148" t="s">
        <v>196</v>
      </c>
      <c r="O13" s="38">
        <v>17</v>
      </c>
      <c r="P13" s="81">
        <v>1.23</v>
      </c>
      <c r="Q13" s="83">
        <v>60</v>
      </c>
      <c r="R13" s="38">
        <v>2</v>
      </c>
      <c r="S13" s="38">
        <v>1</v>
      </c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150">
        <v>5</v>
      </c>
      <c r="AX13" s="150">
        <v>3</v>
      </c>
      <c r="AY13" s="153">
        <v>0</v>
      </c>
      <c r="AZ13" s="84"/>
      <c r="BA13" s="39"/>
    </row>
    <row r="14" spans="1:54" ht="18.75">
      <c r="A14" s="65"/>
      <c r="B14" s="86">
        <v>5</v>
      </c>
      <c r="C14" s="87" t="s">
        <v>127</v>
      </c>
      <c r="D14" s="151" t="s">
        <v>44</v>
      </c>
      <c r="E14" s="87" t="s">
        <v>124</v>
      </c>
      <c r="F14" s="152" t="s">
        <v>119</v>
      </c>
      <c r="G14" s="88">
        <v>9.6766115811900004</v>
      </c>
      <c r="H14" s="89">
        <v>9.6766115811900004</v>
      </c>
      <c r="I14" s="89">
        <v>0</v>
      </c>
      <c r="J14" s="90">
        <v>2</v>
      </c>
      <c r="K14" s="91">
        <v>9.68</v>
      </c>
      <c r="L14" s="91">
        <v>0</v>
      </c>
      <c r="M14" s="91">
        <v>0</v>
      </c>
      <c r="N14" s="91">
        <v>0</v>
      </c>
      <c r="O14" s="92">
        <v>0</v>
      </c>
      <c r="P14" s="88">
        <v>0</v>
      </c>
      <c r="Q14" s="93">
        <v>0</v>
      </c>
      <c r="R14" s="92">
        <v>0</v>
      </c>
      <c r="S14" s="92">
        <v>0</v>
      </c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1"/>
      <c r="AW14" s="150">
        <v>0</v>
      </c>
      <c r="AX14" s="150">
        <v>0</v>
      </c>
      <c r="AY14" s="153">
        <v>0</v>
      </c>
      <c r="AZ14" s="84"/>
    </row>
    <row r="15" spans="1:54" ht="18.75">
      <c r="A15" s="65"/>
      <c r="B15" s="78">
        <v>6</v>
      </c>
      <c r="C15" s="79" t="s">
        <v>128</v>
      </c>
      <c r="D15" s="106" t="s">
        <v>44</v>
      </c>
      <c r="E15" s="80" t="s">
        <v>124</v>
      </c>
      <c r="F15" s="147" t="s">
        <v>119</v>
      </c>
      <c r="G15" s="81">
        <v>237.3068475796079</v>
      </c>
      <c r="H15" s="82">
        <v>145.41707471500001</v>
      </c>
      <c r="I15" s="82">
        <v>91.889772864607878</v>
      </c>
      <c r="J15" s="38">
        <v>1</v>
      </c>
      <c r="K15" s="148" t="s">
        <v>196</v>
      </c>
      <c r="L15" s="148">
        <v>237.31</v>
      </c>
      <c r="M15" s="148">
        <v>0</v>
      </c>
      <c r="N15" s="148">
        <v>0</v>
      </c>
      <c r="O15" s="38">
        <v>20</v>
      </c>
      <c r="P15" s="81">
        <v>8.02</v>
      </c>
      <c r="Q15" s="83">
        <v>40</v>
      </c>
      <c r="R15" s="38">
        <v>2</v>
      </c>
      <c r="S15" s="38">
        <v>1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150">
        <v>5</v>
      </c>
      <c r="AX15" s="150">
        <v>3</v>
      </c>
      <c r="AY15" s="153">
        <v>0</v>
      </c>
      <c r="AZ15" s="84"/>
    </row>
    <row r="16" spans="1:54" ht="18.75">
      <c r="A16" s="65"/>
      <c r="B16" s="78">
        <v>7</v>
      </c>
      <c r="C16" s="79" t="s">
        <v>129</v>
      </c>
      <c r="D16" s="106" t="s">
        <v>44</v>
      </c>
      <c r="E16" s="80" t="s">
        <v>124</v>
      </c>
      <c r="F16" s="147" t="s">
        <v>119</v>
      </c>
      <c r="G16" s="81">
        <v>10.9290106939573</v>
      </c>
      <c r="H16" s="82">
        <v>1.18076647782</v>
      </c>
      <c r="I16" s="82">
        <v>9.7482442161372997</v>
      </c>
      <c r="J16" s="38">
        <v>1</v>
      </c>
      <c r="K16" s="148" t="s">
        <v>196</v>
      </c>
      <c r="L16" s="148">
        <v>10.93</v>
      </c>
      <c r="M16" s="148">
        <v>0</v>
      </c>
      <c r="N16" s="148">
        <v>0</v>
      </c>
      <c r="O16" s="38">
        <v>9</v>
      </c>
      <c r="P16" s="81">
        <v>0.94</v>
      </c>
      <c r="Q16" s="83">
        <v>80</v>
      </c>
      <c r="R16" s="38">
        <v>2</v>
      </c>
      <c r="S16" s="38">
        <v>2</v>
      </c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150">
        <v>0</v>
      </c>
      <c r="AX16" s="150">
        <v>0</v>
      </c>
      <c r="AY16" s="153">
        <v>0</v>
      </c>
      <c r="AZ16" s="84"/>
    </row>
    <row r="17" spans="1:52" ht="18.75">
      <c r="A17" s="65"/>
      <c r="B17" s="86">
        <v>8</v>
      </c>
      <c r="C17" s="87" t="s">
        <v>130</v>
      </c>
      <c r="D17" s="151" t="s">
        <v>44</v>
      </c>
      <c r="E17" s="87" t="s">
        <v>124</v>
      </c>
      <c r="F17" s="152" t="s">
        <v>119</v>
      </c>
      <c r="G17" s="88">
        <v>10.691906464400001</v>
      </c>
      <c r="H17" s="89">
        <v>10.691906464400001</v>
      </c>
      <c r="I17" s="89">
        <v>0</v>
      </c>
      <c r="J17" s="90">
        <v>9</v>
      </c>
      <c r="K17" s="88">
        <v>10.691906464400001</v>
      </c>
      <c r="L17" s="91">
        <v>0</v>
      </c>
      <c r="M17" s="91">
        <v>0</v>
      </c>
      <c r="N17" s="91">
        <v>0</v>
      </c>
      <c r="O17" s="90">
        <v>13</v>
      </c>
      <c r="P17" s="88">
        <v>0</v>
      </c>
      <c r="Q17" s="93">
        <v>0</v>
      </c>
      <c r="R17" s="92">
        <v>0</v>
      </c>
      <c r="S17" s="92">
        <v>0</v>
      </c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1"/>
      <c r="AW17" s="150">
        <v>0</v>
      </c>
      <c r="AX17" s="150">
        <v>0</v>
      </c>
      <c r="AY17" s="153">
        <v>0</v>
      </c>
      <c r="AZ17" s="84"/>
    </row>
    <row r="18" spans="1:52" ht="18.75">
      <c r="A18" s="65"/>
      <c r="B18" s="78">
        <v>9</v>
      </c>
      <c r="C18" s="79" t="s">
        <v>131</v>
      </c>
      <c r="D18" s="106" t="s">
        <v>44</v>
      </c>
      <c r="E18" s="80" t="s">
        <v>124</v>
      </c>
      <c r="F18" s="147" t="s">
        <v>119</v>
      </c>
      <c r="G18" s="81">
        <v>79.207144865949104</v>
      </c>
      <c r="H18" s="82">
        <v>60.8931885784</v>
      </c>
      <c r="I18" s="82">
        <v>18.313956287549104</v>
      </c>
      <c r="J18" s="38">
        <v>1</v>
      </c>
      <c r="K18" s="148" t="s">
        <v>196</v>
      </c>
      <c r="L18" s="148">
        <v>79.209999999999994</v>
      </c>
      <c r="M18" s="148">
        <v>0</v>
      </c>
      <c r="N18" s="148">
        <v>0</v>
      </c>
      <c r="O18" s="38">
        <v>16</v>
      </c>
      <c r="P18" s="81">
        <v>3.2</v>
      </c>
      <c r="Q18" s="83">
        <v>60</v>
      </c>
      <c r="R18" s="38">
        <v>2</v>
      </c>
      <c r="S18" s="38">
        <v>1</v>
      </c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150">
        <v>5</v>
      </c>
      <c r="AX18" s="150">
        <v>3</v>
      </c>
      <c r="AY18" s="153">
        <v>0</v>
      </c>
      <c r="AZ18" s="84"/>
    </row>
    <row r="19" spans="1:52" ht="18.75">
      <c r="A19" s="65"/>
      <c r="B19" s="78">
        <v>10</v>
      </c>
      <c r="C19" s="79" t="s">
        <v>132</v>
      </c>
      <c r="D19" s="106" t="s">
        <v>44</v>
      </c>
      <c r="E19" s="80" t="s">
        <v>124</v>
      </c>
      <c r="F19" s="147" t="s">
        <v>119</v>
      </c>
      <c r="G19" s="81">
        <v>16.741935731000002</v>
      </c>
      <c r="H19" s="82">
        <v>16.741935731000002</v>
      </c>
      <c r="I19" s="82">
        <v>0</v>
      </c>
      <c r="J19" s="38">
        <v>3</v>
      </c>
      <c r="K19" s="148">
        <v>16.739999999999998</v>
      </c>
      <c r="L19" s="148">
        <v>0</v>
      </c>
      <c r="M19" s="148">
        <v>0</v>
      </c>
      <c r="N19" s="148">
        <v>0</v>
      </c>
      <c r="O19" s="38">
        <v>25</v>
      </c>
      <c r="P19" s="81">
        <v>0</v>
      </c>
      <c r="Q19" s="83">
        <v>0</v>
      </c>
      <c r="R19" s="38">
        <v>0</v>
      </c>
      <c r="S19" s="38">
        <v>0</v>
      </c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150">
        <v>0</v>
      </c>
      <c r="AX19" s="150">
        <v>0</v>
      </c>
      <c r="AY19" s="153">
        <v>0</v>
      </c>
      <c r="AZ19" s="84"/>
    </row>
    <row r="20" spans="1:52" ht="18.75">
      <c r="A20" s="65"/>
      <c r="B20" s="86">
        <v>11</v>
      </c>
      <c r="C20" s="87" t="s">
        <v>133</v>
      </c>
      <c r="D20" s="151" t="s">
        <v>44</v>
      </c>
      <c r="E20" s="87" t="s">
        <v>124</v>
      </c>
      <c r="F20" s="152" t="s">
        <v>119</v>
      </c>
      <c r="G20" s="88">
        <v>100.036898870344</v>
      </c>
      <c r="H20" s="89">
        <v>73.5177063581</v>
      </c>
      <c r="I20" s="89">
        <v>26.519192512244</v>
      </c>
      <c r="J20" s="90">
        <v>1</v>
      </c>
      <c r="K20" s="91" t="s">
        <v>196</v>
      </c>
      <c r="L20" s="91">
        <v>100.04</v>
      </c>
      <c r="M20" s="91">
        <v>0</v>
      </c>
      <c r="N20" s="91">
        <v>0</v>
      </c>
      <c r="O20" s="90">
        <v>15</v>
      </c>
      <c r="P20" s="88">
        <v>2.23</v>
      </c>
      <c r="Q20" s="93">
        <v>60</v>
      </c>
      <c r="R20" s="92">
        <v>2</v>
      </c>
      <c r="S20" s="92">
        <v>1</v>
      </c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1"/>
      <c r="AW20" s="150">
        <v>5</v>
      </c>
      <c r="AX20" s="150">
        <v>3</v>
      </c>
      <c r="AY20" s="153">
        <v>0</v>
      </c>
      <c r="AZ20" s="84"/>
    </row>
    <row r="21" spans="1:52" ht="18.75">
      <c r="A21" s="65"/>
      <c r="B21" s="78">
        <v>12</v>
      </c>
      <c r="C21" s="79" t="s">
        <v>134</v>
      </c>
      <c r="D21" s="106" t="s">
        <v>44</v>
      </c>
      <c r="E21" s="80" t="s">
        <v>124</v>
      </c>
      <c r="F21" s="147" t="s">
        <v>119</v>
      </c>
      <c r="G21" s="81">
        <v>5.1739820295200003</v>
      </c>
      <c r="H21" s="82">
        <v>5.1739820295200003</v>
      </c>
      <c r="I21" s="82">
        <v>0</v>
      </c>
      <c r="J21" s="38">
        <v>9</v>
      </c>
      <c r="K21" s="148">
        <v>5.17</v>
      </c>
      <c r="L21" s="148">
        <v>0</v>
      </c>
      <c r="M21" s="148">
        <v>0</v>
      </c>
      <c r="N21" s="148">
        <v>0</v>
      </c>
      <c r="O21" s="38">
        <v>20</v>
      </c>
      <c r="P21" s="81">
        <v>0</v>
      </c>
      <c r="Q21" s="83">
        <v>0</v>
      </c>
      <c r="R21" s="38">
        <v>0</v>
      </c>
      <c r="S21" s="38">
        <v>0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/>
      <c r="AW21" s="150">
        <v>0</v>
      </c>
      <c r="AX21" s="150">
        <v>0</v>
      </c>
      <c r="AY21" s="153">
        <v>0</v>
      </c>
      <c r="AZ21" s="84"/>
    </row>
    <row r="22" spans="1:52" ht="18.75">
      <c r="A22" s="65"/>
      <c r="B22" s="78">
        <v>13</v>
      </c>
      <c r="C22" s="79" t="s">
        <v>135</v>
      </c>
      <c r="D22" s="106" t="s">
        <v>44</v>
      </c>
      <c r="E22" s="80" t="s">
        <v>124</v>
      </c>
      <c r="F22" s="147" t="s">
        <v>119</v>
      </c>
      <c r="G22" s="81">
        <v>22.365125692500001</v>
      </c>
      <c r="H22" s="82">
        <v>22.365125692500001</v>
      </c>
      <c r="I22" s="82">
        <v>0</v>
      </c>
      <c r="J22" s="38">
        <v>1</v>
      </c>
      <c r="K22" s="148">
        <v>22.37</v>
      </c>
      <c r="L22" s="148">
        <v>0</v>
      </c>
      <c r="M22" s="148">
        <v>0</v>
      </c>
      <c r="N22" s="148">
        <v>0</v>
      </c>
      <c r="O22" s="38">
        <v>10</v>
      </c>
      <c r="P22" s="81">
        <v>0.03</v>
      </c>
      <c r="Q22" s="83">
        <v>70</v>
      </c>
      <c r="R22" s="38">
        <v>2</v>
      </c>
      <c r="S22" s="38">
        <v>1</v>
      </c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150">
        <v>0</v>
      </c>
      <c r="AX22" s="150">
        <v>0</v>
      </c>
      <c r="AY22" s="153">
        <v>0</v>
      </c>
      <c r="AZ22" s="84"/>
    </row>
    <row r="23" spans="1:52" ht="18.75">
      <c r="A23" s="65"/>
      <c r="B23" s="86">
        <v>14</v>
      </c>
      <c r="C23" s="87" t="s">
        <v>136</v>
      </c>
      <c r="D23" s="151" t="s">
        <v>44</v>
      </c>
      <c r="E23" s="87" t="s">
        <v>124</v>
      </c>
      <c r="F23" s="152" t="s">
        <v>119</v>
      </c>
      <c r="G23" s="88">
        <v>14.646169726</v>
      </c>
      <c r="H23" s="89">
        <v>14.646169726</v>
      </c>
      <c r="I23" s="89">
        <v>0</v>
      </c>
      <c r="J23" s="90">
        <v>9</v>
      </c>
      <c r="K23" s="91">
        <v>0</v>
      </c>
      <c r="L23" s="91">
        <v>14.65</v>
      </c>
      <c r="M23" s="91">
        <v>0</v>
      </c>
      <c r="N23" s="91">
        <v>0</v>
      </c>
      <c r="O23" s="90">
        <v>12</v>
      </c>
      <c r="P23" s="88">
        <v>0</v>
      </c>
      <c r="Q23" s="93">
        <v>0</v>
      </c>
      <c r="R23" s="92">
        <v>0</v>
      </c>
      <c r="S23" s="92">
        <v>0</v>
      </c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1"/>
      <c r="AW23" s="150">
        <v>5</v>
      </c>
      <c r="AX23" s="150">
        <v>2</v>
      </c>
      <c r="AY23" s="153">
        <v>0</v>
      </c>
      <c r="AZ23" s="84"/>
    </row>
    <row r="24" spans="1:52" ht="18.75">
      <c r="A24" s="65"/>
      <c r="B24" s="78">
        <v>15</v>
      </c>
      <c r="C24" s="79" t="s">
        <v>137</v>
      </c>
      <c r="D24" s="106" t="s">
        <v>44</v>
      </c>
      <c r="E24" s="80" t="s">
        <v>124</v>
      </c>
      <c r="F24" s="147" t="s">
        <v>119</v>
      </c>
      <c r="G24" s="81">
        <v>41.364592937810372</v>
      </c>
      <c r="H24" s="82">
        <v>16.688272314100001</v>
      </c>
      <c r="I24" s="82">
        <v>24.676320623710374</v>
      </c>
      <c r="J24" s="38">
        <v>1</v>
      </c>
      <c r="K24" s="222" t="s">
        <v>196</v>
      </c>
      <c r="L24" s="148">
        <v>41.36</v>
      </c>
      <c r="M24" s="148">
        <v>0</v>
      </c>
      <c r="N24" s="148">
        <v>0</v>
      </c>
      <c r="O24" s="38">
        <v>10</v>
      </c>
      <c r="P24" s="81">
        <v>16.57</v>
      </c>
      <c r="Q24" s="83">
        <v>70</v>
      </c>
      <c r="R24" s="38">
        <v>2</v>
      </c>
      <c r="S24" s="38">
        <v>1</v>
      </c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150">
        <v>0</v>
      </c>
      <c r="AX24" s="150">
        <v>0</v>
      </c>
      <c r="AY24" s="153">
        <v>0</v>
      </c>
      <c r="AZ24" s="84"/>
    </row>
    <row r="25" spans="1:52" ht="18.75">
      <c r="A25" s="65"/>
      <c r="B25" s="78">
        <v>16</v>
      </c>
      <c r="C25" s="79" t="s">
        <v>138</v>
      </c>
      <c r="D25" s="106" t="s">
        <v>44</v>
      </c>
      <c r="E25" s="80" t="s">
        <v>124</v>
      </c>
      <c r="F25" s="147" t="s">
        <v>119</v>
      </c>
      <c r="G25" s="81">
        <v>188.33564419527596</v>
      </c>
      <c r="H25" s="82">
        <v>150.668301101</v>
      </c>
      <c r="I25" s="82">
        <v>37.667343094275971</v>
      </c>
      <c r="J25" s="38">
        <v>2</v>
      </c>
      <c r="K25" s="222" t="s">
        <v>196</v>
      </c>
      <c r="L25" s="148">
        <v>188.34</v>
      </c>
      <c r="M25" s="148">
        <v>0</v>
      </c>
      <c r="N25" s="148">
        <v>0</v>
      </c>
      <c r="O25" s="38">
        <v>15</v>
      </c>
      <c r="P25" s="81">
        <v>0</v>
      </c>
      <c r="Q25" s="83">
        <v>0</v>
      </c>
      <c r="R25" s="38">
        <v>0</v>
      </c>
      <c r="S25" s="38">
        <v>0</v>
      </c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150">
        <v>0</v>
      </c>
      <c r="AX25" s="150">
        <v>0</v>
      </c>
      <c r="AY25" s="153">
        <v>0</v>
      </c>
      <c r="AZ25" s="84"/>
    </row>
    <row r="26" spans="1:52" ht="18.75">
      <c r="A26" s="65"/>
      <c r="B26" s="86">
        <v>17</v>
      </c>
      <c r="C26" s="87" t="s">
        <v>139</v>
      </c>
      <c r="D26" s="151" t="s">
        <v>44</v>
      </c>
      <c r="E26" s="87" t="s">
        <v>124</v>
      </c>
      <c r="F26" s="152" t="s">
        <v>119</v>
      </c>
      <c r="G26" s="88">
        <v>21.991380243469539</v>
      </c>
      <c r="H26" s="89">
        <v>3.62955185598</v>
      </c>
      <c r="I26" s="89">
        <v>18.361828387489538</v>
      </c>
      <c r="J26" s="90">
        <v>1</v>
      </c>
      <c r="K26" s="221" t="s">
        <v>196</v>
      </c>
      <c r="L26" s="91">
        <v>21.99</v>
      </c>
      <c r="M26" s="91">
        <v>0</v>
      </c>
      <c r="N26" s="91">
        <v>0</v>
      </c>
      <c r="O26" s="90">
        <v>20</v>
      </c>
      <c r="P26" s="88">
        <v>1.45</v>
      </c>
      <c r="Q26" s="93">
        <v>40</v>
      </c>
      <c r="R26" s="92">
        <v>2</v>
      </c>
      <c r="S26" s="92">
        <v>2</v>
      </c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1"/>
      <c r="AW26" s="150">
        <v>0</v>
      </c>
      <c r="AX26" s="150">
        <v>0</v>
      </c>
      <c r="AY26" s="153">
        <v>0</v>
      </c>
      <c r="AZ26" s="84"/>
    </row>
    <row r="27" spans="1:52" ht="18.75">
      <c r="A27" s="65"/>
      <c r="B27" s="78">
        <v>18</v>
      </c>
      <c r="C27" s="79" t="s">
        <v>140</v>
      </c>
      <c r="D27" s="106" t="s">
        <v>44</v>
      </c>
      <c r="E27" s="80" t="s">
        <v>124</v>
      </c>
      <c r="F27" s="147" t="s">
        <v>119</v>
      </c>
      <c r="G27" s="81">
        <v>74.687605983463513</v>
      </c>
      <c r="H27" s="82">
        <v>43.1593197965</v>
      </c>
      <c r="I27" s="82">
        <v>31.528286186963509</v>
      </c>
      <c r="J27" s="38">
        <v>1</v>
      </c>
      <c r="K27" s="222" t="s">
        <v>196</v>
      </c>
      <c r="L27" s="148">
        <v>74.69</v>
      </c>
      <c r="M27" s="148">
        <v>0</v>
      </c>
      <c r="N27" s="148">
        <v>0</v>
      </c>
      <c r="O27" s="38">
        <v>8</v>
      </c>
      <c r="P27" s="81">
        <v>17.55</v>
      </c>
      <c r="Q27" s="83">
        <v>90</v>
      </c>
      <c r="R27" s="38">
        <v>2</v>
      </c>
      <c r="S27" s="38">
        <v>2</v>
      </c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150">
        <v>5</v>
      </c>
      <c r="AX27" s="150">
        <v>3</v>
      </c>
      <c r="AY27" s="153">
        <v>0</v>
      </c>
      <c r="AZ27" s="84"/>
    </row>
    <row r="28" spans="1:52" ht="18.75">
      <c r="A28" s="65" t="str">
        <f t="shared" ref="A28:A45" si="2">IF(J28=1,IF(K28&gt;0,IF(L28&gt;0,IF(N28&gt;0,11,11),IF(N28&gt;0,11,"")),IF(L28&gt;0,IF(N28&gt;0,11,""),IF(N28=0,22,""))),IF(L28&gt;0,IF(N28&gt;0,IF(P28&gt;0,66,""),IF(P28&gt;0,66,"")),IF(P28&gt;0,66,"")))&amp;" "&amp;IF(J28=1,IF(K28=0,IF(L28&gt;0,IF(N28&gt;0,IF(P28&gt;0,66,""),IF(P28&gt;0,66,"")),IF(P28&gt;0,66,"")),""),IF(P28&gt;0,66,""))&amp;" "&amp;IF(J28=1,IF(K28&gt;0,IF(P28&gt;0,IF(O28&lt;=7,IF(Q28=100,"","33"),IF(O28&lt;=25,IF(Q28&gt;0,IF(Q28&lt;100,"",33),IF(Q28=0,"","33")),IF(Q28=0,"",33))),IF(O28&gt;25,"",33)),""),IF(J28&gt;1,IF(P28&gt;0,"55",""),IF(J28=0,IF(P28&gt;0,"55","00"))))&amp;" "&amp;IF(P28&gt;0,IF(R28&gt;0,IF(S28&gt;0,"",88),77),"")</f>
        <v xml:space="preserve">   </v>
      </c>
      <c r="B28" s="78">
        <v>19</v>
      </c>
      <c r="C28" s="79" t="s">
        <v>141</v>
      </c>
      <c r="D28" s="106" t="s">
        <v>44</v>
      </c>
      <c r="E28" s="80" t="s">
        <v>124</v>
      </c>
      <c r="F28" s="147" t="s">
        <v>119</v>
      </c>
      <c r="G28" s="81">
        <v>15.504681162414499</v>
      </c>
      <c r="H28" s="82">
        <v>6.4118190838700002</v>
      </c>
      <c r="I28" s="82">
        <v>9.0928620785444991</v>
      </c>
      <c r="J28" s="38">
        <v>3</v>
      </c>
      <c r="K28" s="222" t="s">
        <v>196</v>
      </c>
      <c r="L28" s="148">
        <v>15.5</v>
      </c>
      <c r="M28" s="148">
        <v>0</v>
      </c>
      <c r="N28" s="148">
        <v>0</v>
      </c>
      <c r="O28" s="38">
        <v>25</v>
      </c>
      <c r="P28" s="81">
        <v>0</v>
      </c>
      <c r="Q28" s="83">
        <v>0</v>
      </c>
      <c r="R28" s="38">
        <v>0</v>
      </c>
      <c r="S28" s="38">
        <v>0</v>
      </c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150">
        <v>0</v>
      </c>
      <c r="AX28" s="150">
        <v>0</v>
      </c>
      <c r="AY28" s="153">
        <v>0</v>
      </c>
      <c r="AZ28" s="84"/>
    </row>
    <row r="29" spans="1:52" ht="18.75">
      <c r="A29" s="65"/>
      <c r="B29" s="86">
        <v>20</v>
      </c>
      <c r="C29" s="87" t="s">
        <v>142</v>
      </c>
      <c r="D29" s="151" t="s">
        <v>44</v>
      </c>
      <c r="E29" s="87" t="s">
        <v>124</v>
      </c>
      <c r="F29" s="152" t="s">
        <v>119</v>
      </c>
      <c r="G29" s="88">
        <v>45.656952514102002</v>
      </c>
      <c r="H29" s="89">
        <v>3.8204159620899998</v>
      </c>
      <c r="I29" s="89">
        <v>41.836536552011999</v>
      </c>
      <c r="J29" s="90">
        <v>1</v>
      </c>
      <c r="K29" s="91" t="s">
        <v>196</v>
      </c>
      <c r="L29" s="91">
        <v>45.66</v>
      </c>
      <c r="M29" s="91">
        <v>0</v>
      </c>
      <c r="N29" s="91">
        <v>0</v>
      </c>
      <c r="O29" s="92">
        <v>10</v>
      </c>
      <c r="P29" s="88">
        <v>2.44</v>
      </c>
      <c r="Q29" s="93">
        <v>80</v>
      </c>
      <c r="R29" s="92">
        <v>2</v>
      </c>
      <c r="S29" s="92">
        <v>1</v>
      </c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1"/>
      <c r="AW29" s="150">
        <v>0</v>
      </c>
      <c r="AX29" s="150">
        <v>0</v>
      </c>
      <c r="AY29" s="153">
        <v>0</v>
      </c>
      <c r="AZ29" s="84"/>
    </row>
    <row r="30" spans="1:52" ht="18.75">
      <c r="A30" s="65"/>
      <c r="B30" s="78">
        <v>21</v>
      </c>
      <c r="C30" s="79" t="s">
        <v>143</v>
      </c>
      <c r="D30" s="106" t="s">
        <v>44</v>
      </c>
      <c r="E30" s="80" t="s">
        <v>124</v>
      </c>
      <c r="F30" s="147" t="s">
        <v>119</v>
      </c>
      <c r="G30" s="81">
        <v>197.79290096996868</v>
      </c>
      <c r="H30" s="82">
        <v>106.835741044</v>
      </c>
      <c r="I30" s="82">
        <v>90.957159925968696</v>
      </c>
      <c r="J30" s="38">
        <v>1</v>
      </c>
      <c r="K30" s="148" t="s">
        <v>196</v>
      </c>
      <c r="L30" s="148">
        <v>197.79</v>
      </c>
      <c r="M30" s="148">
        <v>0</v>
      </c>
      <c r="N30" s="148">
        <v>0</v>
      </c>
      <c r="O30" s="38">
        <v>20</v>
      </c>
      <c r="P30" s="81">
        <v>21.42</v>
      </c>
      <c r="Q30" s="83">
        <v>50</v>
      </c>
      <c r="R30" s="38">
        <v>2</v>
      </c>
      <c r="S30" s="38">
        <v>1</v>
      </c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150">
        <v>3</v>
      </c>
      <c r="AX30" s="150">
        <v>1</v>
      </c>
      <c r="AY30" s="153">
        <v>0</v>
      </c>
      <c r="AZ30" s="84"/>
    </row>
    <row r="31" spans="1:52" ht="18.75">
      <c r="A31" s="65" t="str">
        <f t="shared" si="2"/>
        <v xml:space="preserve">   </v>
      </c>
      <c r="B31" s="78">
        <v>22</v>
      </c>
      <c r="C31" s="79" t="s">
        <v>144</v>
      </c>
      <c r="D31" s="106" t="s">
        <v>44</v>
      </c>
      <c r="E31" s="80" t="s">
        <v>122</v>
      </c>
      <c r="F31" s="147" t="s">
        <v>119</v>
      </c>
      <c r="G31" s="81">
        <v>9.2589451451820004</v>
      </c>
      <c r="H31" s="82">
        <v>9.1218276147499999</v>
      </c>
      <c r="I31" s="82">
        <v>0.13711753043200001</v>
      </c>
      <c r="J31" s="38">
        <v>1</v>
      </c>
      <c r="K31" s="148">
        <v>9.26</v>
      </c>
      <c r="L31" s="148">
        <v>0</v>
      </c>
      <c r="M31" s="148">
        <v>0</v>
      </c>
      <c r="N31" s="148">
        <v>0</v>
      </c>
      <c r="O31" s="38">
        <v>17</v>
      </c>
      <c r="P31" s="81">
        <v>3.22</v>
      </c>
      <c r="Q31" s="83">
        <v>60</v>
      </c>
      <c r="R31" s="38">
        <v>2</v>
      </c>
      <c r="S31" s="38">
        <v>2</v>
      </c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150">
        <v>0</v>
      </c>
      <c r="AX31" s="150">
        <v>0</v>
      </c>
      <c r="AY31" s="153">
        <v>0</v>
      </c>
      <c r="AZ31" s="84"/>
    </row>
    <row r="32" spans="1:52" ht="18.75">
      <c r="A32" s="65"/>
      <c r="B32" s="86">
        <v>23</v>
      </c>
      <c r="C32" s="94" t="s">
        <v>145</v>
      </c>
      <c r="D32" s="151" t="s">
        <v>44</v>
      </c>
      <c r="E32" s="87" t="s">
        <v>122</v>
      </c>
      <c r="F32" s="152" t="s">
        <v>119</v>
      </c>
      <c r="G32" s="88">
        <v>23.189251538548</v>
      </c>
      <c r="H32" s="89">
        <v>12.2803747557</v>
      </c>
      <c r="I32" s="89">
        <v>10.908876782847999</v>
      </c>
      <c r="J32" s="90">
        <v>1</v>
      </c>
      <c r="K32" s="91" t="s">
        <v>196</v>
      </c>
      <c r="L32" s="91">
        <v>23.19</v>
      </c>
      <c r="M32" s="91">
        <v>0</v>
      </c>
      <c r="N32" s="91">
        <v>0</v>
      </c>
      <c r="O32" s="92">
        <v>12</v>
      </c>
      <c r="P32" s="88">
        <v>3.89</v>
      </c>
      <c r="Q32" s="93">
        <v>70</v>
      </c>
      <c r="R32" s="92">
        <v>2</v>
      </c>
      <c r="S32" s="92">
        <v>1</v>
      </c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1"/>
      <c r="AW32" s="150">
        <v>5</v>
      </c>
      <c r="AX32" s="150">
        <v>3</v>
      </c>
      <c r="AY32" s="153">
        <v>0</v>
      </c>
      <c r="AZ32" s="84"/>
    </row>
    <row r="33" spans="1:52" ht="18.75">
      <c r="A33" s="65"/>
      <c r="B33" s="78">
        <v>24</v>
      </c>
      <c r="C33" s="79" t="s">
        <v>146</v>
      </c>
      <c r="D33" s="106" t="s">
        <v>44</v>
      </c>
      <c r="E33" s="80" t="s">
        <v>124</v>
      </c>
      <c r="F33" s="147" t="s">
        <v>119</v>
      </c>
      <c r="G33" s="81">
        <v>10.741713603767399</v>
      </c>
      <c r="H33" s="82">
        <v>2.8859833855899999</v>
      </c>
      <c r="I33" s="82">
        <v>7.8557302181773991</v>
      </c>
      <c r="J33" s="38">
        <v>1</v>
      </c>
      <c r="K33" s="148" t="s">
        <v>196</v>
      </c>
      <c r="L33" s="148">
        <v>10.74</v>
      </c>
      <c r="M33" s="148">
        <v>0</v>
      </c>
      <c r="N33" s="148">
        <v>0</v>
      </c>
      <c r="O33" s="38">
        <v>3</v>
      </c>
      <c r="P33" s="81">
        <v>2.89</v>
      </c>
      <c r="Q33" s="83">
        <v>100</v>
      </c>
      <c r="R33" s="38">
        <v>2</v>
      </c>
      <c r="S33" s="38">
        <v>1</v>
      </c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150">
        <v>0</v>
      </c>
      <c r="AX33" s="150">
        <v>0</v>
      </c>
      <c r="AY33" s="153">
        <v>0</v>
      </c>
      <c r="AZ33" s="84"/>
    </row>
    <row r="34" spans="1:52" ht="18.75">
      <c r="A34" s="65"/>
      <c r="B34" s="78">
        <v>25</v>
      </c>
      <c r="C34" s="79" t="s">
        <v>147</v>
      </c>
      <c r="D34" s="106" t="s">
        <v>44</v>
      </c>
      <c r="E34" s="80" t="s">
        <v>124</v>
      </c>
      <c r="F34" s="147" t="s">
        <v>119</v>
      </c>
      <c r="G34" s="81">
        <v>17.433618901068201</v>
      </c>
      <c r="H34" s="82">
        <v>1.3871012072</v>
      </c>
      <c r="I34" s="82">
        <v>16.0465176938682</v>
      </c>
      <c r="J34" s="38">
        <v>1</v>
      </c>
      <c r="K34" s="148" t="s">
        <v>196</v>
      </c>
      <c r="L34" s="148">
        <v>17.43</v>
      </c>
      <c r="M34" s="148">
        <v>0</v>
      </c>
      <c r="N34" s="148">
        <v>0</v>
      </c>
      <c r="O34" s="38">
        <v>8</v>
      </c>
      <c r="P34" s="81">
        <v>1.25</v>
      </c>
      <c r="Q34" s="83">
        <v>90</v>
      </c>
      <c r="R34" s="38">
        <v>2</v>
      </c>
      <c r="S34" s="38">
        <v>1</v>
      </c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150">
        <v>0</v>
      </c>
      <c r="AX34" s="150">
        <v>0</v>
      </c>
      <c r="AY34" s="153">
        <v>0</v>
      </c>
      <c r="AZ34" s="84"/>
    </row>
    <row r="35" spans="1:52" ht="18.75">
      <c r="A35" s="65"/>
      <c r="B35" s="86">
        <v>26</v>
      </c>
      <c r="C35" s="80" t="s">
        <v>148</v>
      </c>
      <c r="D35" s="106" t="s">
        <v>44</v>
      </c>
      <c r="E35" s="80" t="s">
        <v>124</v>
      </c>
      <c r="F35" s="147" t="s">
        <v>119</v>
      </c>
      <c r="G35" s="95">
        <v>8.1259479024400001</v>
      </c>
      <c r="H35" s="96">
        <v>8.1259479024400001</v>
      </c>
      <c r="I35" s="96">
        <v>0</v>
      </c>
      <c r="J35" s="38">
        <v>1</v>
      </c>
      <c r="K35" s="148">
        <v>8.1300000000000008</v>
      </c>
      <c r="L35" s="148">
        <v>0</v>
      </c>
      <c r="M35" s="148">
        <v>0</v>
      </c>
      <c r="N35" s="148">
        <v>0</v>
      </c>
      <c r="O35" s="38">
        <v>20</v>
      </c>
      <c r="P35" s="95">
        <v>3.58</v>
      </c>
      <c r="Q35" s="97">
        <v>50</v>
      </c>
      <c r="R35" s="98">
        <v>2</v>
      </c>
      <c r="S35" s="99">
        <v>1</v>
      </c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150">
        <v>5</v>
      </c>
      <c r="AX35" s="150">
        <v>3</v>
      </c>
      <c r="AY35" s="153">
        <v>0</v>
      </c>
      <c r="AZ35" s="84"/>
    </row>
    <row r="36" spans="1:52" ht="18.75">
      <c r="A36" s="65"/>
      <c r="B36" s="78">
        <v>27</v>
      </c>
      <c r="C36" s="80" t="s">
        <v>149</v>
      </c>
      <c r="D36" s="106" t="s">
        <v>44</v>
      </c>
      <c r="E36" s="80" t="s">
        <v>124</v>
      </c>
      <c r="F36" s="147" t="s">
        <v>119</v>
      </c>
      <c r="G36" s="95">
        <v>29.876490287317601</v>
      </c>
      <c r="H36" s="96">
        <v>8.4639068429400002</v>
      </c>
      <c r="I36" s="96">
        <v>21.412583444377599</v>
      </c>
      <c r="J36" s="38">
        <v>1</v>
      </c>
      <c r="K36" s="222" t="s">
        <v>196</v>
      </c>
      <c r="L36" s="148">
        <v>29.88</v>
      </c>
      <c r="M36" s="148">
        <v>0</v>
      </c>
      <c r="N36" s="148">
        <v>0</v>
      </c>
      <c r="O36" s="38">
        <v>23</v>
      </c>
      <c r="P36" s="95">
        <v>0.83</v>
      </c>
      <c r="Q36" s="97">
        <v>10</v>
      </c>
      <c r="R36" s="98">
        <v>2</v>
      </c>
      <c r="S36" s="99">
        <v>1</v>
      </c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150">
        <v>0</v>
      </c>
      <c r="AX36" s="150">
        <v>0</v>
      </c>
      <c r="AY36" s="153">
        <v>0</v>
      </c>
      <c r="AZ36" s="84"/>
    </row>
    <row r="37" spans="1:52" ht="18.75">
      <c r="A37" s="65"/>
      <c r="B37" s="78">
        <v>28</v>
      </c>
      <c r="C37" s="80" t="s">
        <v>150</v>
      </c>
      <c r="D37" s="106" t="s">
        <v>44</v>
      </c>
      <c r="E37" s="80" t="s">
        <v>124</v>
      </c>
      <c r="F37" s="147" t="s">
        <v>119</v>
      </c>
      <c r="G37" s="95">
        <v>19.486400138478199</v>
      </c>
      <c r="H37" s="96">
        <v>0.441676176408</v>
      </c>
      <c r="I37" s="96">
        <v>19.044723962070201</v>
      </c>
      <c r="J37" s="38">
        <v>1</v>
      </c>
      <c r="K37" s="222" t="s">
        <v>196</v>
      </c>
      <c r="L37" s="148">
        <v>19.489999999999998</v>
      </c>
      <c r="M37" s="148">
        <v>0</v>
      </c>
      <c r="N37" s="148">
        <v>0</v>
      </c>
      <c r="O37" s="38">
        <v>25</v>
      </c>
      <c r="P37" s="95">
        <v>0.04</v>
      </c>
      <c r="Q37" s="97">
        <v>10</v>
      </c>
      <c r="R37" s="98">
        <v>2</v>
      </c>
      <c r="S37" s="99">
        <v>2</v>
      </c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150">
        <v>10</v>
      </c>
      <c r="AX37" s="150">
        <v>5</v>
      </c>
      <c r="AY37" s="153">
        <v>0</v>
      </c>
      <c r="AZ37" s="84"/>
    </row>
    <row r="38" spans="1:52" ht="18.75">
      <c r="A38" s="65"/>
      <c r="B38" s="86">
        <v>29</v>
      </c>
      <c r="C38" s="80" t="s">
        <v>151</v>
      </c>
      <c r="D38" s="106" t="s">
        <v>44</v>
      </c>
      <c r="E38" s="80" t="s">
        <v>122</v>
      </c>
      <c r="F38" s="147" t="s">
        <v>119</v>
      </c>
      <c r="G38" s="95">
        <v>9.6889030102400007</v>
      </c>
      <c r="H38" s="96">
        <v>0</v>
      </c>
      <c r="I38" s="96">
        <v>9.6889030102400007</v>
      </c>
      <c r="J38" s="38">
        <v>1</v>
      </c>
      <c r="K38" s="222">
        <v>0</v>
      </c>
      <c r="L38" s="148">
        <v>9.69</v>
      </c>
      <c r="M38" s="148">
        <v>0</v>
      </c>
      <c r="N38" s="148">
        <v>0</v>
      </c>
      <c r="O38" s="38">
        <v>25</v>
      </c>
      <c r="P38" s="81">
        <v>0</v>
      </c>
      <c r="Q38" s="83">
        <v>0</v>
      </c>
      <c r="R38" s="38">
        <v>0</v>
      </c>
      <c r="S38" s="100">
        <v>0</v>
      </c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150">
        <v>0</v>
      </c>
      <c r="AX38" s="150">
        <v>0</v>
      </c>
      <c r="AY38" s="153">
        <v>0</v>
      </c>
      <c r="AZ38" s="84"/>
    </row>
    <row r="39" spans="1:52" ht="18.75">
      <c r="A39" s="65"/>
      <c r="B39" s="78">
        <v>30</v>
      </c>
      <c r="C39" s="80" t="s">
        <v>152</v>
      </c>
      <c r="D39" s="106" t="s">
        <v>44</v>
      </c>
      <c r="E39" s="80" t="s">
        <v>122</v>
      </c>
      <c r="F39" s="147" t="s">
        <v>119</v>
      </c>
      <c r="G39" s="95">
        <v>17.505620405968479</v>
      </c>
      <c r="H39" s="96">
        <v>0</v>
      </c>
      <c r="I39" s="96">
        <v>17.505620405968479</v>
      </c>
      <c r="J39" s="38">
        <v>1</v>
      </c>
      <c r="K39" s="222">
        <v>0</v>
      </c>
      <c r="L39" s="148">
        <v>17.510000000000002</v>
      </c>
      <c r="M39" s="148">
        <v>0</v>
      </c>
      <c r="N39" s="148">
        <v>0</v>
      </c>
      <c r="O39" s="38">
        <v>9</v>
      </c>
      <c r="P39" s="95">
        <v>0</v>
      </c>
      <c r="Q39" s="97">
        <v>0</v>
      </c>
      <c r="R39" s="98">
        <v>0</v>
      </c>
      <c r="S39" s="99">
        <v>0</v>
      </c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/>
      <c r="AU39" s="81"/>
      <c r="AV39" s="81"/>
      <c r="AW39" s="150">
        <v>0</v>
      </c>
      <c r="AX39" s="150">
        <v>0</v>
      </c>
      <c r="AY39" s="153">
        <v>0</v>
      </c>
      <c r="AZ39" s="84"/>
    </row>
    <row r="40" spans="1:52" ht="18.75">
      <c r="A40" s="65"/>
      <c r="B40" s="78">
        <v>31</v>
      </c>
      <c r="C40" s="80" t="s">
        <v>153</v>
      </c>
      <c r="D40" s="106" t="s">
        <v>44</v>
      </c>
      <c r="E40" s="80" t="s">
        <v>124</v>
      </c>
      <c r="F40" s="147" t="s">
        <v>119</v>
      </c>
      <c r="G40" s="95">
        <v>22.468310972095999</v>
      </c>
      <c r="H40" s="96">
        <v>2.5368276775099998</v>
      </c>
      <c r="I40" s="96">
        <v>19.931483294585998</v>
      </c>
      <c r="J40" s="38">
        <v>1</v>
      </c>
      <c r="K40" s="222" t="s">
        <v>196</v>
      </c>
      <c r="L40" s="148">
        <v>22.47</v>
      </c>
      <c r="M40" s="148">
        <v>0</v>
      </c>
      <c r="N40" s="148">
        <v>0</v>
      </c>
      <c r="O40" s="38">
        <v>20</v>
      </c>
      <c r="P40" s="95">
        <v>1.27</v>
      </c>
      <c r="Q40" s="97">
        <v>50</v>
      </c>
      <c r="R40" s="98">
        <v>2</v>
      </c>
      <c r="S40" s="99">
        <v>1</v>
      </c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150">
        <v>0</v>
      </c>
      <c r="AX40" s="150">
        <v>0</v>
      </c>
      <c r="AY40" s="153">
        <v>0</v>
      </c>
      <c r="AZ40" s="84"/>
    </row>
    <row r="41" spans="1:52" ht="18.75">
      <c r="A41" s="65"/>
      <c r="B41" s="86">
        <v>32</v>
      </c>
      <c r="C41" s="80" t="s">
        <v>154</v>
      </c>
      <c r="D41" s="106" t="s">
        <v>44</v>
      </c>
      <c r="E41" s="80" t="s">
        <v>124</v>
      </c>
      <c r="F41" s="147" t="s">
        <v>119</v>
      </c>
      <c r="G41" s="95">
        <v>94.846693516002929</v>
      </c>
      <c r="H41" s="96">
        <v>19.5321852342</v>
      </c>
      <c r="I41" s="96">
        <v>75.314508281802929</v>
      </c>
      <c r="J41" s="38">
        <v>1</v>
      </c>
      <c r="K41" s="222" t="s">
        <v>196</v>
      </c>
      <c r="L41" s="148">
        <v>94.85</v>
      </c>
      <c r="M41" s="148">
        <v>0</v>
      </c>
      <c r="N41" s="148">
        <v>0</v>
      </c>
      <c r="O41" s="38">
        <v>8</v>
      </c>
      <c r="P41" s="81">
        <v>0.16</v>
      </c>
      <c r="Q41" s="83">
        <v>90</v>
      </c>
      <c r="R41" s="38">
        <v>2</v>
      </c>
      <c r="S41" s="100">
        <v>1</v>
      </c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150">
        <v>5</v>
      </c>
      <c r="AX41" s="150">
        <v>2</v>
      </c>
      <c r="AY41" s="153">
        <v>0</v>
      </c>
      <c r="AZ41" s="84"/>
    </row>
    <row r="42" spans="1:52" ht="18.75">
      <c r="A42" s="65"/>
      <c r="B42" s="78">
        <v>33</v>
      </c>
      <c r="C42" s="80" t="s">
        <v>155</v>
      </c>
      <c r="D42" s="106" t="s">
        <v>44</v>
      </c>
      <c r="E42" s="80" t="s">
        <v>124</v>
      </c>
      <c r="F42" s="147" t="s">
        <v>119</v>
      </c>
      <c r="G42" s="95">
        <v>93.975053345405001</v>
      </c>
      <c r="H42" s="96">
        <v>39.3123547991</v>
      </c>
      <c r="I42" s="96">
        <v>54.662698546305002</v>
      </c>
      <c r="J42" s="38">
        <v>1</v>
      </c>
      <c r="K42" s="222" t="s">
        <v>196</v>
      </c>
      <c r="L42" s="148">
        <v>93.98</v>
      </c>
      <c r="M42" s="148">
        <v>0</v>
      </c>
      <c r="N42" s="148">
        <v>0</v>
      </c>
      <c r="O42" s="38">
        <v>12</v>
      </c>
      <c r="P42" s="81">
        <v>0.28999999999999998</v>
      </c>
      <c r="Q42" s="83">
        <v>70</v>
      </c>
      <c r="R42" s="38">
        <v>2</v>
      </c>
      <c r="S42" s="100">
        <v>1</v>
      </c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150">
        <v>0</v>
      </c>
      <c r="AX42" s="150">
        <v>0</v>
      </c>
      <c r="AY42" s="153">
        <v>0</v>
      </c>
      <c r="AZ42" s="84"/>
    </row>
    <row r="43" spans="1:52" ht="18.75">
      <c r="A43" s="65"/>
      <c r="B43" s="78">
        <v>34</v>
      </c>
      <c r="C43" s="80" t="s">
        <v>156</v>
      </c>
      <c r="D43" s="106" t="s">
        <v>44</v>
      </c>
      <c r="E43" s="80" t="s">
        <v>124</v>
      </c>
      <c r="F43" s="147" t="s">
        <v>119</v>
      </c>
      <c r="G43" s="95">
        <v>155.71756455266896</v>
      </c>
      <c r="H43" s="96">
        <v>29.107201751400002</v>
      </c>
      <c r="I43" s="96">
        <v>126.61036280126895</v>
      </c>
      <c r="J43" s="38">
        <v>1</v>
      </c>
      <c r="K43" s="222" t="s">
        <v>196</v>
      </c>
      <c r="L43" s="148">
        <v>155.72</v>
      </c>
      <c r="M43" s="148">
        <v>0</v>
      </c>
      <c r="N43" s="148">
        <v>0</v>
      </c>
      <c r="O43" s="38">
        <v>13</v>
      </c>
      <c r="P43" s="81">
        <v>2.14</v>
      </c>
      <c r="Q43" s="83">
        <v>70</v>
      </c>
      <c r="R43" s="38">
        <v>2</v>
      </c>
      <c r="S43" s="100">
        <v>1</v>
      </c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150">
        <v>20</v>
      </c>
      <c r="AX43" s="150">
        <v>5</v>
      </c>
      <c r="AY43" s="153">
        <v>0</v>
      </c>
      <c r="AZ43" s="84"/>
    </row>
    <row r="44" spans="1:52" ht="18.75">
      <c r="A44" s="65"/>
      <c r="B44" s="86">
        <v>35</v>
      </c>
      <c r="C44" s="80" t="s">
        <v>157</v>
      </c>
      <c r="D44" s="106" t="s">
        <v>44</v>
      </c>
      <c r="E44" s="80" t="s">
        <v>122</v>
      </c>
      <c r="F44" s="147" t="s">
        <v>119</v>
      </c>
      <c r="G44" s="95">
        <v>15.967752393200479</v>
      </c>
      <c r="H44" s="96">
        <v>0.93390032256900002</v>
      </c>
      <c r="I44" s="96">
        <v>15.033852070631479</v>
      </c>
      <c r="J44" s="38">
        <v>1</v>
      </c>
      <c r="K44" s="222" t="s">
        <v>196</v>
      </c>
      <c r="L44" s="148">
        <v>15.97</v>
      </c>
      <c r="M44" s="148">
        <v>0</v>
      </c>
      <c r="N44" s="148">
        <v>0</v>
      </c>
      <c r="O44" s="38">
        <v>7</v>
      </c>
      <c r="P44" s="81">
        <v>0.8</v>
      </c>
      <c r="Q44" s="83">
        <v>100</v>
      </c>
      <c r="R44" s="38">
        <v>2</v>
      </c>
      <c r="S44" s="100">
        <v>1</v>
      </c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150">
        <v>0</v>
      </c>
      <c r="AX44" s="150">
        <v>0</v>
      </c>
      <c r="AY44" s="153">
        <v>0</v>
      </c>
      <c r="AZ44" s="84"/>
    </row>
    <row r="45" spans="1:52" ht="18.75">
      <c r="A45" s="65" t="str">
        <f t="shared" si="2"/>
        <v xml:space="preserve">   </v>
      </c>
      <c r="B45" s="78">
        <v>36</v>
      </c>
      <c r="C45" s="80" t="s">
        <v>158</v>
      </c>
      <c r="D45" s="106" t="s">
        <v>44</v>
      </c>
      <c r="E45" s="80" t="s">
        <v>122</v>
      </c>
      <c r="F45" s="147" t="s">
        <v>119</v>
      </c>
      <c r="G45" s="95">
        <v>7.6853300786000993</v>
      </c>
      <c r="H45" s="96">
        <v>0.41122705198600001</v>
      </c>
      <c r="I45" s="96">
        <v>7.2741030266140996</v>
      </c>
      <c r="J45" s="38">
        <v>1</v>
      </c>
      <c r="K45" s="222">
        <v>0</v>
      </c>
      <c r="L45" s="148">
        <v>7.69</v>
      </c>
      <c r="M45" s="148">
        <v>0</v>
      </c>
      <c r="N45" s="148">
        <v>0</v>
      </c>
      <c r="O45" s="38">
        <v>2</v>
      </c>
      <c r="P45" s="95">
        <v>0</v>
      </c>
      <c r="Q45" s="97">
        <v>0</v>
      </c>
      <c r="R45" s="98">
        <v>0</v>
      </c>
      <c r="S45" s="99">
        <v>0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150">
        <v>5</v>
      </c>
      <c r="AX45" s="150">
        <v>2</v>
      </c>
      <c r="AY45" s="153">
        <v>0</v>
      </c>
      <c r="AZ45" s="84"/>
    </row>
    <row r="46" spans="1:52" ht="18.75">
      <c r="A46" s="65"/>
      <c r="B46" s="78">
        <v>37</v>
      </c>
      <c r="C46" s="80" t="s">
        <v>159</v>
      </c>
      <c r="D46" s="106" t="s">
        <v>44</v>
      </c>
      <c r="E46" s="80" t="s">
        <v>124</v>
      </c>
      <c r="F46" s="147" t="s">
        <v>119</v>
      </c>
      <c r="G46" s="95">
        <v>49.905874624250998</v>
      </c>
      <c r="H46" s="96">
        <v>34.2193351851</v>
      </c>
      <c r="I46" s="96">
        <v>15.686539439151002</v>
      </c>
      <c r="J46" s="38">
        <v>1</v>
      </c>
      <c r="K46" s="222" t="s">
        <v>196</v>
      </c>
      <c r="L46" s="148">
        <v>49.91</v>
      </c>
      <c r="M46" s="148">
        <v>0</v>
      </c>
      <c r="N46" s="148">
        <v>0</v>
      </c>
      <c r="O46" s="38">
        <v>3</v>
      </c>
      <c r="P46" s="95">
        <v>16.28</v>
      </c>
      <c r="Q46" s="97">
        <v>100</v>
      </c>
      <c r="R46" s="98">
        <v>2</v>
      </c>
      <c r="S46" s="99">
        <v>1</v>
      </c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150">
        <v>0</v>
      </c>
      <c r="AX46" s="150">
        <v>0</v>
      </c>
      <c r="AY46" s="153">
        <v>0</v>
      </c>
      <c r="AZ46" s="84"/>
    </row>
    <row r="47" spans="1:52" ht="18.75">
      <c r="A47" s="65"/>
      <c r="B47" s="86">
        <v>38</v>
      </c>
      <c r="C47" s="80" t="s">
        <v>160</v>
      </c>
      <c r="D47" s="106" t="s">
        <v>44</v>
      </c>
      <c r="E47" s="80" t="s">
        <v>124</v>
      </c>
      <c r="F47" s="147" t="s">
        <v>119</v>
      </c>
      <c r="G47" s="95">
        <v>15.216786343100001</v>
      </c>
      <c r="H47" s="96">
        <v>15.216786343100001</v>
      </c>
      <c r="I47" s="96">
        <v>0</v>
      </c>
      <c r="J47" s="38">
        <v>1</v>
      </c>
      <c r="K47" s="222" t="s">
        <v>196</v>
      </c>
      <c r="L47" s="148">
        <v>15.22</v>
      </c>
      <c r="M47" s="148">
        <v>0</v>
      </c>
      <c r="N47" s="148">
        <v>0</v>
      </c>
      <c r="O47" s="38">
        <v>13</v>
      </c>
      <c r="P47" s="81">
        <v>0.13</v>
      </c>
      <c r="Q47" s="83">
        <v>80</v>
      </c>
      <c r="R47" s="38">
        <v>2</v>
      </c>
      <c r="S47" s="100">
        <v>2</v>
      </c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150">
        <v>5</v>
      </c>
      <c r="AX47" s="150">
        <v>2</v>
      </c>
      <c r="AY47" s="153">
        <v>0</v>
      </c>
      <c r="AZ47" s="84"/>
    </row>
    <row r="48" spans="1:52" ht="18.75">
      <c r="A48" s="65"/>
      <c r="B48" s="78">
        <v>39</v>
      </c>
      <c r="C48" s="80" t="s">
        <v>161</v>
      </c>
      <c r="D48" s="106" t="s">
        <v>44</v>
      </c>
      <c r="E48" s="80" t="s">
        <v>124</v>
      </c>
      <c r="F48" s="147" t="s">
        <v>119</v>
      </c>
      <c r="G48" s="95">
        <v>64.622481346889998</v>
      </c>
      <c r="H48" s="96">
        <v>31.902284296000001</v>
      </c>
      <c r="I48" s="96">
        <v>32.720197050889993</v>
      </c>
      <c r="J48" s="38">
        <v>1</v>
      </c>
      <c r="K48" s="222" t="s">
        <v>196</v>
      </c>
      <c r="L48" s="148">
        <v>64.62</v>
      </c>
      <c r="M48" s="148">
        <v>0</v>
      </c>
      <c r="N48" s="148">
        <v>0</v>
      </c>
      <c r="O48" s="38">
        <v>22</v>
      </c>
      <c r="P48" s="81">
        <v>1.45</v>
      </c>
      <c r="Q48" s="83">
        <v>60</v>
      </c>
      <c r="R48" s="38">
        <v>2</v>
      </c>
      <c r="S48" s="100">
        <v>2</v>
      </c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150">
        <v>0</v>
      </c>
      <c r="AX48" s="150">
        <v>0</v>
      </c>
      <c r="AY48" s="153">
        <v>0</v>
      </c>
      <c r="AZ48" s="84"/>
    </row>
    <row r="49" spans="1:52" ht="18.75">
      <c r="A49" s="65"/>
      <c r="B49" s="78">
        <v>40</v>
      </c>
      <c r="C49" s="80" t="s">
        <v>162</v>
      </c>
      <c r="D49" s="106" t="s">
        <v>44</v>
      </c>
      <c r="E49" s="80" t="s">
        <v>124</v>
      </c>
      <c r="F49" s="147" t="s">
        <v>119</v>
      </c>
      <c r="G49" s="95">
        <v>146.95684847126026</v>
      </c>
      <c r="H49" s="96">
        <v>37.511825440499997</v>
      </c>
      <c r="I49" s="96">
        <v>109.44502303076025</v>
      </c>
      <c r="J49" s="38">
        <v>1</v>
      </c>
      <c r="K49" s="222" t="s">
        <v>196</v>
      </c>
      <c r="L49" s="148">
        <v>146.96</v>
      </c>
      <c r="M49" s="148">
        <v>0</v>
      </c>
      <c r="N49" s="155">
        <v>0</v>
      </c>
      <c r="O49" s="38">
        <v>20</v>
      </c>
      <c r="P49" s="95">
        <v>14.43</v>
      </c>
      <c r="Q49" s="97">
        <v>60</v>
      </c>
      <c r="R49" s="101">
        <v>2</v>
      </c>
      <c r="S49" s="101">
        <v>2</v>
      </c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150">
        <v>5</v>
      </c>
      <c r="AX49" s="150">
        <v>3</v>
      </c>
      <c r="AY49" s="153">
        <v>0</v>
      </c>
      <c r="AZ49" s="84"/>
    </row>
    <row r="50" spans="1:52" ht="18.75">
      <c r="A50" s="65"/>
      <c r="B50" s="86">
        <v>41</v>
      </c>
      <c r="C50" s="80" t="s">
        <v>163</v>
      </c>
      <c r="D50" s="106" t="s">
        <v>44</v>
      </c>
      <c r="E50" s="80" t="s">
        <v>124</v>
      </c>
      <c r="F50" s="147" t="s">
        <v>119</v>
      </c>
      <c r="G50" s="95">
        <v>47.567023976659996</v>
      </c>
      <c r="H50" s="96">
        <v>23.239767311800001</v>
      </c>
      <c r="I50" s="96">
        <v>24.327256664859998</v>
      </c>
      <c r="J50" s="38">
        <v>1</v>
      </c>
      <c r="K50" s="222" t="s">
        <v>196</v>
      </c>
      <c r="L50" s="148">
        <v>47.57</v>
      </c>
      <c r="M50" s="148">
        <v>0</v>
      </c>
      <c r="N50" s="148">
        <v>0</v>
      </c>
      <c r="O50" s="38">
        <v>8</v>
      </c>
      <c r="P50" s="95">
        <v>0.76</v>
      </c>
      <c r="Q50" s="97">
        <v>90</v>
      </c>
      <c r="R50" s="98">
        <v>2</v>
      </c>
      <c r="S50" s="98">
        <v>1</v>
      </c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150">
        <v>0</v>
      </c>
      <c r="AX50" s="150">
        <v>0</v>
      </c>
      <c r="AY50" s="153">
        <v>0</v>
      </c>
      <c r="AZ50" s="84"/>
    </row>
    <row r="51" spans="1:52" ht="18.75">
      <c r="A51" s="65"/>
      <c r="B51" s="78">
        <v>42</v>
      </c>
      <c r="C51" s="80" t="s">
        <v>164</v>
      </c>
      <c r="D51" s="106" t="s">
        <v>44</v>
      </c>
      <c r="E51" s="80" t="s">
        <v>124</v>
      </c>
      <c r="F51" s="147" t="s">
        <v>119</v>
      </c>
      <c r="G51" s="95">
        <v>282.68431553169677</v>
      </c>
      <c r="H51" s="96">
        <v>46.9733056476</v>
      </c>
      <c r="I51" s="96">
        <v>235.71100988409677</v>
      </c>
      <c r="J51" s="38">
        <v>1</v>
      </c>
      <c r="K51" s="222" t="s">
        <v>196</v>
      </c>
      <c r="L51" s="148">
        <v>282.68</v>
      </c>
      <c r="M51" s="148">
        <v>0</v>
      </c>
      <c r="N51" s="148">
        <v>0</v>
      </c>
      <c r="O51" s="38">
        <v>18</v>
      </c>
      <c r="P51" s="95">
        <v>11.64</v>
      </c>
      <c r="Q51" s="97">
        <v>70</v>
      </c>
      <c r="R51" s="98">
        <v>2</v>
      </c>
      <c r="S51" s="98">
        <v>1</v>
      </c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150">
        <v>5</v>
      </c>
      <c r="AX51" s="150">
        <v>3</v>
      </c>
      <c r="AY51" s="153">
        <v>0</v>
      </c>
      <c r="AZ51" s="84"/>
    </row>
    <row r="52" spans="1:52" ht="18.75">
      <c r="A52" s="65"/>
      <c r="B52" s="78">
        <v>43</v>
      </c>
      <c r="C52" s="80" t="s">
        <v>165</v>
      </c>
      <c r="D52" s="106" t="s">
        <v>44</v>
      </c>
      <c r="E52" s="80" t="s">
        <v>124</v>
      </c>
      <c r="F52" s="147" t="s">
        <v>119</v>
      </c>
      <c r="G52" s="95">
        <v>62.990966114544406</v>
      </c>
      <c r="H52" s="96">
        <v>8.1227863561200007</v>
      </c>
      <c r="I52" s="96">
        <v>54.868179758424404</v>
      </c>
      <c r="J52" s="38">
        <v>1</v>
      </c>
      <c r="K52" s="222" t="s">
        <v>196</v>
      </c>
      <c r="L52" s="148">
        <v>62.99</v>
      </c>
      <c r="M52" s="148">
        <v>0</v>
      </c>
      <c r="N52" s="148">
        <v>0</v>
      </c>
      <c r="O52" s="38">
        <v>27</v>
      </c>
      <c r="P52" s="95">
        <v>0</v>
      </c>
      <c r="Q52" s="97">
        <v>0</v>
      </c>
      <c r="R52" s="98">
        <v>0</v>
      </c>
      <c r="S52" s="98">
        <v>0</v>
      </c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150">
        <v>0</v>
      </c>
      <c r="AX52" s="150">
        <v>0</v>
      </c>
      <c r="AY52" s="153">
        <v>0</v>
      </c>
      <c r="AZ52" s="84"/>
    </row>
    <row r="53" spans="1:52" ht="18.75">
      <c r="A53" s="65"/>
      <c r="B53" s="86">
        <v>44</v>
      </c>
      <c r="C53" s="80" t="s">
        <v>166</v>
      </c>
      <c r="D53" s="106" t="s">
        <v>44</v>
      </c>
      <c r="E53" s="80" t="s">
        <v>124</v>
      </c>
      <c r="F53" s="147" t="s">
        <v>119</v>
      </c>
      <c r="G53" s="95">
        <v>63.624685597169403</v>
      </c>
      <c r="H53" s="96">
        <v>6.0124569575800004</v>
      </c>
      <c r="I53" s="96">
        <v>57.612228639589404</v>
      </c>
      <c r="J53" s="38">
        <v>1</v>
      </c>
      <c r="K53" s="222" t="s">
        <v>196</v>
      </c>
      <c r="L53" s="148">
        <v>63.62</v>
      </c>
      <c r="M53" s="148">
        <v>0</v>
      </c>
      <c r="N53" s="148">
        <v>0</v>
      </c>
      <c r="O53" s="38">
        <v>10</v>
      </c>
      <c r="P53" s="95">
        <v>3.68</v>
      </c>
      <c r="Q53" s="97">
        <v>70</v>
      </c>
      <c r="R53" s="98">
        <v>2</v>
      </c>
      <c r="S53" s="98">
        <v>2</v>
      </c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150">
        <v>5</v>
      </c>
      <c r="AX53" s="150">
        <v>3</v>
      </c>
      <c r="AY53" s="153">
        <v>0</v>
      </c>
      <c r="AZ53" s="84"/>
    </row>
    <row r="54" spans="1:52" ht="18.75">
      <c r="A54" s="65"/>
      <c r="B54" s="78">
        <v>45</v>
      </c>
      <c r="C54" s="79" t="s">
        <v>167</v>
      </c>
      <c r="D54" s="106" t="s">
        <v>44</v>
      </c>
      <c r="E54" s="80" t="s">
        <v>124</v>
      </c>
      <c r="F54" s="147" t="s">
        <v>119</v>
      </c>
      <c r="G54" s="81">
        <v>24.129318152175635</v>
      </c>
      <c r="H54" s="82">
        <v>2.1743139092899999</v>
      </c>
      <c r="I54" s="82">
        <v>21.955004242885636</v>
      </c>
      <c r="J54" s="38">
        <v>1</v>
      </c>
      <c r="K54" s="222" t="s">
        <v>196</v>
      </c>
      <c r="L54" s="148">
        <v>24.13</v>
      </c>
      <c r="M54" s="148">
        <v>0</v>
      </c>
      <c r="N54" s="148">
        <v>0</v>
      </c>
      <c r="O54" s="38">
        <v>15</v>
      </c>
      <c r="P54" s="81">
        <v>0.88</v>
      </c>
      <c r="Q54" s="83">
        <v>60</v>
      </c>
      <c r="R54" s="38">
        <v>2</v>
      </c>
      <c r="S54" s="38">
        <v>2</v>
      </c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150">
        <v>5</v>
      </c>
      <c r="AX54" s="150">
        <v>2</v>
      </c>
      <c r="AY54" s="153">
        <v>0</v>
      </c>
      <c r="AZ54" s="84"/>
    </row>
    <row r="55" spans="1:52" ht="18.75">
      <c r="A55" s="65"/>
      <c r="B55" s="78">
        <v>46</v>
      </c>
      <c r="C55" s="79" t="s">
        <v>168</v>
      </c>
      <c r="D55" s="106" t="s">
        <v>44</v>
      </c>
      <c r="E55" s="80" t="s">
        <v>124</v>
      </c>
      <c r="F55" s="147" t="s">
        <v>119</v>
      </c>
      <c r="G55" s="81">
        <v>27.703807647405458</v>
      </c>
      <c r="H55" s="82">
        <v>2.9002288278399999</v>
      </c>
      <c r="I55" s="82">
        <v>24.803578819565459</v>
      </c>
      <c r="J55" s="38">
        <v>1</v>
      </c>
      <c r="K55" s="222" t="s">
        <v>196</v>
      </c>
      <c r="L55" s="148">
        <v>27.7</v>
      </c>
      <c r="M55" s="148">
        <v>0</v>
      </c>
      <c r="N55" s="148">
        <v>0</v>
      </c>
      <c r="O55" s="38">
        <v>12</v>
      </c>
      <c r="P55" s="81">
        <v>0.63</v>
      </c>
      <c r="Q55" s="83">
        <v>60</v>
      </c>
      <c r="R55" s="38">
        <v>2</v>
      </c>
      <c r="S55" s="38">
        <v>1</v>
      </c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150">
        <v>0</v>
      </c>
      <c r="AX55" s="150">
        <v>0</v>
      </c>
      <c r="AY55" s="153">
        <v>0</v>
      </c>
      <c r="AZ55" s="84"/>
    </row>
    <row r="56" spans="1:52" ht="18.75">
      <c r="A56" s="223"/>
      <c r="B56" s="86">
        <v>47</v>
      </c>
      <c r="C56" s="80" t="s">
        <v>169</v>
      </c>
      <c r="D56" s="106" t="s">
        <v>44</v>
      </c>
      <c r="E56" s="80" t="s">
        <v>124</v>
      </c>
      <c r="F56" s="147" t="s">
        <v>119</v>
      </c>
      <c r="G56" s="95">
        <v>9.4687849251219998</v>
      </c>
      <c r="H56" s="96">
        <v>9.4673270336899993</v>
      </c>
      <c r="I56" s="96">
        <v>1.457891432E-3</v>
      </c>
      <c r="J56" s="38">
        <v>1</v>
      </c>
      <c r="K56" s="222" t="s">
        <v>196</v>
      </c>
      <c r="L56" s="148">
        <v>9.4700000000000006</v>
      </c>
      <c r="M56" s="148">
        <v>0</v>
      </c>
      <c r="N56" s="148">
        <v>0</v>
      </c>
      <c r="O56" s="38">
        <v>27</v>
      </c>
      <c r="P56" s="95">
        <v>0</v>
      </c>
      <c r="Q56" s="97">
        <v>0</v>
      </c>
      <c r="R56" s="98">
        <v>0</v>
      </c>
      <c r="S56" s="98">
        <v>0</v>
      </c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150">
        <v>3</v>
      </c>
      <c r="AX56" s="150">
        <v>1</v>
      </c>
      <c r="AY56" s="153">
        <v>0</v>
      </c>
      <c r="AZ56" s="84"/>
    </row>
    <row r="57" spans="1:52" ht="18.75">
      <c r="A57" s="65"/>
      <c r="B57" s="78">
        <v>48</v>
      </c>
      <c r="C57" s="79" t="s">
        <v>170</v>
      </c>
      <c r="D57" s="106" t="s">
        <v>44</v>
      </c>
      <c r="E57" s="80" t="s">
        <v>124</v>
      </c>
      <c r="F57" s="147" t="s">
        <v>119</v>
      </c>
      <c r="G57" s="81">
        <v>25.207849029024292</v>
      </c>
      <c r="H57" s="82">
        <v>12.732273144400001</v>
      </c>
      <c r="I57" s="82">
        <v>12.475575884624291</v>
      </c>
      <c r="J57" s="38">
        <v>1</v>
      </c>
      <c r="K57" s="222" t="s">
        <v>196</v>
      </c>
      <c r="L57" s="148">
        <v>25.21</v>
      </c>
      <c r="M57" s="148">
        <v>0</v>
      </c>
      <c r="N57" s="148">
        <v>0</v>
      </c>
      <c r="O57" s="38">
        <v>30</v>
      </c>
      <c r="P57" s="81">
        <v>0</v>
      </c>
      <c r="Q57" s="83">
        <v>0</v>
      </c>
      <c r="R57" s="38">
        <v>0</v>
      </c>
      <c r="S57" s="38">
        <v>0</v>
      </c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150">
        <v>0</v>
      </c>
      <c r="AX57" s="150">
        <v>0</v>
      </c>
      <c r="AY57" s="153">
        <v>0</v>
      </c>
      <c r="AZ57" s="84"/>
    </row>
    <row r="58" spans="1:52" ht="18.75">
      <c r="A58" s="65"/>
      <c r="B58" s="78">
        <v>49</v>
      </c>
      <c r="C58" s="79" t="s">
        <v>171</v>
      </c>
      <c r="D58" s="106" t="s">
        <v>44</v>
      </c>
      <c r="E58" s="80" t="s">
        <v>124</v>
      </c>
      <c r="F58" s="147" t="s">
        <v>119</v>
      </c>
      <c r="G58" s="81">
        <v>244.71090035584348</v>
      </c>
      <c r="H58" s="82">
        <v>139.31822684400001</v>
      </c>
      <c r="I58" s="82">
        <v>105.39267351184346</v>
      </c>
      <c r="J58" s="38">
        <v>1</v>
      </c>
      <c r="K58" s="148" t="s">
        <v>196</v>
      </c>
      <c r="L58" s="148">
        <v>244.71</v>
      </c>
      <c r="M58" s="148">
        <v>0</v>
      </c>
      <c r="N58" s="148">
        <v>0</v>
      </c>
      <c r="O58" s="38">
        <v>16</v>
      </c>
      <c r="P58" s="81">
        <v>27.23</v>
      </c>
      <c r="Q58" s="83">
        <v>60</v>
      </c>
      <c r="R58" s="38">
        <v>2</v>
      </c>
      <c r="S58" s="38">
        <v>2</v>
      </c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150">
        <v>0</v>
      </c>
      <c r="AX58" s="150">
        <v>0</v>
      </c>
      <c r="AY58" s="153">
        <v>0</v>
      </c>
      <c r="AZ58" s="84"/>
    </row>
    <row r="59" spans="1:52" ht="18.75">
      <c r="A59" s="65"/>
      <c r="B59" s="86">
        <v>50</v>
      </c>
      <c r="C59" s="80" t="s">
        <v>172</v>
      </c>
      <c r="D59" s="106" t="s">
        <v>44</v>
      </c>
      <c r="E59" s="80" t="s">
        <v>124</v>
      </c>
      <c r="F59" s="147" t="s">
        <v>119</v>
      </c>
      <c r="G59" s="95">
        <v>72.019269780670001</v>
      </c>
      <c r="H59" s="96">
        <v>53.910323588300002</v>
      </c>
      <c r="I59" s="96">
        <v>18.108946192370002</v>
      </c>
      <c r="J59" s="38">
        <v>1</v>
      </c>
      <c r="K59" s="148" t="s">
        <v>196</v>
      </c>
      <c r="L59" s="148">
        <v>72.02</v>
      </c>
      <c r="M59" s="148">
        <v>0</v>
      </c>
      <c r="N59" s="148">
        <v>0</v>
      </c>
      <c r="O59" s="38">
        <v>14</v>
      </c>
      <c r="P59" s="95">
        <v>2.65</v>
      </c>
      <c r="Q59" s="97">
        <v>60</v>
      </c>
      <c r="R59" s="98">
        <v>2</v>
      </c>
      <c r="S59" s="98">
        <v>1</v>
      </c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150">
        <v>0</v>
      </c>
      <c r="AX59" s="150">
        <v>0</v>
      </c>
      <c r="AY59" s="153">
        <v>0</v>
      </c>
      <c r="AZ59" s="84"/>
    </row>
    <row r="60" spans="1:52" ht="18.75">
      <c r="A60" s="107"/>
      <c r="B60" s="108"/>
      <c r="C60" s="109"/>
      <c r="D60" s="110"/>
      <c r="E60" s="109"/>
      <c r="F60" s="109"/>
      <c r="G60" s="111"/>
      <c r="H60" s="112"/>
      <c r="I60" s="112"/>
      <c r="J60" s="113"/>
      <c r="K60" s="111"/>
      <c r="L60" s="111"/>
      <c r="M60" s="111"/>
      <c r="N60" s="111"/>
      <c r="O60" s="113"/>
      <c r="P60" s="111"/>
      <c r="Q60" s="114"/>
      <c r="R60" s="115"/>
      <c r="S60" s="115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50">
        <v>5</v>
      </c>
      <c r="AX60" s="150">
        <v>3</v>
      </c>
      <c r="AY60" s="153">
        <v>0</v>
      </c>
      <c r="AZ60" s="84"/>
    </row>
    <row r="61" spans="1:52" ht="15.75">
      <c r="AW61" s="150">
        <v>0</v>
      </c>
      <c r="AX61" s="150">
        <v>0</v>
      </c>
      <c r="AY61" s="153">
        <v>0</v>
      </c>
      <c r="AZ61" s="84"/>
    </row>
    <row r="62" spans="1:52" ht="15.75">
      <c r="AW62" s="150">
        <v>3</v>
      </c>
      <c r="AX62" s="150">
        <v>3</v>
      </c>
      <c r="AY62" s="153">
        <v>0</v>
      </c>
      <c r="AZ62" s="84"/>
    </row>
    <row r="63" spans="1:52" ht="15.75">
      <c r="AW63" s="150">
        <v>0</v>
      </c>
      <c r="AX63" s="150">
        <v>0</v>
      </c>
      <c r="AY63" s="153">
        <v>0</v>
      </c>
      <c r="AZ63" s="84"/>
    </row>
    <row r="64" spans="1:52" ht="15.75">
      <c r="AW64" s="150">
        <v>3</v>
      </c>
      <c r="AX64" s="150">
        <v>3</v>
      </c>
      <c r="AY64" s="153">
        <v>0</v>
      </c>
      <c r="AZ64" s="84"/>
    </row>
    <row r="65" spans="12:52" ht="15.75">
      <c r="L65" s="8" t="s">
        <v>197</v>
      </c>
      <c r="AW65" s="150">
        <v>0</v>
      </c>
      <c r="AX65" s="150">
        <v>0</v>
      </c>
      <c r="AY65" s="153">
        <v>0</v>
      </c>
      <c r="AZ65" s="84"/>
    </row>
    <row r="66" spans="12:52" ht="15.75">
      <c r="AW66" s="150">
        <v>5</v>
      </c>
      <c r="AX66" s="150">
        <v>2</v>
      </c>
      <c r="AY66" s="153">
        <v>0</v>
      </c>
      <c r="AZ66" s="84"/>
    </row>
    <row r="67" spans="12:52" ht="15.75">
      <c r="AW67" s="150">
        <v>0</v>
      </c>
      <c r="AX67" s="150">
        <v>0</v>
      </c>
      <c r="AY67" s="153">
        <v>0</v>
      </c>
      <c r="AZ67" s="84"/>
    </row>
    <row r="68" spans="12:52" ht="15.75">
      <c r="AW68" s="150">
        <v>5</v>
      </c>
      <c r="AX68" s="150">
        <v>2</v>
      </c>
      <c r="AY68" s="153">
        <v>0</v>
      </c>
      <c r="AZ68" s="84"/>
    </row>
    <row r="69" spans="12:52" ht="15.75">
      <c r="AW69" s="150">
        <v>0</v>
      </c>
      <c r="AX69" s="150">
        <v>0</v>
      </c>
      <c r="AY69" s="153">
        <v>0</v>
      </c>
      <c r="AZ69" s="84"/>
    </row>
    <row r="70" spans="12:52" ht="15.75">
      <c r="AW70" s="150">
        <v>0</v>
      </c>
      <c r="AX70" s="150">
        <v>0</v>
      </c>
      <c r="AY70" s="153">
        <v>0</v>
      </c>
      <c r="AZ70" s="84"/>
    </row>
    <row r="71" spans="12:52" ht="15.75">
      <c r="AW71" s="150">
        <v>8</v>
      </c>
      <c r="AX71" s="150">
        <v>4</v>
      </c>
      <c r="AY71" s="153">
        <v>0</v>
      </c>
      <c r="AZ71" s="84"/>
    </row>
    <row r="72" spans="12:52" ht="15.75">
      <c r="AW72" s="150">
        <v>0</v>
      </c>
      <c r="AX72" s="150">
        <v>0</v>
      </c>
      <c r="AY72" s="153">
        <v>0</v>
      </c>
      <c r="AZ72" s="84"/>
    </row>
    <row r="73" spans="12:52" ht="15.75">
      <c r="AW73" s="150">
        <v>3</v>
      </c>
      <c r="AX73" s="150">
        <v>2</v>
      </c>
      <c r="AY73" s="153">
        <v>0</v>
      </c>
      <c r="AZ73" s="84"/>
    </row>
    <row r="74" spans="12:52" ht="15.75">
      <c r="AW74" s="150">
        <v>0</v>
      </c>
      <c r="AX74" s="150">
        <v>0</v>
      </c>
      <c r="AY74" s="153">
        <v>0</v>
      </c>
      <c r="AZ74" s="84"/>
    </row>
    <row r="75" spans="12:52" ht="15.75">
      <c r="AW75" s="150">
        <v>5</v>
      </c>
      <c r="AX75" s="150">
        <v>3</v>
      </c>
      <c r="AY75" s="153">
        <v>0</v>
      </c>
      <c r="AZ75" s="84"/>
    </row>
    <row r="76" spans="12:52" ht="15.75">
      <c r="AW76" s="150">
        <v>0</v>
      </c>
      <c r="AX76" s="150">
        <v>0</v>
      </c>
      <c r="AY76" s="153">
        <v>0</v>
      </c>
      <c r="AZ76" s="84"/>
    </row>
    <row r="77" spans="12:52" ht="15.75">
      <c r="AW77" s="150">
        <v>5</v>
      </c>
      <c r="AX77" s="150">
        <v>3</v>
      </c>
      <c r="AY77" s="153">
        <v>0</v>
      </c>
      <c r="AZ77" s="84"/>
    </row>
    <row r="78" spans="12:52" ht="15.75">
      <c r="AW78" s="150">
        <v>0</v>
      </c>
      <c r="AX78" s="150">
        <v>0</v>
      </c>
      <c r="AY78" s="153">
        <v>0</v>
      </c>
      <c r="AZ78" s="84"/>
    </row>
    <row r="79" spans="12:52" ht="15.75">
      <c r="AW79" s="150">
        <v>5</v>
      </c>
      <c r="AX79" s="150">
        <v>2</v>
      </c>
      <c r="AY79" s="153">
        <v>0</v>
      </c>
      <c r="AZ79" s="84"/>
    </row>
    <row r="80" spans="12:52" ht="15.75">
      <c r="AW80" s="150">
        <v>0</v>
      </c>
      <c r="AX80" s="150">
        <v>0</v>
      </c>
      <c r="AY80" s="153">
        <v>0</v>
      </c>
      <c r="AZ80" s="84"/>
    </row>
    <row r="81" spans="49:52" ht="15.75">
      <c r="AW81" s="150">
        <v>5</v>
      </c>
      <c r="AX81" s="150">
        <v>3</v>
      </c>
      <c r="AY81" s="153">
        <v>0</v>
      </c>
      <c r="AZ81" s="84"/>
    </row>
    <row r="82" spans="49:52" ht="15.75">
      <c r="AW82" s="150">
        <v>0</v>
      </c>
      <c r="AX82" s="150">
        <v>0</v>
      </c>
      <c r="AY82" s="153">
        <v>0</v>
      </c>
      <c r="AZ82" s="84"/>
    </row>
    <row r="83" spans="49:52" ht="15.75">
      <c r="AW83" s="150">
        <v>0</v>
      </c>
      <c r="AX83" s="150">
        <v>0</v>
      </c>
      <c r="AY83" s="153">
        <v>0</v>
      </c>
      <c r="AZ83" s="84"/>
    </row>
    <row r="84" spans="49:52" ht="15.75">
      <c r="AW84" s="150">
        <v>0</v>
      </c>
      <c r="AX84" s="150">
        <v>0</v>
      </c>
      <c r="AY84" s="153">
        <v>0</v>
      </c>
      <c r="AZ84" s="84"/>
    </row>
    <row r="85" spans="49:52" ht="15.75">
      <c r="AW85" s="150">
        <v>5</v>
      </c>
      <c r="AX85" s="150">
        <v>3</v>
      </c>
      <c r="AY85" s="153">
        <v>0</v>
      </c>
      <c r="AZ85" s="84"/>
    </row>
    <row r="86" spans="49:52" ht="15.75">
      <c r="AW86" s="150">
        <v>0</v>
      </c>
      <c r="AX86" s="150">
        <v>0</v>
      </c>
      <c r="AY86" s="153">
        <v>0</v>
      </c>
      <c r="AZ86" s="84"/>
    </row>
    <row r="87" spans="49:52" ht="15.75">
      <c r="AW87" s="150">
        <v>5</v>
      </c>
      <c r="AX87" s="150">
        <v>2</v>
      </c>
      <c r="AY87" s="153">
        <v>0</v>
      </c>
      <c r="AZ87" s="84"/>
    </row>
    <row r="88" spans="49:52" ht="15.75">
      <c r="AW88" s="150">
        <v>0</v>
      </c>
      <c r="AX88" s="150">
        <v>0</v>
      </c>
      <c r="AY88" s="153">
        <v>0</v>
      </c>
      <c r="AZ88" s="84"/>
    </row>
    <row r="89" spans="49:52" ht="15.75">
      <c r="AW89" s="150">
        <v>5</v>
      </c>
      <c r="AX89" s="150">
        <v>3</v>
      </c>
      <c r="AY89" s="153">
        <v>0</v>
      </c>
      <c r="AZ89" s="84"/>
    </row>
    <row r="90" spans="49:52" ht="15.75">
      <c r="AW90" s="150">
        <v>0</v>
      </c>
      <c r="AX90" s="150">
        <v>0</v>
      </c>
      <c r="AY90" s="153">
        <v>0</v>
      </c>
      <c r="AZ90" s="84"/>
    </row>
    <row r="91" spans="49:52" ht="15.75">
      <c r="AW91" s="150">
        <v>0</v>
      </c>
      <c r="AX91" s="150">
        <v>0</v>
      </c>
      <c r="AY91" s="153">
        <v>0</v>
      </c>
      <c r="AZ91" s="84"/>
    </row>
    <row r="92" spans="49:52" ht="15.75">
      <c r="AW92" s="150">
        <v>0</v>
      </c>
      <c r="AX92" s="150">
        <v>0</v>
      </c>
      <c r="AY92" s="153">
        <v>0</v>
      </c>
      <c r="AZ92" s="84"/>
    </row>
    <row r="93" spans="49:52" ht="15.75">
      <c r="AW93" s="150">
        <v>0</v>
      </c>
      <c r="AX93" s="150">
        <v>0</v>
      </c>
      <c r="AY93" s="153">
        <v>0</v>
      </c>
      <c r="AZ93" s="84"/>
    </row>
    <row r="94" spans="49:52" ht="15.75">
      <c r="AW94" s="150">
        <v>0</v>
      </c>
      <c r="AX94" s="150">
        <v>0</v>
      </c>
      <c r="AY94" s="153">
        <v>0</v>
      </c>
      <c r="AZ94" s="84"/>
    </row>
    <row r="95" spans="49:52" ht="15.75">
      <c r="AW95" s="150">
        <v>10</v>
      </c>
      <c r="AX95" s="150">
        <v>5</v>
      </c>
      <c r="AY95" s="153">
        <v>0</v>
      </c>
      <c r="AZ95" s="84"/>
    </row>
    <row r="96" spans="49:52" ht="15.75">
      <c r="AW96" s="150">
        <v>0</v>
      </c>
      <c r="AX96" s="150">
        <v>0</v>
      </c>
      <c r="AY96" s="153">
        <v>0</v>
      </c>
      <c r="AZ96" s="84"/>
    </row>
    <row r="97" spans="1:52" ht="15.75">
      <c r="AW97" s="150">
        <v>5</v>
      </c>
      <c r="AX97" s="150">
        <v>2</v>
      </c>
      <c r="AY97" s="153">
        <v>0</v>
      </c>
      <c r="AZ97" s="84"/>
    </row>
    <row r="98" spans="1:52" ht="18.75">
      <c r="A98" s="65" t="str">
        <f t="shared" ref="A11:A98" si="3">IF(J98=1,IF(K98&gt;0,IF(L98&gt;0,IF(N98&gt;0,11,11),IF(N98&gt;0,11,"")),IF(L98&gt;0,IF(N98&gt;0,11,""),IF(N98=0,22,""))),IF(L98&gt;0,IF(N98&gt;0,IF(P98&gt;0,66,""),IF(P98&gt;0,66,"")),IF(P98&gt;0,66,"")))&amp;" "&amp;IF(J98=1,IF(K98=0,IF(L98&gt;0,IF(N98&gt;0,IF(P98&gt;0,66,""),IF(P98&gt;0,66,"")),IF(P98&gt;0,66,"")),""),IF(P98&gt;0,66,""))&amp;" "&amp;IF(J98=1,IF(K98&gt;0,IF(P98&gt;0,IF(O98&lt;=7,IF(Q98=100,"","33"),IF(O98&lt;=25,IF(Q98&gt;0,IF(Q98&lt;100,"",33),IF(Q98=0,"","33")),IF(Q98=0,"",33))),IF(O98&gt;25,"",33)),""),IF(J98&gt;1,IF(P98&gt;0,"55",""),IF(J98=0,IF(P98&gt;0,"55","00"))))&amp;" "&amp;IF(P98&gt;0,IF(R98&gt;0,IF(S98&gt;0,"",88),77),"")</f>
        <v xml:space="preserve">   </v>
      </c>
      <c r="B98" s="86">
        <v>89</v>
      </c>
      <c r="C98" s="80" t="s">
        <v>172</v>
      </c>
      <c r="D98" s="106" t="s">
        <v>175</v>
      </c>
      <c r="E98" s="80" t="s">
        <v>124</v>
      </c>
      <c r="F98" s="147" t="s">
        <v>119</v>
      </c>
      <c r="G98" s="148">
        <v>66.94</v>
      </c>
      <c r="H98" s="96">
        <v>0</v>
      </c>
      <c r="I98" s="148">
        <v>66.94</v>
      </c>
      <c r="J98" s="38">
        <v>1</v>
      </c>
      <c r="K98" s="148">
        <v>0</v>
      </c>
      <c r="L98" s="148">
        <v>66.94</v>
      </c>
      <c r="M98" s="148">
        <v>0</v>
      </c>
      <c r="N98" s="148">
        <v>0</v>
      </c>
      <c r="O98" s="38">
        <v>14</v>
      </c>
      <c r="P98" s="154">
        <v>0</v>
      </c>
      <c r="Q98" s="97">
        <v>0</v>
      </c>
      <c r="R98" s="98">
        <v>0</v>
      </c>
      <c r="S98" s="98">
        <v>0</v>
      </c>
      <c r="T98" s="102">
        <v>0</v>
      </c>
      <c r="U98" s="102">
        <v>0</v>
      </c>
      <c r="V98" s="102">
        <v>0</v>
      </c>
      <c r="W98" s="102">
        <v>0</v>
      </c>
      <c r="X98" s="102">
        <v>0</v>
      </c>
      <c r="Y98" s="102">
        <v>0</v>
      </c>
      <c r="Z98" s="102">
        <v>0</v>
      </c>
      <c r="AA98" s="102">
        <v>0</v>
      </c>
      <c r="AB98" s="102">
        <v>0</v>
      </c>
      <c r="AC98" s="102">
        <v>0</v>
      </c>
      <c r="AD98" s="102">
        <v>0</v>
      </c>
      <c r="AE98" s="102">
        <v>0</v>
      </c>
      <c r="AF98" s="102">
        <v>0</v>
      </c>
      <c r="AG98" s="102">
        <v>0</v>
      </c>
      <c r="AH98" s="102">
        <v>0</v>
      </c>
      <c r="AI98" s="102">
        <v>0</v>
      </c>
      <c r="AJ98" s="102">
        <v>0</v>
      </c>
      <c r="AK98" s="102">
        <v>0</v>
      </c>
      <c r="AL98" s="102">
        <v>0</v>
      </c>
      <c r="AM98" s="102">
        <v>0</v>
      </c>
      <c r="AN98" s="102">
        <v>0</v>
      </c>
      <c r="AO98" s="102">
        <v>0</v>
      </c>
      <c r="AP98" s="102">
        <v>0</v>
      </c>
      <c r="AQ98" s="102">
        <v>0</v>
      </c>
      <c r="AR98" s="102">
        <v>0</v>
      </c>
      <c r="AS98" s="102">
        <v>0</v>
      </c>
      <c r="AT98" s="102">
        <v>0</v>
      </c>
      <c r="AU98" s="102">
        <v>0</v>
      </c>
      <c r="AV98" s="150">
        <v>0</v>
      </c>
      <c r="AW98" s="150">
        <v>0</v>
      </c>
      <c r="AX98" s="150">
        <v>0</v>
      </c>
      <c r="AY98" s="153">
        <v>0</v>
      </c>
      <c r="AZ98" s="84"/>
    </row>
  </sheetData>
  <sheetProtection selectLockedCells="1"/>
  <mergeCells count="43">
    <mergeCell ref="A9:F9"/>
    <mergeCell ref="T7:W7"/>
    <mergeCell ref="K6:N6"/>
    <mergeCell ref="O6:O8"/>
    <mergeCell ref="P6:P8"/>
    <mergeCell ref="Q6:Q8"/>
    <mergeCell ref="R6:R8"/>
    <mergeCell ref="S6:S8"/>
    <mergeCell ref="A6:A8"/>
    <mergeCell ref="B6:B8"/>
    <mergeCell ref="C6:C8"/>
    <mergeCell ref="D6:D8"/>
    <mergeCell ref="E6:E8"/>
    <mergeCell ref="F6:F8"/>
    <mergeCell ref="J6:J8"/>
    <mergeCell ref="AZ6:AZ8"/>
    <mergeCell ref="G7:G8"/>
    <mergeCell ref="H7:I7"/>
    <mergeCell ref="K7:K8"/>
    <mergeCell ref="L7:L8"/>
    <mergeCell ref="M7:M8"/>
    <mergeCell ref="N7:N8"/>
    <mergeCell ref="AV6:AY7"/>
    <mergeCell ref="X7:AA7"/>
    <mergeCell ref="AB7:AE7"/>
    <mergeCell ref="AF7:AI7"/>
    <mergeCell ref="AJ7:AM7"/>
    <mergeCell ref="AN7:AQ7"/>
    <mergeCell ref="AR7:AU7"/>
    <mergeCell ref="G6:I6"/>
    <mergeCell ref="T6:AU6"/>
    <mergeCell ref="AQ5:AU5"/>
    <mergeCell ref="AR4:AT4"/>
    <mergeCell ref="AU4:AV4"/>
    <mergeCell ref="B1:AU1"/>
    <mergeCell ref="B2:E4"/>
    <mergeCell ref="F2:J4"/>
    <mergeCell ref="AL2:AQ2"/>
    <mergeCell ref="AR2:AT2"/>
    <mergeCell ref="AG3:AQ3"/>
    <mergeCell ref="AR3:AT3"/>
    <mergeCell ref="AU3:AV3"/>
    <mergeCell ref="AE4:AQ4"/>
  </mergeCells>
  <conditionalFormatting sqref="T10:AU59">
    <cfRule type="cellIs" dxfId="1" priority="1" operator="greaterThan">
      <formula>0</formula>
    </cfRule>
    <cfRule type="cellIs" dxfId="0" priority="2" operator="greaterThan">
      <formula>0</formula>
    </cfRule>
  </conditionalFormatting>
  <dataValidations count="8">
    <dataValidation type="whole" allowBlank="1" showInputMessage="1" showErrorMessage="1" error="กรอกเฉพาะจำนวนเต็ม" sqref="O99:O1048576">
      <formula1>0</formula1>
      <formula2>100</formula2>
    </dataValidation>
    <dataValidation type="whole" allowBlank="1" showInputMessage="1" showErrorMessage="1" error="กรอกเฉพาะ 0 1 2" sqref="S2:S4 R99:R1048576 R10:R97">
      <formula1>0</formula1>
      <formula2>2</formula2>
    </dataValidation>
    <dataValidation type="whole" allowBlank="1" showInputMessage="1" showErrorMessage="1" error="กรอกเฉพาะ 0 1 2 3" sqref="S99:S1048576 S10:S97">
      <formula1>0</formula1>
      <formula2>3</formula2>
    </dataValidation>
    <dataValidation type="whole" allowBlank="1" showInputMessage="1" showErrorMessage="1" error="กรอกเฉพาะ 0 1 2 3 9" sqref="J99:J1048576">
      <formula1>0</formula1>
      <formula2>9</formula2>
    </dataValidation>
    <dataValidation type="textLength" operator="equal" allowBlank="1" showInputMessage="1" showErrorMessage="1" error="กรอกรหัสผิดพลาด" sqref="C99:C1048576">
      <formula1>9</formula1>
    </dataValidation>
    <dataValidation type="whole" allowBlank="1" showInputMessage="1" showErrorMessage="1" errorTitle="ผิดพลาด" error="กรอกเฉพาะ 0 1 2 3 9" sqref="K2:K4 J60">
      <formula1>0</formula1>
      <formula2>9</formula2>
    </dataValidation>
    <dataValidation type="whole" allowBlank="1" showInputMessage="1" showErrorMessage="1" error="กรอกจำนวนเต็ม" sqref="P2:P4 O60">
      <formula1>0</formula1>
      <formula2>100</formula2>
    </dataValidation>
    <dataValidation type="textLength" operator="equal" allowBlank="1" showInputMessage="1" showErrorMessage="1" error="กรอกรหัสเกิน 9 หลัก" sqref="C60">
      <formula1>9</formula1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scale="60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98"/>
  <sheetViews>
    <sheetView topLeftCell="A31" zoomScale="60" zoomScaleNormal="60" workbookViewId="0">
      <selection activeCell="G25" sqref="G25"/>
    </sheetView>
  </sheetViews>
  <sheetFormatPr defaultColWidth="8.85546875" defaultRowHeight="15"/>
  <cols>
    <col min="1" max="1" width="10.7109375" style="41" bestFit="1" customWidth="1"/>
    <col min="2" max="2" width="14.7109375" style="13" customWidth="1"/>
    <col min="3" max="3" width="16.140625" style="13" customWidth="1"/>
    <col min="4" max="4" width="12.42578125" style="11" customWidth="1"/>
    <col min="5" max="5" width="10.140625" style="11" customWidth="1"/>
    <col min="6" max="6" width="12" style="11" customWidth="1"/>
    <col min="7" max="7" width="15.7109375" style="11" customWidth="1"/>
    <col min="8" max="8" width="17.5703125" style="11" customWidth="1"/>
    <col min="9" max="9" width="14.28515625" style="11" customWidth="1"/>
    <col min="10" max="10" width="14.5703125" style="11" customWidth="1"/>
    <col min="11" max="11" width="15" style="8" customWidth="1"/>
    <col min="12" max="12" width="14.7109375" style="8" customWidth="1"/>
    <col min="13" max="13" width="12.28515625" style="8" customWidth="1"/>
    <col min="14" max="14" width="12.42578125" style="8" customWidth="1"/>
    <col min="15" max="15" width="9.28515625" style="13" customWidth="1"/>
    <col min="16" max="16" width="11" style="11" customWidth="1"/>
    <col min="17" max="17" width="8" style="11" customWidth="1"/>
    <col min="18" max="18" width="9.140625" style="11" customWidth="1"/>
    <col min="19" max="19" width="11.28515625" style="11" customWidth="1"/>
    <col min="20" max="47" width="3.7109375" style="11" bestFit="1" customWidth="1"/>
    <col min="48" max="48" width="6.7109375" style="11" bestFit="1" customWidth="1"/>
    <col min="49" max="16384" width="8.85546875" style="11"/>
  </cols>
  <sheetData>
    <row r="1" spans="1:48" s="1" customFormat="1" ht="28.5">
      <c r="B1" s="161" t="s">
        <v>30</v>
      </c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</row>
    <row r="2" spans="1:48" customFormat="1" ht="23.25">
      <c r="B2" s="165" t="s">
        <v>1</v>
      </c>
      <c r="C2" s="165"/>
      <c r="D2" s="165"/>
      <c r="E2" s="165"/>
      <c r="F2" s="166" t="s">
        <v>120</v>
      </c>
      <c r="G2" s="166"/>
      <c r="H2" s="166"/>
      <c r="I2" s="166"/>
      <c r="J2" s="166"/>
      <c r="K2" s="67"/>
      <c r="L2" s="68"/>
      <c r="M2" s="68"/>
      <c r="N2" s="69"/>
      <c r="O2" s="69"/>
      <c r="P2" s="70"/>
      <c r="Q2" s="69"/>
      <c r="R2" s="69"/>
      <c r="S2" s="71"/>
      <c r="T2" s="2"/>
      <c r="U2" s="2"/>
      <c r="V2" s="1"/>
      <c r="W2" s="3"/>
      <c r="X2" s="3"/>
      <c r="Y2" s="3"/>
      <c r="Z2" s="3"/>
      <c r="AA2" s="4"/>
      <c r="AB2" s="4"/>
      <c r="AE2" s="3"/>
      <c r="AF2" s="3"/>
      <c r="AG2" s="3"/>
      <c r="AH2" s="3"/>
      <c r="AI2" s="3"/>
      <c r="AJ2" s="11"/>
      <c r="AK2" s="11"/>
      <c r="AL2" s="163" t="s">
        <v>2</v>
      </c>
      <c r="AM2" s="163"/>
      <c r="AN2" s="163"/>
      <c r="AO2" s="163"/>
      <c r="AP2" s="163"/>
      <c r="AQ2" s="163"/>
      <c r="AR2" s="167">
        <v>1013</v>
      </c>
      <c r="AS2" s="167"/>
      <c r="AT2" s="167"/>
      <c r="AU2" s="3"/>
      <c r="AV2" s="3"/>
    </row>
    <row r="3" spans="1:48" customFormat="1" ht="23.25">
      <c r="B3" s="165"/>
      <c r="C3" s="165"/>
      <c r="D3" s="165"/>
      <c r="E3" s="165"/>
      <c r="F3" s="166"/>
      <c r="G3" s="166"/>
      <c r="H3" s="166"/>
      <c r="I3" s="166"/>
      <c r="J3" s="166"/>
      <c r="K3" s="67"/>
      <c r="L3" s="68"/>
      <c r="M3" s="68"/>
      <c r="N3" s="72"/>
      <c r="O3" s="72"/>
      <c r="P3" s="73"/>
      <c r="Q3" s="85"/>
      <c r="R3" s="85"/>
      <c r="S3" s="74"/>
      <c r="T3" s="5"/>
      <c r="U3" s="5"/>
      <c r="V3" s="5"/>
      <c r="W3" s="5"/>
      <c r="X3" s="5"/>
      <c r="Y3" s="5"/>
      <c r="Z3" s="5"/>
      <c r="AA3" s="4"/>
      <c r="AB3" s="4"/>
      <c r="AE3" s="11"/>
      <c r="AF3" s="3"/>
      <c r="AG3" s="163" t="s">
        <v>117</v>
      </c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8">
        <v>2903.7789285445779</v>
      </c>
      <c r="AS3" s="168"/>
      <c r="AT3" s="168"/>
      <c r="AU3" s="162" t="s">
        <v>4</v>
      </c>
      <c r="AV3" s="162"/>
    </row>
    <row r="4" spans="1:48" customFormat="1" ht="23.25">
      <c r="B4" s="165"/>
      <c r="C4" s="165"/>
      <c r="D4" s="165"/>
      <c r="E4" s="165"/>
      <c r="F4" s="166"/>
      <c r="G4" s="166"/>
      <c r="H4" s="166"/>
      <c r="I4" s="166"/>
      <c r="J4" s="166"/>
      <c r="K4" s="67"/>
      <c r="L4" s="68"/>
      <c r="M4" s="68"/>
      <c r="N4" s="75"/>
      <c r="O4" s="75"/>
      <c r="P4" s="73"/>
      <c r="Q4" s="85"/>
      <c r="R4" s="85"/>
      <c r="S4" s="76"/>
      <c r="T4" s="77"/>
      <c r="U4" s="77"/>
      <c r="V4" s="5"/>
      <c r="W4" s="5"/>
      <c r="X4" s="5"/>
      <c r="Y4" s="5"/>
      <c r="Z4" s="5"/>
      <c r="AE4" s="163" t="s">
        <v>118</v>
      </c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4">
        <v>1177.2094832709458</v>
      </c>
      <c r="AS4" s="164"/>
      <c r="AT4" s="164"/>
      <c r="AU4" s="162" t="s">
        <v>4</v>
      </c>
      <c r="AV4" s="162"/>
    </row>
    <row r="5" spans="1:48" customFormat="1" ht="18.75" customHeight="1">
      <c r="A5" s="40"/>
      <c r="B5" s="6"/>
      <c r="C5" s="6"/>
      <c r="G5" s="7"/>
      <c r="K5" s="8"/>
      <c r="L5" s="9"/>
      <c r="M5" s="9"/>
      <c r="N5" s="9"/>
      <c r="O5" s="6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0"/>
      <c r="AE5" s="10"/>
      <c r="AF5" s="10"/>
      <c r="AG5" s="11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97" t="s">
        <v>6</v>
      </c>
      <c r="AS5" s="197"/>
      <c r="AT5" s="197"/>
      <c r="AU5" s="197"/>
      <c r="AV5" s="197"/>
    </row>
    <row r="6" spans="1:48" ht="21" customHeight="1">
      <c r="A6" s="173" t="s">
        <v>45</v>
      </c>
      <c r="B6" s="198" t="s">
        <v>7</v>
      </c>
      <c r="C6" s="198" t="s">
        <v>8</v>
      </c>
      <c r="D6" s="198" t="s">
        <v>9</v>
      </c>
      <c r="E6" s="198" t="s">
        <v>10</v>
      </c>
      <c r="F6" s="198" t="s">
        <v>11</v>
      </c>
      <c r="G6" s="176" t="s">
        <v>47</v>
      </c>
      <c r="H6" s="177"/>
      <c r="I6" s="178"/>
      <c r="J6" s="185" t="s">
        <v>12</v>
      </c>
      <c r="K6" s="180" t="s">
        <v>37</v>
      </c>
      <c r="L6" s="180"/>
      <c r="M6" s="180"/>
      <c r="N6" s="180"/>
      <c r="O6" s="185" t="s">
        <v>13</v>
      </c>
      <c r="P6" s="182" t="s">
        <v>5</v>
      </c>
      <c r="Q6" s="185" t="s">
        <v>31</v>
      </c>
      <c r="R6" s="188" t="s">
        <v>38</v>
      </c>
      <c r="S6" s="191" t="s">
        <v>39</v>
      </c>
      <c r="T6" s="194" t="s">
        <v>14</v>
      </c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6"/>
      <c r="AV6" s="206" t="s">
        <v>48</v>
      </c>
    </row>
    <row r="7" spans="1:48" ht="18.75" customHeight="1">
      <c r="A7" s="173"/>
      <c r="B7" s="198"/>
      <c r="C7" s="198"/>
      <c r="D7" s="198"/>
      <c r="E7" s="198"/>
      <c r="F7" s="198"/>
      <c r="G7" s="179" t="s">
        <v>3</v>
      </c>
      <c r="H7" s="175" t="s">
        <v>46</v>
      </c>
      <c r="I7" s="175"/>
      <c r="J7" s="186"/>
      <c r="K7" s="181" t="s">
        <v>40</v>
      </c>
      <c r="L7" s="169" t="s">
        <v>41</v>
      </c>
      <c r="M7" s="171" t="s">
        <v>42</v>
      </c>
      <c r="N7" s="172" t="s">
        <v>43</v>
      </c>
      <c r="O7" s="186"/>
      <c r="P7" s="183"/>
      <c r="Q7" s="186"/>
      <c r="R7" s="189"/>
      <c r="S7" s="192"/>
      <c r="T7" s="202" t="s">
        <v>15</v>
      </c>
      <c r="U7" s="202"/>
      <c r="V7" s="202"/>
      <c r="W7" s="202"/>
      <c r="X7" s="203" t="s">
        <v>16</v>
      </c>
      <c r="Y7" s="203"/>
      <c r="Z7" s="203"/>
      <c r="AA7" s="203"/>
      <c r="AB7" s="204" t="s">
        <v>17</v>
      </c>
      <c r="AC7" s="204"/>
      <c r="AD7" s="204"/>
      <c r="AE7" s="204"/>
      <c r="AF7" s="205" t="s">
        <v>18</v>
      </c>
      <c r="AG7" s="205"/>
      <c r="AH7" s="205"/>
      <c r="AI7" s="205"/>
      <c r="AJ7" s="199" t="s">
        <v>19</v>
      </c>
      <c r="AK7" s="199"/>
      <c r="AL7" s="199"/>
      <c r="AM7" s="199"/>
      <c r="AN7" s="200" t="s">
        <v>20</v>
      </c>
      <c r="AO7" s="200"/>
      <c r="AP7" s="200"/>
      <c r="AQ7" s="200"/>
      <c r="AR7" s="201" t="s">
        <v>21</v>
      </c>
      <c r="AS7" s="201"/>
      <c r="AT7" s="201"/>
      <c r="AU7" s="201"/>
      <c r="AV7" s="206"/>
    </row>
    <row r="8" spans="1:48" ht="21.75" customHeight="1">
      <c r="A8" s="173"/>
      <c r="B8" s="198"/>
      <c r="C8" s="198"/>
      <c r="D8" s="198"/>
      <c r="E8" s="198"/>
      <c r="F8" s="198"/>
      <c r="G8" s="179"/>
      <c r="H8" s="14" t="s">
        <v>22</v>
      </c>
      <c r="I8" s="15" t="s">
        <v>23</v>
      </c>
      <c r="J8" s="187"/>
      <c r="K8" s="181"/>
      <c r="L8" s="170"/>
      <c r="M8" s="171"/>
      <c r="N8" s="172"/>
      <c r="O8" s="187"/>
      <c r="P8" s="184"/>
      <c r="Q8" s="187"/>
      <c r="R8" s="190"/>
      <c r="S8" s="193"/>
      <c r="T8" s="31" t="s">
        <v>24</v>
      </c>
      <c r="U8" s="31" t="s">
        <v>25</v>
      </c>
      <c r="V8" s="31" t="s">
        <v>26</v>
      </c>
      <c r="W8" s="31" t="s">
        <v>27</v>
      </c>
      <c r="X8" s="32" t="s">
        <v>24</v>
      </c>
      <c r="Y8" s="32" t="s">
        <v>25</v>
      </c>
      <c r="Z8" s="32" t="s">
        <v>26</v>
      </c>
      <c r="AA8" s="32" t="s">
        <v>27</v>
      </c>
      <c r="AB8" s="33" t="s">
        <v>24</v>
      </c>
      <c r="AC8" s="33" t="s">
        <v>25</v>
      </c>
      <c r="AD8" s="33" t="s">
        <v>26</v>
      </c>
      <c r="AE8" s="33" t="s">
        <v>27</v>
      </c>
      <c r="AF8" s="34" t="s">
        <v>24</v>
      </c>
      <c r="AG8" s="34" t="s">
        <v>25</v>
      </c>
      <c r="AH8" s="34" t="s">
        <v>26</v>
      </c>
      <c r="AI8" s="34" t="s">
        <v>27</v>
      </c>
      <c r="AJ8" s="28" t="s">
        <v>24</v>
      </c>
      <c r="AK8" s="28" t="s">
        <v>25</v>
      </c>
      <c r="AL8" s="28" t="s">
        <v>26</v>
      </c>
      <c r="AM8" s="28" t="s">
        <v>27</v>
      </c>
      <c r="AN8" s="29" t="s">
        <v>24</v>
      </c>
      <c r="AO8" s="29" t="s">
        <v>25</v>
      </c>
      <c r="AP8" s="29" t="s">
        <v>26</v>
      </c>
      <c r="AQ8" s="29" t="s">
        <v>27</v>
      </c>
      <c r="AR8" s="30" t="s">
        <v>24</v>
      </c>
      <c r="AS8" s="30" t="s">
        <v>25</v>
      </c>
      <c r="AT8" s="30" t="s">
        <v>26</v>
      </c>
      <c r="AU8" s="30" t="s">
        <v>27</v>
      </c>
      <c r="AV8" s="206"/>
    </row>
    <row r="9" spans="1:48">
      <c r="A9" s="174" t="s">
        <v>28</v>
      </c>
      <c r="B9" s="174"/>
      <c r="C9" s="174"/>
      <c r="D9" s="174"/>
      <c r="E9" s="174"/>
      <c r="F9" s="174"/>
      <c r="G9" s="42">
        <f>I9+H9</f>
        <v>2903.7789285445774</v>
      </c>
      <c r="H9" s="43">
        <f>SUM(H10:H1000)</f>
        <v>1321.4488858845234</v>
      </c>
      <c r="I9" s="43">
        <f t="shared" ref="I9:AU9" si="0">SUM(I10:I1000)</f>
        <v>1582.330042660054</v>
      </c>
      <c r="J9" s="43"/>
      <c r="K9" s="43">
        <f t="shared" si="0"/>
        <v>120.9219064644</v>
      </c>
      <c r="L9" s="43">
        <f t="shared" si="0"/>
        <v>2782.9</v>
      </c>
      <c r="M9" s="43"/>
      <c r="N9" s="43">
        <f t="shared" si="0"/>
        <v>0</v>
      </c>
      <c r="O9" s="43"/>
      <c r="P9" s="43">
        <f t="shared" si="0"/>
        <v>176.36</v>
      </c>
      <c r="Q9" s="43"/>
      <c r="R9" s="43"/>
      <c r="S9" s="43"/>
      <c r="T9" s="43">
        <f t="shared" si="0"/>
        <v>0</v>
      </c>
      <c r="U9" s="43">
        <f t="shared" si="0"/>
        <v>0</v>
      </c>
      <c r="V9" s="43">
        <f t="shared" si="0"/>
        <v>0</v>
      </c>
      <c r="W9" s="43">
        <f t="shared" si="0"/>
        <v>0</v>
      </c>
      <c r="X9" s="43">
        <f t="shared" si="0"/>
        <v>0</v>
      </c>
      <c r="Y9" s="43">
        <f t="shared" si="0"/>
        <v>0</v>
      </c>
      <c r="Z9" s="43">
        <f t="shared" si="0"/>
        <v>0</v>
      </c>
      <c r="AA9" s="43">
        <f t="shared" si="0"/>
        <v>0</v>
      </c>
      <c r="AB9" s="43">
        <f t="shared" si="0"/>
        <v>0</v>
      </c>
      <c r="AC9" s="43">
        <f t="shared" si="0"/>
        <v>0</v>
      </c>
      <c r="AD9" s="43">
        <f t="shared" si="0"/>
        <v>0</v>
      </c>
      <c r="AE9" s="43">
        <f t="shared" si="0"/>
        <v>0</v>
      </c>
      <c r="AF9" s="43">
        <f t="shared" si="0"/>
        <v>0</v>
      </c>
      <c r="AG9" s="43">
        <f t="shared" si="0"/>
        <v>0</v>
      </c>
      <c r="AH9" s="43">
        <f t="shared" si="0"/>
        <v>0</v>
      </c>
      <c r="AI9" s="43">
        <f t="shared" si="0"/>
        <v>0</v>
      </c>
      <c r="AJ9" s="43">
        <f t="shared" si="0"/>
        <v>0</v>
      </c>
      <c r="AK9" s="43">
        <f t="shared" si="0"/>
        <v>0</v>
      </c>
      <c r="AL9" s="43">
        <f t="shared" si="0"/>
        <v>0</v>
      </c>
      <c r="AM9" s="43">
        <f t="shared" si="0"/>
        <v>0</v>
      </c>
      <c r="AN9" s="43">
        <f t="shared" si="0"/>
        <v>0</v>
      </c>
      <c r="AO9" s="43">
        <f t="shared" si="0"/>
        <v>0</v>
      </c>
      <c r="AP9" s="43">
        <f t="shared" si="0"/>
        <v>0</v>
      </c>
      <c r="AQ9" s="43">
        <f t="shared" si="0"/>
        <v>0</v>
      </c>
      <c r="AR9" s="43">
        <f t="shared" si="0"/>
        <v>0</v>
      </c>
      <c r="AS9" s="43">
        <f t="shared" si="0"/>
        <v>0</v>
      </c>
      <c r="AT9" s="43">
        <f t="shared" si="0"/>
        <v>0</v>
      </c>
      <c r="AU9" s="43">
        <f t="shared" si="0"/>
        <v>0</v>
      </c>
      <c r="AV9" s="44"/>
    </row>
    <row r="10" spans="1:48" s="39" customFormat="1" ht="18.75">
      <c r="A10" s="65"/>
      <c r="B10" s="78">
        <v>1</v>
      </c>
      <c r="C10" s="79" t="s">
        <v>121</v>
      </c>
      <c r="D10" s="106" t="s">
        <v>44</v>
      </c>
      <c r="E10" s="80" t="s">
        <v>122</v>
      </c>
      <c r="F10" s="147" t="s">
        <v>119</v>
      </c>
      <c r="G10" s="81">
        <v>19.332113556199999</v>
      </c>
      <c r="H10" s="82">
        <v>19.332113556199999</v>
      </c>
      <c r="I10" s="82">
        <v>0</v>
      </c>
      <c r="J10" s="38">
        <v>2</v>
      </c>
      <c r="K10" s="148">
        <v>19.329999999999998</v>
      </c>
      <c r="L10" s="148">
        <v>0</v>
      </c>
      <c r="M10" s="148">
        <v>0</v>
      </c>
      <c r="N10" s="148">
        <v>0</v>
      </c>
      <c r="O10" s="38">
        <v>0</v>
      </c>
      <c r="P10" s="81">
        <v>0</v>
      </c>
      <c r="Q10" s="83">
        <v>0</v>
      </c>
      <c r="R10" s="38">
        <v>0</v>
      </c>
      <c r="S10" s="38">
        <v>0</v>
      </c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3"/>
    </row>
    <row r="11" spans="1:48" s="39" customFormat="1" ht="18.75">
      <c r="A11" s="65"/>
      <c r="B11" s="86">
        <v>2</v>
      </c>
      <c r="C11" s="87" t="s">
        <v>123</v>
      </c>
      <c r="D11" s="151" t="s">
        <v>44</v>
      </c>
      <c r="E11" s="87" t="s">
        <v>124</v>
      </c>
      <c r="F11" s="152" t="s">
        <v>119</v>
      </c>
      <c r="G11" s="88">
        <v>51.815294152527997</v>
      </c>
      <c r="H11" s="89">
        <v>18.041156639499999</v>
      </c>
      <c r="I11" s="89">
        <v>33.774137513027995</v>
      </c>
      <c r="J11" s="90">
        <v>1</v>
      </c>
      <c r="K11" s="221" t="s">
        <v>196</v>
      </c>
      <c r="L11" s="91">
        <v>51.82</v>
      </c>
      <c r="M11" s="91">
        <v>0</v>
      </c>
      <c r="N11" s="91">
        <v>0</v>
      </c>
      <c r="O11" s="92">
        <v>20</v>
      </c>
      <c r="P11" s="88">
        <v>0.15</v>
      </c>
      <c r="Q11" s="93">
        <v>40</v>
      </c>
      <c r="R11" s="92">
        <v>2</v>
      </c>
      <c r="S11" s="92">
        <v>1</v>
      </c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3"/>
    </row>
    <row r="12" spans="1:48" s="39" customFormat="1" ht="18.75">
      <c r="A12" s="65"/>
      <c r="B12" s="78">
        <v>3</v>
      </c>
      <c r="C12" s="79" t="s">
        <v>125</v>
      </c>
      <c r="D12" s="106" t="s">
        <v>44</v>
      </c>
      <c r="E12" s="80" t="s">
        <v>124</v>
      </c>
      <c r="F12" s="147" t="s">
        <v>119</v>
      </c>
      <c r="G12" s="81">
        <v>48.194857714610002</v>
      </c>
      <c r="H12" s="82">
        <v>32.267878295300001</v>
      </c>
      <c r="I12" s="82">
        <v>15.926979419309999</v>
      </c>
      <c r="J12" s="38">
        <v>1</v>
      </c>
      <c r="K12" s="222" t="s">
        <v>196</v>
      </c>
      <c r="L12" s="148">
        <v>48.19</v>
      </c>
      <c r="M12" s="148">
        <v>0</v>
      </c>
      <c r="N12" s="148">
        <v>0</v>
      </c>
      <c r="O12" s="38">
        <v>4</v>
      </c>
      <c r="P12" s="81">
        <v>1.01</v>
      </c>
      <c r="Q12" s="83">
        <v>100</v>
      </c>
      <c r="R12" s="38">
        <v>2</v>
      </c>
      <c r="S12" s="38">
        <v>1</v>
      </c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3"/>
    </row>
    <row r="13" spans="1:48" s="39" customFormat="1" ht="18.75">
      <c r="A13" s="65"/>
      <c r="B13" s="78">
        <v>4</v>
      </c>
      <c r="C13" s="79" t="s">
        <v>126</v>
      </c>
      <c r="D13" s="106" t="s">
        <v>44</v>
      </c>
      <c r="E13" s="80" t="s">
        <v>124</v>
      </c>
      <c r="F13" s="147" t="s">
        <v>119</v>
      </c>
      <c r="G13" s="81">
        <v>19.550764193470201</v>
      </c>
      <c r="H13" s="82">
        <v>2.0480932749399998</v>
      </c>
      <c r="I13" s="82">
        <v>17.5026709185302</v>
      </c>
      <c r="J13" s="38">
        <v>1</v>
      </c>
      <c r="K13" s="148">
        <v>19.55</v>
      </c>
      <c r="L13" s="148">
        <v>0</v>
      </c>
      <c r="M13" s="148">
        <v>0</v>
      </c>
      <c r="N13" s="148" t="s">
        <v>196</v>
      </c>
      <c r="O13" s="38">
        <v>17</v>
      </c>
      <c r="P13" s="81">
        <v>1.23</v>
      </c>
      <c r="Q13" s="83">
        <v>60</v>
      </c>
      <c r="R13" s="38">
        <v>2</v>
      </c>
      <c r="S13" s="38">
        <v>1</v>
      </c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3"/>
    </row>
    <row r="14" spans="1:48" ht="18.75">
      <c r="A14" s="65"/>
      <c r="B14" s="86">
        <v>5</v>
      </c>
      <c r="C14" s="87" t="s">
        <v>127</v>
      </c>
      <c r="D14" s="151" t="s">
        <v>44</v>
      </c>
      <c r="E14" s="87" t="s">
        <v>124</v>
      </c>
      <c r="F14" s="152" t="s">
        <v>119</v>
      </c>
      <c r="G14" s="88">
        <v>9.6766115811900004</v>
      </c>
      <c r="H14" s="89">
        <v>9.6766115811900004</v>
      </c>
      <c r="I14" s="89">
        <v>0</v>
      </c>
      <c r="J14" s="90">
        <v>2</v>
      </c>
      <c r="K14" s="91">
        <v>9.68</v>
      </c>
      <c r="L14" s="91">
        <v>0</v>
      </c>
      <c r="M14" s="91">
        <v>0</v>
      </c>
      <c r="N14" s="91">
        <v>0</v>
      </c>
      <c r="O14" s="92">
        <v>0</v>
      </c>
      <c r="P14" s="88">
        <v>0</v>
      </c>
      <c r="Q14" s="93">
        <v>0</v>
      </c>
      <c r="R14" s="92">
        <v>0</v>
      </c>
      <c r="S14" s="92">
        <v>0</v>
      </c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3"/>
    </row>
    <row r="15" spans="1:48" ht="18.75">
      <c r="A15" s="65"/>
      <c r="B15" s="78">
        <v>6</v>
      </c>
      <c r="C15" s="79" t="s">
        <v>128</v>
      </c>
      <c r="D15" s="106" t="s">
        <v>44</v>
      </c>
      <c r="E15" s="80" t="s">
        <v>124</v>
      </c>
      <c r="F15" s="147" t="s">
        <v>119</v>
      </c>
      <c r="G15" s="81">
        <v>237.3068475796079</v>
      </c>
      <c r="H15" s="82">
        <v>145.41707471500001</v>
      </c>
      <c r="I15" s="82">
        <v>91.889772864607878</v>
      </c>
      <c r="J15" s="38">
        <v>1</v>
      </c>
      <c r="K15" s="148" t="s">
        <v>196</v>
      </c>
      <c r="L15" s="148">
        <v>237.31</v>
      </c>
      <c r="M15" s="148">
        <v>0</v>
      </c>
      <c r="N15" s="148">
        <v>0</v>
      </c>
      <c r="O15" s="38">
        <v>20</v>
      </c>
      <c r="P15" s="81">
        <v>8.02</v>
      </c>
      <c r="Q15" s="83">
        <v>40</v>
      </c>
      <c r="R15" s="38">
        <v>2</v>
      </c>
      <c r="S15" s="38">
        <v>1</v>
      </c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3"/>
    </row>
    <row r="16" spans="1:48" ht="18.75">
      <c r="A16" s="65"/>
      <c r="B16" s="78">
        <v>7</v>
      </c>
      <c r="C16" s="79" t="s">
        <v>129</v>
      </c>
      <c r="D16" s="106" t="s">
        <v>44</v>
      </c>
      <c r="E16" s="80" t="s">
        <v>124</v>
      </c>
      <c r="F16" s="147" t="s">
        <v>119</v>
      </c>
      <c r="G16" s="81">
        <v>10.9290106939573</v>
      </c>
      <c r="H16" s="82">
        <v>1.18076647782</v>
      </c>
      <c r="I16" s="82">
        <v>9.7482442161372997</v>
      </c>
      <c r="J16" s="38">
        <v>1</v>
      </c>
      <c r="K16" s="148" t="s">
        <v>196</v>
      </c>
      <c r="L16" s="148">
        <v>10.93</v>
      </c>
      <c r="M16" s="148">
        <v>0</v>
      </c>
      <c r="N16" s="148">
        <v>0</v>
      </c>
      <c r="O16" s="38">
        <v>9</v>
      </c>
      <c r="P16" s="81">
        <v>0.94</v>
      </c>
      <c r="Q16" s="83">
        <v>80</v>
      </c>
      <c r="R16" s="38">
        <v>2</v>
      </c>
      <c r="S16" s="38">
        <v>2</v>
      </c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3"/>
    </row>
    <row r="17" spans="1:48" ht="18.75">
      <c r="A17" s="65"/>
      <c r="B17" s="86">
        <v>8</v>
      </c>
      <c r="C17" s="87" t="s">
        <v>130</v>
      </c>
      <c r="D17" s="151" t="s">
        <v>44</v>
      </c>
      <c r="E17" s="87" t="s">
        <v>124</v>
      </c>
      <c r="F17" s="152" t="s">
        <v>119</v>
      </c>
      <c r="G17" s="88">
        <v>10.691906464400001</v>
      </c>
      <c r="H17" s="89">
        <v>10.691906464400001</v>
      </c>
      <c r="I17" s="89">
        <v>0</v>
      </c>
      <c r="J17" s="90">
        <v>9</v>
      </c>
      <c r="K17" s="88">
        <v>10.691906464400001</v>
      </c>
      <c r="L17" s="91">
        <v>0</v>
      </c>
      <c r="M17" s="91">
        <v>0</v>
      </c>
      <c r="N17" s="91">
        <v>0</v>
      </c>
      <c r="O17" s="90">
        <v>13</v>
      </c>
      <c r="P17" s="88">
        <v>0</v>
      </c>
      <c r="Q17" s="93">
        <v>0</v>
      </c>
      <c r="R17" s="92">
        <v>0</v>
      </c>
      <c r="S17" s="92">
        <v>0</v>
      </c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3"/>
    </row>
    <row r="18" spans="1:48" ht="18.75">
      <c r="A18" s="65"/>
      <c r="B18" s="78">
        <v>9</v>
      </c>
      <c r="C18" s="79" t="s">
        <v>131</v>
      </c>
      <c r="D18" s="106" t="s">
        <v>44</v>
      </c>
      <c r="E18" s="80" t="s">
        <v>124</v>
      </c>
      <c r="F18" s="147" t="s">
        <v>119</v>
      </c>
      <c r="G18" s="81">
        <v>79.207144865949104</v>
      </c>
      <c r="H18" s="82">
        <v>60.8931885784</v>
      </c>
      <c r="I18" s="82">
        <v>18.313956287549104</v>
      </c>
      <c r="J18" s="38">
        <v>1</v>
      </c>
      <c r="K18" s="148" t="s">
        <v>196</v>
      </c>
      <c r="L18" s="148">
        <v>79.209999999999994</v>
      </c>
      <c r="M18" s="148">
        <v>0</v>
      </c>
      <c r="N18" s="148">
        <v>0</v>
      </c>
      <c r="O18" s="38">
        <v>16</v>
      </c>
      <c r="P18" s="81">
        <v>3.2</v>
      </c>
      <c r="Q18" s="83">
        <v>60</v>
      </c>
      <c r="R18" s="38">
        <v>2</v>
      </c>
      <c r="S18" s="38">
        <v>1</v>
      </c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3"/>
    </row>
    <row r="19" spans="1:48" ht="18.75">
      <c r="A19" s="65"/>
      <c r="B19" s="78">
        <v>10</v>
      </c>
      <c r="C19" s="79" t="s">
        <v>132</v>
      </c>
      <c r="D19" s="106" t="s">
        <v>44</v>
      </c>
      <c r="E19" s="80" t="s">
        <v>124</v>
      </c>
      <c r="F19" s="147" t="s">
        <v>119</v>
      </c>
      <c r="G19" s="81">
        <v>16.741935731000002</v>
      </c>
      <c r="H19" s="82">
        <v>16.741935731000002</v>
      </c>
      <c r="I19" s="82">
        <v>0</v>
      </c>
      <c r="J19" s="38">
        <v>3</v>
      </c>
      <c r="K19" s="148">
        <v>16.739999999999998</v>
      </c>
      <c r="L19" s="148">
        <v>0</v>
      </c>
      <c r="M19" s="148">
        <v>0</v>
      </c>
      <c r="N19" s="148">
        <v>0</v>
      </c>
      <c r="O19" s="38">
        <v>25</v>
      </c>
      <c r="P19" s="81">
        <v>0</v>
      </c>
      <c r="Q19" s="83">
        <v>0</v>
      </c>
      <c r="R19" s="38">
        <v>0</v>
      </c>
      <c r="S19" s="38">
        <v>0</v>
      </c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3"/>
    </row>
    <row r="20" spans="1:48" ht="18.75">
      <c r="A20" s="65"/>
      <c r="B20" s="86">
        <v>11</v>
      </c>
      <c r="C20" s="87" t="s">
        <v>133</v>
      </c>
      <c r="D20" s="151" t="s">
        <v>44</v>
      </c>
      <c r="E20" s="87" t="s">
        <v>124</v>
      </c>
      <c r="F20" s="152" t="s">
        <v>119</v>
      </c>
      <c r="G20" s="88">
        <v>100.036898870344</v>
      </c>
      <c r="H20" s="89">
        <v>73.5177063581</v>
      </c>
      <c r="I20" s="89">
        <v>26.519192512244</v>
      </c>
      <c r="J20" s="90">
        <v>1</v>
      </c>
      <c r="K20" s="91" t="s">
        <v>196</v>
      </c>
      <c r="L20" s="91">
        <v>100.04</v>
      </c>
      <c r="M20" s="91">
        <v>0</v>
      </c>
      <c r="N20" s="91">
        <v>0</v>
      </c>
      <c r="O20" s="90">
        <v>15</v>
      </c>
      <c r="P20" s="88">
        <v>2.23</v>
      </c>
      <c r="Q20" s="93">
        <v>60</v>
      </c>
      <c r="R20" s="92">
        <v>2</v>
      </c>
      <c r="S20" s="92">
        <v>1</v>
      </c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3"/>
    </row>
    <row r="21" spans="1:48" ht="18.75">
      <c r="A21" s="65"/>
      <c r="B21" s="78">
        <v>12</v>
      </c>
      <c r="C21" s="79" t="s">
        <v>134</v>
      </c>
      <c r="D21" s="106" t="s">
        <v>44</v>
      </c>
      <c r="E21" s="80" t="s">
        <v>124</v>
      </c>
      <c r="F21" s="147" t="s">
        <v>119</v>
      </c>
      <c r="G21" s="81">
        <v>5.1739820295200003</v>
      </c>
      <c r="H21" s="82">
        <v>5.1739820295200003</v>
      </c>
      <c r="I21" s="82">
        <v>0</v>
      </c>
      <c r="J21" s="38">
        <v>9</v>
      </c>
      <c r="K21" s="148">
        <v>5.17</v>
      </c>
      <c r="L21" s="148">
        <v>0</v>
      </c>
      <c r="M21" s="148">
        <v>0</v>
      </c>
      <c r="N21" s="148">
        <v>0</v>
      </c>
      <c r="O21" s="38">
        <v>20</v>
      </c>
      <c r="P21" s="81">
        <v>0</v>
      </c>
      <c r="Q21" s="83">
        <v>0</v>
      </c>
      <c r="R21" s="38">
        <v>0</v>
      </c>
      <c r="S21" s="38">
        <v>0</v>
      </c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3"/>
    </row>
    <row r="22" spans="1:48" ht="18.75">
      <c r="A22" s="65"/>
      <c r="B22" s="78">
        <v>13</v>
      </c>
      <c r="C22" s="79" t="s">
        <v>135</v>
      </c>
      <c r="D22" s="106" t="s">
        <v>44</v>
      </c>
      <c r="E22" s="80" t="s">
        <v>124</v>
      </c>
      <c r="F22" s="147" t="s">
        <v>119</v>
      </c>
      <c r="G22" s="81">
        <v>22.365125692500001</v>
      </c>
      <c r="H22" s="82">
        <v>22.365125692500001</v>
      </c>
      <c r="I22" s="82">
        <v>0</v>
      </c>
      <c r="J22" s="38">
        <v>1</v>
      </c>
      <c r="K22" s="148">
        <v>22.37</v>
      </c>
      <c r="L22" s="148">
        <v>0</v>
      </c>
      <c r="M22" s="148">
        <v>0</v>
      </c>
      <c r="N22" s="148">
        <v>0</v>
      </c>
      <c r="O22" s="38">
        <v>10</v>
      </c>
      <c r="P22" s="81">
        <v>0.03</v>
      </c>
      <c r="Q22" s="83">
        <v>70</v>
      </c>
      <c r="R22" s="38">
        <v>2</v>
      </c>
      <c r="S22" s="38">
        <v>1</v>
      </c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3"/>
    </row>
    <row r="23" spans="1:48" ht="18.75">
      <c r="A23" s="65"/>
      <c r="B23" s="86">
        <v>14</v>
      </c>
      <c r="C23" s="87" t="s">
        <v>136</v>
      </c>
      <c r="D23" s="151" t="s">
        <v>44</v>
      </c>
      <c r="E23" s="87" t="s">
        <v>124</v>
      </c>
      <c r="F23" s="152" t="s">
        <v>119</v>
      </c>
      <c r="G23" s="88">
        <v>14.646169726</v>
      </c>
      <c r="H23" s="89">
        <v>14.646169726</v>
      </c>
      <c r="I23" s="89">
        <v>0</v>
      </c>
      <c r="J23" s="90">
        <v>9</v>
      </c>
      <c r="K23" s="91">
        <v>0</v>
      </c>
      <c r="L23" s="91">
        <v>14.65</v>
      </c>
      <c r="M23" s="91">
        <v>0</v>
      </c>
      <c r="N23" s="91">
        <v>0</v>
      </c>
      <c r="O23" s="90">
        <v>12</v>
      </c>
      <c r="P23" s="88">
        <v>0</v>
      </c>
      <c r="Q23" s="93">
        <v>0</v>
      </c>
      <c r="R23" s="92">
        <v>0</v>
      </c>
      <c r="S23" s="92">
        <v>0</v>
      </c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3"/>
    </row>
    <row r="24" spans="1:48" ht="18.75">
      <c r="A24" s="65"/>
      <c r="B24" s="78">
        <v>15</v>
      </c>
      <c r="C24" s="79" t="s">
        <v>137</v>
      </c>
      <c r="D24" s="106" t="s">
        <v>44</v>
      </c>
      <c r="E24" s="80" t="s">
        <v>124</v>
      </c>
      <c r="F24" s="147" t="s">
        <v>119</v>
      </c>
      <c r="G24" s="81">
        <v>41.364592937810372</v>
      </c>
      <c r="H24" s="82">
        <v>16.688272314100001</v>
      </c>
      <c r="I24" s="82">
        <v>24.676320623710374</v>
      </c>
      <c r="J24" s="38">
        <v>1</v>
      </c>
      <c r="K24" s="222" t="s">
        <v>196</v>
      </c>
      <c r="L24" s="148">
        <v>41.36</v>
      </c>
      <c r="M24" s="148">
        <v>0</v>
      </c>
      <c r="N24" s="148">
        <v>0</v>
      </c>
      <c r="O24" s="38">
        <v>10</v>
      </c>
      <c r="P24" s="81">
        <v>16.57</v>
      </c>
      <c r="Q24" s="83">
        <v>70</v>
      </c>
      <c r="R24" s="38">
        <v>2</v>
      </c>
      <c r="S24" s="38">
        <v>1</v>
      </c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3"/>
    </row>
    <row r="25" spans="1:48" ht="18.75">
      <c r="A25" s="65"/>
      <c r="B25" s="78">
        <v>16</v>
      </c>
      <c r="C25" s="79" t="s">
        <v>138</v>
      </c>
      <c r="D25" s="106" t="s">
        <v>44</v>
      </c>
      <c r="E25" s="80" t="s">
        <v>124</v>
      </c>
      <c r="F25" s="147" t="s">
        <v>119</v>
      </c>
      <c r="G25" s="81">
        <v>188.33564419527596</v>
      </c>
      <c r="H25" s="82">
        <v>150.668301101</v>
      </c>
      <c r="I25" s="82">
        <v>37.667343094275971</v>
      </c>
      <c r="J25" s="38">
        <v>2</v>
      </c>
      <c r="K25" s="222" t="s">
        <v>196</v>
      </c>
      <c r="L25" s="148">
        <v>188.34</v>
      </c>
      <c r="M25" s="148">
        <v>0</v>
      </c>
      <c r="N25" s="148">
        <v>0</v>
      </c>
      <c r="O25" s="38">
        <v>15</v>
      </c>
      <c r="P25" s="81">
        <v>0</v>
      </c>
      <c r="Q25" s="83">
        <v>0</v>
      </c>
      <c r="R25" s="38">
        <v>0</v>
      </c>
      <c r="S25" s="38">
        <v>0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3"/>
    </row>
    <row r="26" spans="1:48" ht="18.75">
      <c r="A26" s="65"/>
      <c r="B26" s="86">
        <v>17</v>
      </c>
      <c r="C26" s="87" t="s">
        <v>139</v>
      </c>
      <c r="D26" s="151" t="s">
        <v>44</v>
      </c>
      <c r="E26" s="87" t="s">
        <v>124</v>
      </c>
      <c r="F26" s="152" t="s">
        <v>119</v>
      </c>
      <c r="G26" s="88">
        <v>21.991380243469539</v>
      </c>
      <c r="H26" s="89">
        <v>3.62955185598</v>
      </c>
      <c r="I26" s="89">
        <v>18.361828387489538</v>
      </c>
      <c r="J26" s="90">
        <v>1</v>
      </c>
      <c r="K26" s="221" t="s">
        <v>196</v>
      </c>
      <c r="L26" s="91">
        <v>21.99</v>
      </c>
      <c r="M26" s="91">
        <v>0</v>
      </c>
      <c r="N26" s="91">
        <v>0</v>
      </c>
      <c r="O26" s="90">
        <v>20</v>
      </c>
      <c r="P26" s="88">
        <v>1.45</v>
      </c>
      <c r="Q26" s="93">
        <v>40</v>
      </c>
      <c r="R26" s="92">
        <v>2</v>
      </c>
      <c r="S26" s="92">
        <v>2</v>
      </c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3"/>
    </row>
    <row r="27" spans="1:48" ht="18.75">
      <c r="A27" s="65"/>
      <c r="B27" s="78">
        <v>18</v>
      </c>
      <c r="C27" s="79" t="s">
        <v>140</v>
      </c>
      <c r="D27" s="106" t="s">
        <v>44</v>
      </c>
      <c r="E27" s="80" t="s">
        <v>124</v>
      </c>
      <c r="F27" s="147" t="s">
        <v>119</v>
      </c>
      <c r="G27" s="81">
        <v>74.687605983463513</v>
      </c>
      <c r="H27" s="82">
        <v>43.1593197965</v>
      </c>
      <c r="I27" s="82">
        <v>31.528286186963509</v>
      </c>
      <c r="J27" s="38">
        <v>1</v>
      </c>
      <c r="K27" s="222" t="s">
        <v>196</v>
      </c>
      <c r="L27" s="148">
        <v>74.69</v>
      </c>
      <c r="M27" s="148">
        <v>0</v>
      </c>
      <c r="N27" s="148">
        <v>0</v>
      </c>
      <c r="O27" s="38">
        <v>8</v>
      </c>
      <c r="P27" s="81">
        <v>17.55</v>
      </c>
      <c r="Q27" s="83">
        <v>90</v>
      </c>
      <c r="R27" s="38">
        <v>2</v>
      </c>
      <c r="S27" s="38">
        <v>2</v>
      </c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3"/>
    </row>
    <row r="28" spans="1:48" ht="18.75">
      <c r="A28" s="65"/>
      <c r="B28" s="78">
        <v>19</v>
      </c>
      <c r="C28" s="79" t="s">
        <v>141</v>
      </c>
      <c r="D28" s="106" t="s">
        <v>44</v>
      </c>
      <c r="E28" s="80" t="s">
        <v>124</v>
      </c>
      <c r="F28" s="147" t="s">
        <v>119</v>
      </c>
      <c r="G28" s="81">
        <v>15.504681162414499</v>
      </c>
      <c r="H28" s="82">
        <v>6.4118190838700002</v>
      </c>
      <c r="I28" s="82">
        <v>9.0928620785444991</v>
      </c>
      <c r="J28" s="38">
        <v>3</v>
      </c>
      <c r="K28" s="222" t="s">
        <v>196</v>
      </c>
      <c r="L28" s="148">
        <v>15.5</v>
      </c>
      <c r="M28" s="148">
        <v>0</v>
      </c>
      <c r="N28" s="148">
        <v>0</v>
      </c>
      <c r="O28" s="38">
        <v>25</v>
      </c>
      <c r="P28" s="81">
        <v>0</v>
      </c>
      <c r="Q28" s="83">
        <v>0</v>
      </c>
      <c r="R28" s="38">
        <v>0</v>
      </c>
      <c r="S28" s="38">
        <v>0</v>
      </c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3"/>
    </row>
    <row r="29" spans="1:48" ht="18.75">
      <c r="A29" s="65"/>
      <c r="B29" s="86">
        <v>20</v>
      </c>
      <c r="C29" s="87" t="s">
        <v>142</v>
      </c>
      <c r="D29" s="151" t="s">
        <v>44</v>
      </c>
      <c r="E29" s="87" t="s">
        <v>124</v>
      </c>
      <c r="F29" s="152" t="s">
        <v>119</v>
      </c>
      <c r="G29" s="88">
        <v>45.656952514102002</v>
      </c>
      <c r="H29" s="89">
        <v>3.8204159620899998</v>
      </c>
      <c r="I29" s="89">
        <v>41.836536552011999</v>
      </c>
      <c r="J29" s="90">
        <v>1</v>
      </c>
      <c r="K29" s="91" t="s">
        <v>196</v>
      </c>
      <c r="L29" s="91">
        <v>45.66</v>
      </c>
      <c r="M29" s="91">
        <v>0</v>
      </c>
      <c r="N29" s="91">
        <v>0</v>
      </c>
      <c r="O29" s="92">
        <v>10</v>
      </c>
      <c r="P29" s="88">
        <v>2.44</v>
      </c>
      <c r="Q29" s="93">
        <v>80</v>
      </c>
      <c r="R29" s="92">
        <v>2</v>
      </c>
      <c r="S29" s="92">
        <v>1</v>
      </c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3"/>
    </row>
    <row r="30" spans="1:48" ht="18.75">
      <c r="A30" s="65"/>
      <c r="B30" s="78">
        <v>21</v>
      </c>
      <c r="C30" s="79" t="s">
        <v>143</v>
      </c>
      <c r="D30" s="106" t="s">
        <v>44</v>
      </c>
      <c r="E30" s="80" t="s">
        <v>124</v>
      </c>
      <c r="F30" s="147" t="s">
        <v>119</v>
      </c>
      <c r="G30" s="81">
        <v>197.79290096996868</v>
      </c>
      <c r="H30" s="82">
        <v>106.835741044</v>
      </c>
      <c r="I30" s="82">
        <v>90.957159925968696</v>
      </c>
      <c r="J30" s="38">
        <v>1</v>
      </c>
      <c r="K30" s="148" t="s">
        <v>196</v>
      </c>
      <c r="L30" s="148">
        <v>197.79</v>
      </c>
      <c r="M30" s="148">
        <v>0</v>
      </c>
      <c r="N30" s="148">
        <v>0</v>
      </c>
      <c r="O30" s="38">
        <v>20</v>
      </c>
      <c r="P30" s="81">
        <v>21.42</v>
      </c>
      <c r="Q30" s="83">
        <v>50</v>
      </c>
      <c r="R30" s="38">
        <v>2</v>
      </c>
      <c r="S30" s="38">
        <v>1</v>
      </c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3"/>
    </row>
    <row r="31" spans="1:48" ht="18.75">
      <c r="A31" s="65"/>
      <c r="B31" s="78">
        <v>22</v>
      </c>
      <c r="C31" s="79" t="s">
        <v>144</v>
      </c>
      <c r="D31" s="106" t="s">
        <v>44</v>
      </c>
      <c r="E31" s="80" t="s">
        <v>122</v>
      </c>
      <c r="F31" s="147" t="s">
        <v>119</v>
      </c>
      <c r="G31" s="81">
        <v>9.2589451451820004</v>
      </c>
      <c r="H31" s="82">
        <v>9.1218276147499999</v>
      </c>
      <c r="I31" s="82">
        <v>0.13711753043200001</v>
      </c>
      <c r="J31" s="38">
        <v>1</v>
      </c>
      <c r="K31" s="148">
        <v>9.26</v>
      </c>
      <c r="L31" s="148">
        <v>0</v>
      </c>
      <c r="M31" s="148">
        <v>0</v>
      </c>
      <c r="N31" s="148">
        <v>0</v>
      </c>
      <c r="O31" s="38">
        <v>17</v>
      </c>
      <c r="P31" s="81">
        <v>3.22</v>
      </c>
      <c r="Q31" s="83">
        <v>60</v>
      </c>
      <c r="R31" s="38">
        <v>2</v>
      </c>
      <c r="S31" s="38">
        <v>2</v>
      </c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3"/>
    </row>
    <row r="32" spans="1:48" ht="18.75">
      <c r="A32" s="65"/>
      <c r="B32" s="86">
        <v>23</v>
      </c>
      <c r="C32" s="94" t="s">
        <v>145</v>
      </c>
      <c r="D32" s="151" t="s">
        <v>44</v>
      </c>
      <c r="E32" s="87" t="s">
        <v>122</v>
      </c>
      <c r="F32" s="152" t="s">
        <v>119</v>
      </c>
      <c r="G32" s="88">
        <v>23.189251538548</v>
      </c>
      <c r="H32" s="89">
        <v>12.2803747557</v>
      </c>
      <c r="I32" s="89">
        <v>10.908876782847999</v>
      </c>
      <c r="J32" s="90">
        <v>1</v>
      </c>
      <c r="K32" s="91" t="s">
        <v>196</v>
      </c>
      <c r="L32" s="91">
        <v>23.19</v>
      </c>
      <c r="M32" s="91">
        <v>0</v>
      </c>
      <c r="N32" s="91">
        <v>0</v>
      </c>
      <c r="O32" s="92">
        <v>12</v>
      </c>
      <c r="P32" s="88">
        <v>3.89</v>
      </c>
      <c r="Q32" s="93">
        <v>70</v>
      </c>
      <c r="R32" s="92">
        <v>2</v>
      </c>
      <c r="S32" s="92">
        <v>1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3"/>
    </row>
    <row r="33" spans="1:48" ht="18.75">
      <c r="A33" s="65"/>
      <c r="B33" s="78">
        <v>24</v>
      </c>
      <c r="C33" s="79" t="s">
        <v>146</v>
      </c>
      <c r="D33" s="106" t="s">
        <v>44</v>
      </c>
      <c r="E33" s="80" t="s">
        <v>124</v>
      </c>
      <c r="F33" s="147" t="s">
        <v>119</v>
      </c>
      <c r="G33" s="81">
        <v>10.741713603767399</v>
      </c>
      <c r="H33" s="82">
        <v>2.8859833855899999</v>
      </c>
      <c r="I33" s="82">
        <v>7.8557302181773991</v>
      </c>
      <c r="J33" s="38">
        <v>1</v>
      </c>
      <c r="K33" s="148" t="s">
        <v>196</v>
      </c>
      <c r="L33" s="148">
        <v>10.74</v>
      </c>
      <c r="M33" s="148">
        <v>0</v>
      </c>
      <c r="N33" s="148">
        <v>0</v>
      </c>
      <c r="O33" s="38">
        <v>3</v>
      </c>
      <c r="P33" s="81">
        <v>2.89</v>
      </c>
      <c r="Q33" s="83">
        <v>100</v>
      </c>
      <c r="R33" s="38">
        <v>2</v>
      </c>
      <c r="S33" s="38">
        <v>1</v>
      </c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3"/>
    </row>
    <row r="34" spans="1:48" ht="18.75">
      <c r="A34" s="65"/>
      <c r="B34" s="78">
        <v>25</v>
      </c>
      <c r="C34" s="79" t="s">
        <v>147</v>
      </c>
      <c r="D34" s="106" t="s">
        <v>44</v>
      </c>
      <c r="E34" s="80" t="s">
        <v>124</v>
      </c>
      <c r="F34" s="147" t="s">
        <v>119</v>
      </c>
      <c r="G34" s="81">
        <v>17.433618901068201</v>
      </c>
      <c r="H34" s="82">
        <v>1.3871012072</v>
      </c>
      <c r="I34" s="82">
        <v>16.0465176938682</v>
      </c>
      <c r="J34" s="38">
        <v>1</v>
      </c>
      <c r="K34" s="148" t="s">
        <v>196</v>
      </c>
      <c r="L34" s="148">
        <v>17.43</v>
      </c>
      <c r="M34" s="148">
        <v>0</v>
      </c>
      <c r="N34" s="148">
        <v>0</v>
      </c>
      <c r="O34" s="38">
        <v>8</v>
      </c>
      <c r="P34" s="81">
        <v>1.25</v>
      </c>
      <c r="Q34" s="83">
        <v>90</v>
      </c>
      <c r="R34" s="38">
        <v>2</v>
      </c>
      <c r="S34" s="38">
        <v>1</v>
      </c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3"/>
    </row>
    <row r="35" spans="1:48" ht="18.75">
      <c r="A35" s="65"/>
      <c r="B35" s="86">
        <v>26</v>
      </c>
      <c r="C35" s="80" t="s">
        <v>148</v>
      </c>
      <c r="D35" s="106" t="s">
        <v>44</v>
      </c>
      <c r="E35" s="80" t="s">
        <v>124</v>
      </c>
      <c r="F35" s="147" t="s">
        <v>119</v>
      </c>
      <c r="G35" s="95">
        <v>8.1259479024400001</v>
      </c>
      <c r="H35" s="96">
        <v>8.1259479024400001</v>
      </c>
      <c r="I35" s="96">
        <v>0</v>
      </c>
      <c r="J35" s="38">
        <v>1</v>
      </c>
      <c r="K35" s="148">
        <v>8.1300000000000008</v>
      </c>
      <c r="L35" s="148">
        <v>0</v>
      </c>
      <c r="M35" s="148">
        <v>0</v>
      </c>
      <c r="N35" s="148">
        <v>0</v>
      </c>
      <c r="O35" s="38">
        <v>20</v>
      </c>
      <c r="P35" s="95">
        <v>3.58</v>
      </c>
      <c r="Q35" s="97">
        <v>50</v>
      </c>
      <c r="R35" s="98">
        <v>2</v>
      </c>
      <c r="S35" s="99">
        <v>1</v>
      </c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3"/>
    </row>
    <row r="36" spans="1:48" ht="18.75">
      <c r="A36" s="65"/>
      <c r="B36" s="78">
        <v>27</v>
      </c>
      <c r="C36" s="80" t="s">
        <v>149</v>
      </c>
      <c r="D36" s="106" t="s">
        <v>44</v>
      </c>
      <c r="E36" s="80" t="s">
        <v>124</v>
      </c>
      <c r="F36" s="147" t="s">
        <v>119</v>
      </c>
      <c r="G36" s="95">
        <v>29.876490287317601</v>
      </c>
      <c r="H36" s="96">
        <v>8.4639068429400002</v>
      </c>
      <c r="I36" s="96">
        <v>21.412583444377599</v>
      </c>
      <c r="J36" s="38">
        <v>1</v>
      </c>
      <c r="K36" s="222" t="s">
        <v>196</v>
      </c>
      <c r="L36" s="148">
        <v>29.88</v>
      </c>
      <c r="M36" s="148">
        <v>0</v>
      </c>
      <c r="N36" s="148">
        <v>0</v>
      </c>
      <c r="O36" s="38">
        <v>23</v>
      </c>
      <c r="P36" s="95">
        <v>0.83</v>
      </c>
      <c r="Q36" s="97">
        <v>10</v>
      </c>
      <c r="R36" s="98">
        <v>2</v>
      </c>
      <c r="S36" s="99">
        <v>1</v>
      </c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3"/>
    </row>
    <row r="37" spans="1:48" ht="18.75">
      <c r="A37" s="65"/>
      <c r="B37" s="78">
        <v>28</v>
      </c>
      <c r="C37" s="80" t="s">
        <v>150</v>
      </c>
      <c r="D37" s="106" t="s">
        <v>44</v>
      </c>
      <c r="E37" s="80" t="s">
        <v>124</v>
      </c>
      <c r="F37" s="147" t="s">
        <v>119</v>
      </c>
      <c r="G37" s="95">
        <v>19.486400138478199</v>
      </c>
      <c r="H37" s="96">
        <v>0.441676176408</v>
      </c>
      <c r="I37" s="96">
        <v>19.044723962070201</v>
      </c>
      <c r="J37" s="38">
        <v>1</v>
      </c>
      <c r="K37" s="222" t="s">
        <v>196</v>
      </c>
      <c r="L37" s="148">
        <v>19.489999999999998</v>
      </c>
      <c r="M37" s="148">
        <v>0</v>
      </c>
      <c r="N37" s="148">
        <v>0</v>
      </c>
      <c r="O37" s="38">
        <v>25</v>
      </c>
      <c r="P37" s="95">
        <v>0.04</v>
      </c>
      <c r="Q37" s="97">
        <v>10</v>
      </c>
      <c r="R37" s="98">
        <v>2</v>
      </c>
      <c r="S37" s="99">
        <v>2</v>
      </c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3"/>
    </row>
    <row r="38" spans="1:48" ht="18.75">
      <c r="A38" s="65"/>
      <c r="B38" s="86">
        <v>29</v>
      </c>
      <c r="C38" s="80" t="s">
        <v>151</v>
      </c>
      <c r="D38" s="106" t="s">
        <v>44</v>
      </c>
      <c r="E38" s="80" t="s">
        <v>122</v>
      </c>
      <c r="F38" s="147" t="s">
        <v>119</v>
      </c>
      <c r="G38" s="95">
        <v>9.6889030102400007</v>
      </c>
      <c r="H38" s="96">
        <v>0</v>
      </c>
      <c r="I38" s="96">
        <v>9.6889030102400007</v>
      </c>
      <c r="J38" s="38">
        <v>1</v>
      </c>
      <c r="K38" s="222">
        <v>0</v>
      </c>
      <c r="L38" s="148">
        <v>9.69</v>
      </c>
      <c r="M38" s="148">
        <v>0</v>
      </c>
      <c r="N38" s="148">
        <v>0</v>
      </c>
      <c r="O38" s="38">
        <v>25</v>
      </c>
      <c r="P38" s="81">
        <v>0</v>
      </c>
      <c r="Q38" s="83">
        <v>0</v>
      </c>
      <c r="R38" s="38">
        <v>0</v>
      </c>
      <c r="S38" s="100">
        <v>0</v>
      </c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3"/>
    </row>
    <row r="39" spans="1:48" ht="18.75">
      <c r="A39" s="65"/>
      <c r="B39" s="78">
        <v>30</v>
      </c>
      <c r="C39" s="80" t="s">
        <v>152</v>
      </c>
      <c r="D39" s="106" t="s">
        <v>44</v>
      </c>
      <c r="E39" s="80" t="s">
        <v>122</v>
      </c>
      <c r="F39" s="147" t="s">
        <v>119</v>
      </c>
      <c r="G39" s="95">
        <v>17.505620405968479</v>
      </c>
      <c r="H39" s="96">
        <v>0</v>
      </c>
      <c r="I39" s="96">
        <v>17.505620405968479</v>
      </c>
      <c r="J39" s="38">
        <v>1</v>
      </c>
      <c r="K39" s="222">
        <v>0</v>
      </c>
      <c r="L39" s="148">
        <v>17.510000000000002</v>
      </c>
      <c r="M39" s="148">
        <v>0</v>
      </c>
      <c r="N39" s="148">
        <v>0</v>
      </c>
      <c r="O39" s="38">
        <v>9</v>
      </c>
      <c r="P39" s="95">
        <v>0</v>
      </c>
      <c r="Q39" s="97">
        <v>0</v>
      </c>
      <c r="R39" s="98">
        <v>0</v>
      </c>
      <c r="S39" s="99">
        <v>0</v>
      </c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3"/>
    </row>
    <row r="40" spans="1:48" ht="18.75">
      <c r="A40" s="65"/>
      <c r="B40" s="78">
        <v>31</v>
      </c>
      <c r="C40" s="80" t="s">
        <v>153</v>
      </c>
      <c r="D40" s="106" t="s">
        <v>44</v>
      </c>
      <c r="E40" s="80" t="s">
        <v>124</v>
      </c>
      <c r="F40" s="147" t="s">
        <v>119</v>
      </c>
      <c r="G40" s="95">
        <v>22.468310972095999</v>
      </c>
      <c r="H40" s="96">
        <v>2.5368276775099998</v>
      </c>
      <c r="I40" s="96">
        <v>19.931483294585998</v>
      </c>
      <c r="J40" s="38">
        <v>1</v>
      </c>
      <c r="K40" s="222" t="s">
        <v>196</v>
      </c>
      <c r="L40" s="148">
        <v>22.47</v>
      </c>
      <c r="M40" s="148">
        <v>0</v>
      </c>
      <c r="N40" s="148">
        <v>0</v>
      </c>
      <c r="O40" s="38">
        <v>20</v>
      </c>
      <c r="P40" s="95">
        <v>1.27</v>
      </c>
      <c r="Q40" s="97">
        <v>50</v>
      </c>
      <c r="R40" s="98">
        <v>2</v>
      </c>
      <c r="S40" s="99">
        <v>1</v>
      </c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3"/>
    </row>
    <row r="41" spans="1:48" ht="18.75">
      <c r="A41" s="65"/>
      <c r="B41" s="86">
        <v>32</v>
      </c>
      <c r="C41" s="80" t="s">
        <v>154</v>
      </c>
      <c r="D41" s="106" t="s">
        <v>44</v>
      </c>
      <c r="E41" s="80" t="s">
        <v>124</v>
      </c>
      <c r="F41" s="147" t="s">
        <v>119</v>
      </c>
      <c r="G41" s="95">
        <v>94.846693516002929</v>
      </c>
      <c r="H41" s="96">
        <v>19.5321852342</v>
      </c>
      <c r="I41" s="96">
        <v>75.314508281802929</v>
      </c>
      <c r="J41" s="38">
        <v>1</v>
      </c>
      <c r="K41" s="222" t="s">
        <v>196</v>
      </c>
      <c r="L41" s="148">
        <v>94.85</v>
      </c>
      <c r="M41" s="148">
        <v>0</v>
      </c>
      <c r="N41" s="148">
        <v>0</v>
      </c>
      <c r="O41" s="38">
        <v>8</v>
      </c>
      <c r="P41" s="81">
        <v>0.16</v>
      </c>
      <c r="Q41" s="83">
        <v>90</v>
      </c>
      <c r="R41" s="38">
        <v>2</v>
      </c>
      <c r="S41" s="100">
        <v>1</v>
      </c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3"/>
    </row>
    <row r="42" spans="1:48" ht="18.75">
      <c r="A42" s="65"/>
      <c r="B42" s="78">
        <v>33</v>
      </c>
      <c r="C42" s="80" t="s">
        <v>155</v>
      </c>
      <c r="D42" s="106" t="s">
        <v>44</v>
      </c>
      <c r="E42" s="80" t="s">
        <v>124</v>
      </c>
      <c r="F42" s="147" t="s">
        <v>119</v>
      </c>
      <c r="G42" s="95">
        <v>93.975053345405001</v>
      </c>
      <c r="H42" s="96">
        <v>39.3123547991</v>
      </c>
      <c r="I42" s="96">
        <v>54.662698546305002</v>
      </c>
      <c r="J42" s="38">
        <v>1</v>
      </c>
      <c r="K42" s="222" t="s">
        <v>196</v>
      </c>
      <c r="L42" s="148">
        <v>93.98</v>
      </c>
      <c r="M42" s="148">
        <v>0</v>
      </c>
      <c r="N42" s="148">
        <v>0</v>
      </c>
      <c r="O42" s="38">
        <v>12</v>
      </c>
      <c r="P42" s="81">
        <v>0.28999999999999998</v>
      </c>
      <c r="Q42" s="83">
        <v>70</v>
      </c>
      <c r="R42" s="38">
        <v>2</v>
      </c>
      <c r="S42" s="100">
        <v>1</v>
      </c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3"/>
    </row>
    <row r="43" spans="1:48" ht="18.75">
      <c r="A43" s="65"/>
      <c r="B43" s="78">
        <v>34</v>
      </c>
      <c r="C43" s="80" t="s">
        <v>156</v>
      </c>
      <c r="D43" s="106" t="s">
        <v>44</v>
      </c>
      <c r="E43" s="80" t="s">
        <v>124</v>
      </c>
      <c r="F43" s="147" t="s">
        <v>119</v>
      </c>
      <c r="G43" s="95">
        <v>155.71756455266896</v>
      </c>
      <c r="H43" s="96">
        <v>29.107201751400002</v>
      </c>
      <c r="I43" s="96">
        <v>126.61036280126895</v>
      </c>
      <c r="J43" s="38">
        <v>1</v>
      </c>
      <c r="K43" s="222" t="s">
        <v>196</v>
      </c>
      <c r="L43" s="148">
        <v>155.72</v>
      </c>
      <c r="M43" s="148">
        <v>0</v>
      </c>
      <c r="N43" s="148">
        <v>0</v>
      </c>
      <c r="O43" s="38">
        <v>13</v>
      </c>
      <c r="P43" s="81">
        <v>2.14</v>
      </c>
      <c r="Q43" s="83">
        <v>70</v>
      </c>
      <c r="R43" s="38">
        <v>2</v>
      </c>
      <c r="S43" s="100">
        <v>1</v>
      </c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3"/>
    </row>
    <row r="44" spans="1:48" ht="18.75">
      <c r="A44" s="65"/>
      <c r="B44" s="86">
        <v>35</v>
      </c>
      <c r="C44" s="80" t="s">
        <v>157</v>
      </c>
      <c r="D44" s="106" t="s">
        <v>44</v>
      </c>
      <c r="E44" s="80" t="s">
        <v>122</v>
      </c>
      <c r="F44" s="147" t="s">
        <v>119</v>
      </c>
      <c r="G44" s="95">
        <v>15.967752393200479</v>
      </c>
      <c r="H44" s="96">
        <v>0.93390032256900002</v>
      </c>
      <c r="I44" s="96">
        <v>15.033852070631479</v>
      </c>
      <c r="J44" s="38">
        <v>1</v>
      </c>
      <c r="K44" s="222" t="s">
        <v>196</v>
      </c>
      <c r="L44" s="148">
        <v>15.97</v>
      </c>
      <c r="M44" s="148">
        <v>0</v>
      </c>
      <c r="N44" s="148">
        <v>0</v>
      </c>
      <c r="O44" s="38">
        <v>7</v>
      </c>
      <c r="P44" s="81">
        <v>0.8</v>
      </c>
      <c r="Q44" s="83">
        <v>100</v>
      </c>
      <c r="R44" s="38">
        <v>2</v>
      </c>
      <c r="S44" s="100">
        <v>1</v>
      </c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3"/>
    </row>
    <row r="45" spans="1:48" ht="18.75">
      <c r="A45" s="65"/>
      <c r="B45" s="78">
        <v>36</v>
      </c>
      <c r="C45" s="80" t="s">
        <v>158</v>
      </c>
      <c r="D45" s="106" t="s">
        <v>44</v>
      </c>
      <c r="E45" s="80" t="s">
        <v>122</v>
      </c>
      <c r="F45" s="147" t="s">
        <v>119</v>
      </c>
      <c r="G45" s="95">
        <v>7.6853300786000993</v>
      </c>
      <c r="H45" s="96">
        <v>0.41122705198600001</v>
      </c>
      <c r="I45" s="96">
        <v>7.2741030266140996</v>
      </c>
      <c r="J45" s="38">
        <v>1</v>
      </c>
      <c r="K45" s="222">
        <v>0</v>
      </c>
      <c r="L45" s="148">
        <v>7.69</v>
      </c>
      <c r="M45" s="148">
        <v>0</v>
      </c>
      <c r="N45" s="148">
        <v>0</v>
      </c>
      <c r="O45" s="38">
        <v>2</v>
      </c>
      <c r="P45" s="95">
        <v>0</v>
      </c>
      <c r="Q45" s="97">
        <v>0</v>
      </c>
      <c r="R45" s="98">
        <v>0</v>
      </c>
      <c r="S45" s="99">
        <v>0</v>
      </c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3"/>
    </row>
    <row r="46" spans="1:48" ht="18.75">
      <c r="A46" s="65"/>
      <c r="B46" s="78">
        <v>37</v>
      </c>
      <c r="C46" s="80" t="s">
        <v>159</v>
      </c>
      <c r="D46" s="106" t="s">
        <v>44</v>
      </c>
      <c r="E46" s="80" t="s">
        <v>124</v>
      </c>
      <c r="F46" s="147" t="s">
        <v>119</v>
      </c>
      <c r="G46" s="95">
        <v>49.905874624250998</v>
      </c>
      <c r="H46" s="96">
        <v>34.2193351851</v>
      </c>
      <c r="I46" s="96">
        <v>15.686539439151002</v>
      </c>
      <c r="J46" s="38">
        <v>1</v>
      </c>
      <c r="K46" s="222" t="s">
        <v>196</v>
      </c>
      <c r="L46" s="148">
        <v>49.91</v>
      </c>
      <c r="M46" s="148">
        <v>0</v>
      </c>
      <c r="N46" s="148">
        <v>0</v>
      </c>
      <c r="O46" s="38">
        <v>3</v>
      </c>
      <c r="P46" s="95">
        <v>16.28</v>
      </c>
      <c r="Q46" s="97">
        <v>100</v>
      </c>
      <c r="R46" s="98">
        <v>2</v>
      </c>
      <c r="S46" s="99">
        <v>1</v>
      </c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3"/>
    </row>
    <row r="47" spans="1:48" ht="18.75">
      <c r="A47" s="65"/>
      <c r="B47" s="86">
        <v>38</v>
      </c>
      <c r="C47" s="80" t="s">
        <v>160</v>
      </c>
      <c r="D47" s="106" t="s">
        <v>44</v>
      </c>
      <c r="E47" s="80" t="s">
        <v>124</v>
      </c>
      <c r="F47" s="147" t="s">
        <v>119</v>
      </c>
      <c r="G47" s="95">
        <v>15.216786343100001</v>
      </c>
      <c r="H47" s="96">
        <v>15.216786343100001</v>
      </c>
      <c r="I47" s="96">
        <v>0</v>
      </c>
      <c r="J47" s="38">
        <v>1</v>
      </c>
      <c r="K47" s="222" t="s">
        <v>196</v>
      </c>
      <c r="L47" s="148">
        <v>15.22</v>
      </c>
      <c r="M47" s="148">
        <v>0</v>
      </c>
      <c r="N47" s="148">
        <v>0</v>
      </c>
      <c r="O47" s="38">
        <v>13</v>
      </c>
      <c r="P47" s="81">
        <v>0.13</v>
      </c>
      <c r="Q47" s="83">
        <v>80</v>
      </c>
      <c r="R47" s="38">
        <v>2</v>
      </c>
      <c r="S47" s="100">
        <v>2</v>
      </c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3"/>
    </row>
    <row r="48" spans="1:48" ht="18.75">
      <c r="A48" s="65"/>
      <c r="B48" s="78">
        <v>39</v>
      </c>
      <c r="C48" s="80" t="s">
        <v>161</v>
      </c>
      <c r="D48" s="106" t="s">
        <v>44</v>
      </c>
      <c r="E48" s="80" t="s">
        <v>124</v>
      </c>
      <c r="F48" s="147" t="s">
        <v>119</v>
      </c>
      <c r="G48" s="95">
        <v>64.622481346889998</v>
      </c>
      <c r="H48" s="96">
        <v>31.902284296000001</v>
      </c>
      <c r="I48" s="96">
        <v>32.720197050889993</v>
      </c>
      <c r="J48" s="38">
        <v>1</v>
      </c>
      <c r="K48" s="222" t="s">
        <v>196</v>
      </c>
      <c r="L48" s="148">
        <v>64.62</v>
      </c>
      <c r="M48" s="148">
        <v>0</v>
      </c>
      <c r="N48" s="148">
        <v>0</v>
      </c>
      <c r="O48" s="38">
        <v>22</v>
      </c>
      <c r="P48" s="81">
        <v>1.45</v>
      </c>
      <c r="Q48" s="83">
        <v>60</v>
      </c>
      <c r="R48" s="38">
        <v>2</v>
      </c>
      <c r="S48" s="100">
        <v>2</v>
      </c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3"/>
    </row>
    <row r="49" spans="1:48" ht="18.75">
      <c r="A49" s="65"/>
      <c r="B49" s="78">
        <v>40</v>
      </c>
      <c r="C49" s="80" t="s">
        <v>162</v>
      </c>
      <c r="D49" s="106" t="s">
        <v>44</v>
      </c>
      <c r="E49" s="80" t="s">
        <v>124</v>
      </c>
      <c r="F49" s="147" t="s">
        <v>119</v>
      </c>
      <c r="G49" s="95">
        <v>146.95684847126026</v>
      </c>
      <c r="H49" s="96">
        <v>37.511825440499997</v>
      </c>
      <c r="I49" s="96">
        <v>109.44502303076025</v>
      </c>
      <c r="J49" s="38">
        <v>1</v>
      </c>
      <c r="K49" s="222" t="s">
        <v>196</v>
      </c>
      <c r="L49" s="148">
        <v>146.96</v>
      </c>
      <c r="M49" s="148">
        <v>0</v>
      </c>
      <c r="N49" s="155">
        <v>0</v>
      </c>
      <c r="O49" s="38">
        <v>20</v>
      </c>
      <c r="P49" s="95">
        <v>14.43</v>
      </c>
      <c r="Q49" s="97">
        <v>60</v>
      </c>
      <c r="R49" s="101">
        <v>2</v>
      </c>
      <c r="S49" s="101">
        <v>2</v>
      </c>
      <c r="T49" s="102"/>
      <c r="U49" s="102"/>
      <c r="V49" s="102"/>
      <c r="W49" s="102"/>
      <c r="X49" s="102"/>
      <c r="Y49" s="102"/>
      <c r="Z49" s="102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3"/>
    </row>
    <row r="50" spans="1:48" ht="18.75">
      <c r="A50" s="65"/>
      <c r="B50" s="86">
        <v>41</v>
      </c>
      <c r="C50" s="80" t="s">
        <v>163</v>
      </c>
      <c r="D50" s="106" t="s">
        <v>44</v>
      </c>
      <c r="E50" s="80" t="s">
        <v>124</v>
      </c>
      <c r="F50" s="147" t="s">
        <v>119</v>
      </c>
      <c r="G50" s="95">
        <v>47.567023976659996</v>
      </c>
      <c r="H50" s="96">
        <v>23.239767311800001</v>
      </c>
      <c r="I50" s="96">
        <v>24.327256664859998</v>
      </c>
      <c r="J50" s="38">
        <v>1</v>
      </c>
      <c r="K50" s="222" t="s">
        <v>196</v>
      </c>
      <c r="L50" s="148">
        <v>47.57</v>
      </c>
      <c r="M50" s="148">
        <v>0</v>
      </c>
      <c r="N50" s="148">
        <v>0</v>
      </c>
      <c r="O50" s="38">
        <v>8</v>
      </c>
      <c r="P50" s="95">
        <v>0.76</v>
      </c>
      <c r="Q50" s="97">
        <v>90</v>
      </c>
      <c r="R50" s="98">
        <v>2</v>
      </c>
      <c r="S50" s="98">
        <v>1</v>
      </c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3"/>
    </row>
    <row r="51" spans="1:48" ht="18.75">
      <c r="A51" s="65"/>
      <c r="B51" s="78">
        <v>42</v>
      </c>
      <c r="C51" s="80" t="s">
        <v>164</v>
      </c>
      <c r="D51" s="106" t="s">
        <v>44</v>
      </c>
      <c r="E51" s="80" t="s">
        <v>124</v>
      </c>
      <c r="F51" s="147" t="s">
        <v>119</v>
      </c>
      <c r="G51" s="95">
        <v>282.68431553169677</v>
      </c>
      <c r="H51" s="96">
        <v>46.9733056476</v>
      </c>
      <c r="I51" s="96">
        <v>235.71100988409677</v>
      </c>
      <c r="J51" s="38">
        <v>1</v>
      </c>
      <c r="K51" s="222" t="s">
        <v>196</v>
      </c>
      <c r="L51" s="148">
        <v>282.68</v>
      </c>
      <c r="M51" s="148">
        <v>0</v>
      </c>
      <c r="N51" s="148">
        <v>0</v>
      </c>
      <c r="O51" s="38">
        <v>18</v>
      </c>
      <c r="P51" s="95">
        <v>11.64</v>
      </c>
      <c r="Q51" s="97">
        <v>70</v>
      </c>
      <c r="R51" s="98">
        <v>2</v>
      </c>
      <c r="S51" s="98">
        <v>1</v>
      </c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3"/>
    </row>
    <row r="52" spans="1:48" ht="18.75">
      <c r="A52" s="65"/>
      <c r="B52" s="78">
        <v>43</v>
      </c>
      <c r="C52" s="80" t="s">
        <v>165</v>
      </c>
      <c r="D52" s="106" t="s">
        <v>44</v>
      </c>
      <c r="E52" s="80" t="s">
        <v>124</v>
      </c>
      <c r="F52" s="147" t="s">
        <v>119</v>
      </c>
      <c r="G52" s="95">
        <v>62.990966114544406</v>
      </c>
      <c r="H52" s="96">
        <v>8.1227863561200007</v>
      </c>
      <c r="I52" s="96">
        <v>54.868179758424404</v>
      </c>
      <c r="J52" s="38">
        <v>1</v>
      </c>
      <c r="K52" s="222" t="s">
        <v>196</v>
      </c>
      <c r="L52" s="148">
        <v>62.99</v>
      </c>
      <c r="M52" s="148">
        <v>0</v>
      </c>
      <c r="N52" s="148">
        <v>0</v>
      </c>
      <c r="O52" s="38">
        <v>27</v>
      </c>
      <c r="P52" s="95">
        <v>0</v>
      </c>
      <c r="Q52" s="97">
        <v>0</v>
      </c>
      <c r="R52" s="98">
        <v>0</v>
      </c>
      <c r="S52" s="98">
        <v>0</v>
      </c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3"/>
    </row>
    <row r="53" spans="1:48" ht="18.75">
      <c r="A53" s="65"/>
      <c r="B53" s="86">
        <v>44</v>
      </c>
      <c r="C53" s="80" t="s">
        <v>166</v>
      </c>
      <c r="D53" s="106" t="s">
        <v>44</v>
      </c>
      <c r="E53" s="80" t="s">
        <v>124</v>
      </c>
      <c r="F53" s="147" t="s">
        <v>119</v>
      </c>
      <c r="G53" s="95">
        <v>63.624685597169403</v>
      </c>
      <c r="H53" s="96">
        <v>6.0124569575800004</v>
      </c>
      <c r="I53" s="96">
        <v>57.612228639589404</v>
      </c>
      <c r="J53" s="38">
        <v>1</v>
      </c>
      <c r="K53" s="222" t="s">
        <v>196</v>
      </c>
      <c r="L53" s="148">
        <v>63.62</v>
      </c>
      <c r="M53" s="148">
        <v>0</v>
      </c>
      <c r="N53" s="148">
        <v>0</v>
      </c>
      <c r="O53" s="38">
        <v>10</v>
      </c>
      <c r="P53" s="95">
        <v>3.68</v>
      </c>
      <c r="Q53" s="97">
        <v>70</v>
      </c>
      <c r="R53" s="98">
        <v>2</v>
      </c>
      <c r="S53" s="98">
        <v>2</v>
      </c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3"/>
    </row>
    <row r="54" spans="1:48" ht="18.75">
      <c r="A54" s="65"/>
      <c r="B54" s="78">
        <v>45</v>
      </c>
      <c r="C54" s="79" t="s">
        <v>167</v>
      </c>
      <c r="D54" s="106" t="s">
        <v>44</v>
      </c>
      <c r="E54" s="80" t="s">
        <v>124</v>
      </c>
      <c r="F54" s="147" t="s">
        <v>119</v>
      </c>
      <c r="G54" s="81">
        <v>24.129318152175635</v>
      </c>
      <c r="H54" s="82">
        <v>2.1743139092899999</v>
      </c>
      <c r="I54" s="82">
        <v>21.955004242885636</v>
      </c>
      <c r="J54" s="38">
        <v>1</v>
      </c>
      <c r="K54" s="222" t="s">
        <v>196</v>
      </c>
      <c r="L54" s="148">
        <v>24.13</v>
      </c>
      <c r="M54" s="148">
        <v>0</v>
      </c>
      <c r="N54" s="148">
        <v>0</v>
      </c>
      <c r="O54" s="38">
        <v>15</v>
      </c>
      <c r="P54" s="81">
        <v>0.88</v>
      </c>
      <c r="Q54" s="83">
        <v>60</v>
      </c>
      <c r="R54" s="38">
        <v>2</v>
      </c>
      <c r="S54" s="38">
        <v>2</v>
      </c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3"/>
    </row>
    <row r="55" spans="1:48" ht="18.75">
      <c r="A55" s="65"/>
      <c r="B55" s="78">
        <v>46</v>
      </c>
      <c r="C55" s="79" t="s">
        <v>168</v>
      </c>
      <c r="D55" s="106" t="s">
        <v>44</v>
      </c>
      <c r="E55" s="80" t="s">
        <v>124</v>
      </c>
      <c r="F55" s="147" t="s">
        <v>119</v>
      </c>
      <c r="G55" s="81">
        <v>27.703807647405458</v>
      </c>
      <c r="H55" s="82">
        <v>2.9002288278399999</v>
      </c>
      <c r="I55" s="82">
        <v>24.803578819565459</v>
      </c>
      <c r="J55" s="38">
        <v>1</v>
      </c>
      <c r="K55" s="222" t="s">
        <v>196</v>
      </c>
      <c r="L55" s="148">
        <v>27.7</v>
      </c>
      <c r="M55" s="148">
        <v>0</v>
      </c>
      <c r="N55" s="148">
        <v>0</v>
      </c>
      <c r="O55" s="38">
        <v>12</v>
      </c>
      <c r="P55" s="81">
        <v>0.63</v>
      </c>
      <c r="Q55" s="83">
        <v>60</v>
      </c>
      <c r="R55" s="38">
        <v>2</v>
      </c>
      <c r="S55" s="38">
        <v>1</v>
      </c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3"/>
    </row>
    <row r="56" spans="1:48" ht="18.75">
      <c r="A56" s="65"/>
      <c r="B56" s="86">
        <v>47</v>
      </c>
      <c r="C56" s="80" t="s">
        <v>169</v>
      </c>
      <c r="D56" s="106" t="s">
        <v>44</v>
      </c>
      <c r="E56" s="80" t="s">
        <v>124</v>
      </c>
      <c r="F56" s="147" t="s">
        <v>119</v>
      </c>
      <c r="G56" s="95">
        <v>9.4687849251219998</v>
      </c>
      <c r="H56" s="96">
        <v>9.4673270336899993</v>
      </c>
      <c r="I56" s="96">
        <v>1.457891432E-3</v>
      </c>
      <c r="J56" s="38">
        <v>1</v>
      </c>
      <c r="K56" s="222" t="s">
        <v>196</v>
      </c>
      <c r="L56" s="148">
        <v>9.4700000000000006</v>
      </c>
      <c r="M56" s="148">
        <v>0</v>
      </c>
      <c r="N56" s="148">
        <v>0</v>
      </c>
      <c r="O56" s="38">
        <v>27</v>
      </c>
      <c r="P56" s="95">
        <v>0</v>
      </c>
      <c r="Q56" s="97">
        <v>0</v>
      </c>
      <c r="R56" s="98">
        <v>0</v>
      </c>
      <c r="S56" s="98">
        <v>0</v>
      </c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3"/>
    </row>
    <row r="57" spans="1:48" ht="18.75">
      <c r="A57" s="65"/>
      <c r="B57" s="78">
        <v>48</v>
      </c>
      <c r="C57" s="79" t="s">
        <v>170</v>
      </c>
      <c r="D57" s="106" t="s">
        <v>44</v>
      </c>
      <c r="E57" s="80" t="s">
        <v>124</v>
      </c>
      <c r="F57" s="147" t="s">
        <v>119</v>
      </c>
      <c r="G57" s="81">
        <v>25.207849029024292</v>
      </c>
      <c r="H57" s="82">
        <v>12.732273144400001</v>
      </c>
      <c r="I57" s="82">
        <v>12.475575884624291</v>
      </c>
      <c r="J57" s="38">
        <v>1</v>
      </c>
      <c r="K57" s="222" t="s">
        <v>196</v>
      </c>
      <c r="L57" s="148">
        <v>25.21</v>
      </c>
      <c r="M57" s="148">
        <v>0</v>
      </c>
      <c r="N57" s="148">
        <v>0</v>
      </c>
      <c r="O57" s="38">
        <v>30</v>
      </c>
      <c r="P57" s="81">
        <v>0</v>
      </c>
      <c r="Q57" s="83">
        <v>0</v>
      </c>
      <c r="R57" s="38">
        <v>0</v>
      </c>
      <c r="S57" s="38">
        <v>0</v>
      </c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3"/>
    </row>
    <row r="58" spans="1:48" ht="18.75">
      <c r="A58" s="65"/>
      <c r="B58" s="78">
        <v>49</v>
      </c>
      <c r="C58" s="79" t="s">
        <v>171</v>
      </c>
      <c r="D58" s="106" t="s">
        <v>44</v>
      </c>
      <c r="E58" s="80" t="s">
        <v>124</v>
      </c>
      <c r="F58" s="147" t="s">
        <v>119</v>
      </c>
      <c r="G58" s="81">
        <v>244.71090035584348</v>
      </c>
      <c r="H58" s="82">
        <v>139.31822684400001</v>
      </c>
      <c r="I58" s="82">
        <v>105.39267351184346</v>
      </c>
      <c r="J58" s="38">
        <v>1</v>
      </c>
      <c r="K58" s="148" t="s">
        <v>196</v>
      </c>
      <c r="L58" s="148">
        <v>244.71</v>
      </c>
      <c r="M58" s="148">
        <v>0</v>
      </c>
      <c r="N58" s="148">
        <v>0</v>
      </c>
      <c r="O58" s="38">
        <v>16</v>
      </c>
      <c r="P58" s="81">
        <v>27.23</v>
      </c>
      <c r="Q58" s="83">
        <v>60</v>
      </c>
      <c r="R58" s="38">
        <v>2</v>
      </c>
      <c r="S58" s="38">
        <v>2</v>
      </c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3"/>
    </row>
    <row r="59" spans="1:48" ht="18.75">
      <c r="A59" s="65"/>
      <c r="B59" s="86">
        <v>50</v>
      </c>
      <c r="C59" s="80" t="s">
        <v>172</v>
      </c>
      <c r="D59" s="106" t="s">
        <v>44</v>
      </c>
      <c r="E59" s="80" t="s">
        <v>124</v>
      </c>
      <c r="F59" s="147" t="s">
        <v>119</v>
      </c>
      <c r="G59" s="95">
        <v>72.019269780670001</v>
      </c>
      <c r="H59" s="96">
        <v>53.910323588300002</v>
      </c>
      <c r="I59" s="96">
        <v>18.108946192370002</v>
      </c>
      <c r="J59" s="38">
        <v>1</v>
      </c>
      <c r="K59" s="148" t="s">
        <v>196</v>
      </c>
      <c r="L59" s="148">
        <v>72.02</v>
      </c>
      <c r="M59" s="148">
        <v>0</v>
      </c>
      <c r="N59" s="148">
        <v>0</v>
      </c>
      <c r="O59" s="38">
        <v>14</v>
      </c>
      <c r="P59" s="95">
        <v>2.65</v>
      </c>
      <c r="Q59" s="97">
        <v>60</v>
      </c>
      <c r="R59" s="98">
        <v>2</v>
      </c>
      <c r="S59" s="98">
        <v>1</v>
      </c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3"/>
    </row>
    <row r="60" spans="1:48" ht="18.75">
      <c r="A60" s="65"/>
      <c r="B60" s="78"/>
      <c r="C60" s="80"/>
      <c r="D60" s="106"/>
      <c r="E60" s="80"/>
      <c r="F60" s="147"/>
      <c r="G60" s="95"/>
      <c r="H60" s="96"/>
      <c r="I60" s="96"/>
      <c r="J60" s="38"/>
      <c r="K60" s="148"/>
      <c r="L60" s="148"/>
      <c r="M60" s="148"/>
      <c r="N60" s="148"/>
      <c r="O60" s="38"/>
      <c r="P60" s="154"/>
      <c r="Q60" s="97"/>
      <c r="R60" s="98"/>
      <c r="S60" s="99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3"/>
    </row>
    <row r="61" spans="1:48" ht="18.75">
      <c r="A61" s="65"/>
      <c r="B61" s="78"/>
      <c r="C61" s="80"/>
      <c r="D61" s="106"/>
      <c r="E61" s="80"/>
      <c r="F61" s="147"/>
      <c r="G61" s="148"/>
      <c r="H61" s="96"/>
      <c r="I61" s="148"/>
      <c r="J61" s="38"/>
      <c r="K61" s="148"/>
      <c r="L61" s="148"/>
      <c r="M61" s="148"/>
      <c r="N61" s="148"/>
      <c r="O61" s="38"/>
      <c r="P61" s="154"/>
      <c r="Q61" s="97"/>
      <c r="R61" s="98"/>
      <c r="S61" s="99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3"/>
    </row>
    <row r="62" spans="1:48" ht="18.75">
      <c r="A62" s="65"/>
      <c r="B62" s="86"/>
      <c r="C62" s="80"/>
      <c r="D62" s="106"/>
      <c r="E62" s="80"/>
      <c r="F62" s="147"/>
      <c r="G62" s="95"/>
      <c r="H62" s="96"/>
      <c r="I62" s="96"/>
      <c r="J62" s="38"/>
      <c r="K62" s="148"/>
      <c r="L62" s="148"/>
      <c r="M62" s="148"/>
      <c r="N62" s="148"/>
      <c r="O62" s="38"/>
      <c r="P62" s="149"/>
      <c r="Q62" s="83"/>
      <c r="R62" s="38"/>
      <c r="S62" s="100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3"/>
    </row>
    <row r="63" spans="1:48" ht="18.75">
      <c r="A63" s="65"/>
      <c r="B63" s="86"/>
      <c r="C63" s="80"/>
      <c r="D63" s="106"/>
      <c r="E63" s="80"/>
      <c r="F63" s="147"/>
      <c r="G63" s="148"/>
      <c r="H63" s="96"/>
      <c r="I63" s="148"/>
      <c r="J63" s="38"/>
      <c r="K63" s="148"/>
      <c r="L63" s="148"/>
      <c r="M63" s="148"/>
      <c r="N63" s="148"/>
      <c r="O63" s="38"/>
      <c r="P63" s="149"/>
      <c r="Q63" s="83"/>
      <c r="R63" s="38"/>
      <c r="S63" s="100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3"/>
    </row>
    <row r="64" spans="1:48" ht="18.75">
      <c r="A64" s="65"/>
      <c r="B64" s="78"/>
      <c r="C64" s="80"/>
      <c r="D64" s="106"/>
      <c r="E64" s="80"/>
      <c r="F64" s="147"/>
      <c r="G64" s="95"/>
      <c r="H64" s="96"/>
      <c r="I64" s="96"/>
      <c r="J64" s="38"/>
      <c r="K64" s="148"/>
      <c r="L64" s="148"/>
      <c r="M64" s="148"/>
      <c r="N64" s="148"/>
      <c r="O64" s="38"/>
      <c r="P64" s="149"/>
      <c r="Q64" s="83"/>
      <c r="R64" s="38"/>
      <c r="S64" s="100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3"/>
    </row>
    <row r="65" spans="1:48" ht="18.75">
      <c r="A65" s="65"/>
      <c r="B65" s="78"/>
      <c r="C65" s="80"/>
      <c r="D65" s="106"/>
      <c r="E65" s="80"/>
      <c r="F65" s="147"/>
      <c r="G65" s="148"/>
      <c r="H65" s="96"/>
      <c r="I65" s="148"/>
      <c r="J65" s="38"/>
      <c r="K65" s="148"/>
      <c r="L65" s="148"/>
      <c r="M65" s="148"/>
      <c r="N65" s="148"/>
      <c r="O65" s="38"/>
      <c r="P65" s="149"/>
      <c r="Q65" s="83"/>
      <c r="R65" s="38"/>
      <c r="S65" s="100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3"/>
    </row>
    <row r="66" spans="1:48" ht="18.75">
      <c r="A66" s="65"/>
      <c r="B66" s="78"/>
      <c r="C66" s="80"/>
      <c r="D66" s="106"/>
      <c r="E66" s="80"/>
      <c r="F66" s="147"/>
      <c r="G66" s="95"/>
      <c r="H66" s="96"/>
      <c r="I66" s="96"/>
      <c r="J66" s="38"/>
      <c r="K66" s="148"/>
      <c r="L66" s="148"/>
      <c r="M66" s="148"/>
      <c r="N66" s="148"/>
      <c r="O66" s="38"/>
      <c r="P66" s="149"/>
      <c r="Q66" s="83"/>
      <c r="R66" s="38"/>
      <c r="S66" s="100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3"/>
    </row>
    <row r="67" spans="1:48" ht="18.75">
      <c r="A67" s="65"/>
      <c r="B67" s="78"/>
      <c r="C67" s="80"/>
      <c r="D67" s="106"/>
      <c r="E67" s="80"/>
      <c r="F67" s="147"/>
      <c r="G67" s="148"/>
      <c r="H67" s="96"/>
      <c r="I67" s="148"/>
      <c r="J67" s="38"/>
      <c r="K67" s="148"/>
      <c r="L67" s="148"/>
      <c r="M67" s="148"/>
      <c r="N67" s="148"/>
      <c r="O67" s="38"/>
      <c r="P67" s="149"/>
      <c r="Q67" s="83"/>
      <c r="R67" s="38"/>
      <c r="S67" s="100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3"/>
    </row>
    <row r="68" spans="1:48" ht="18.75">
      <c r="A68" s="65"/>
      <c r="B68" s="86"/>
      <c r="C68" s="80"/>
      <c r="D68" s="106"/>
      <c r="E68" s="80"/>
      <c r="F68" s="147"/>
      <c r="G68" s="95"/>
      <c r="H68" s="96"/>
      <c r="I68" s="96"/>
      <c r="J68" s="38"/>
      <c r="K68" s="148"/>
      <c r="L68" s="148"/>
      <c r="M68" s="148"/>
      <c r="N68" s="148"/>
      <c r="O68" s="38"/>
      <c r="P68" s="149"/>
      <c r="Q68" s="83"/>
      <c r="R68" s="38"/>
      <c r="S68" s="100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3"/>
    </row>
    <row r="69" spans="1:48" ht="18.75">
      <c r="A69" s="65"/>
      <c r="B69" s="86"/>
      <c r="C69" s="80"/>
      <c r="D69" s="106"/>
      <c r="E69" s="80"/>
      <c r="F69" s="147"/>
      <c r="G69" s="148"/>
      <c r="H69" s="96"/>
      <c r="I69" s="148"/>
      <c r="J69" s="38"/>
      <c r="K69" s="148"/>
      <c r="L69" s="148"/>
      <c r="M69" s="148"/>
      <c r="N69" s="148"/>
      <c r="O69" s="38"/>
      <c r="P69" s="149"/>
      <c r="Q69" s="83"/>
      <c r="R69" s="38"/>
      <c r="S69" s="100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3"/>
    </row>
    <row r="70" spans="1:48" ht="18.75">
      <c r="A70" s="65"/>
      <c r="B70" s="78"/>
      <c r="C70" s="80"/>
      <c r="D70" s="106"/>
      <c r="E70" s="80"/>
      <c r="F70" s="147"/>
      <c r="G70" s="95"/>
      <c r="H70" s="96"/>
      <c r="I70" s="96"/>
      <c r="J70" s="38"/>
      <c r="K70" s="148"/>
      <c r="L70" s="148"/>
      <c r="M70" s="148"/>
      <c r="N70" s="148"/>
      <c r="O70" s="38"/>
      <c r="P70" s="154"/>
      <c r="Q70" s="97"/>
      <c r="R70" s="98"/>
      <c r="S70" s="99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3"/>
    </row>
    <row r="71" spans="1:48" ht="18.75">
      <c r="A71" s="65"/>
      <c r="B71" s="78"/>
      <c r="C71" s="80"/>
      <c r="D71" s="106"/>
      <c r="E71" s="80"/>
      <c r="F71" s="147"/>
      <c r="G71" s="95"/>
      <c r="H71" s="96"/>
      <c r="I71" s="96"/>
      <c r="J71" s="38"/>
      <c r="K71" s="148"/>
      <c r="L71" s="148"/>
      <c r="M71" s="148"/>
      <c r="N71" s="148"/>
      <c r="O71" s="38"/>
      <c r="P71" s="154"/>
      <c r="Q71" s="97"/>
      <c r="R71" s="98"/>
      <c r="S71" s="99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3"/>
    </row>
    <row r="72" spans="1:48" ht="18.75">
      <c r="A72" s="65"/>
      <c r="B72" s="78"/>
      <c r="C72" s="80"/>
      <c r="D72" s="106"/>
      <c r="E72" s="80"/>
      <c r="F72" s="147"/>
      <c r="G72" s="148"/>
      <c r="H72" s="96"/>
      <c r="I72" s="148"/>
      <c r="J72" s="38"/>
      <c r="K72" s="148"/>
      <c r="L72" s="148"/>
      <c r="M72" s="148"/>
      <c r="N72" s="148"/>
      <c r="O72" s="38"/>
      <c r="P72" s="154"/>
      <c r="Q72" s="97"/>
      <c r="R72" s="98"/>
      <c r="S72" s="99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3"/>
    </row>
    <row r="73" spans="1:48" ht="18.75">
      <c r="A73" s="65"/>
      <c r="B73" s="86"/>
      <c r="C73" s="80"/>
      <c r="D73" s="106"/>
      <c r="E73" s="80"/>
      <c r="F73" s="147"/>
      <c r="G73" s="95"/>
      <c r="H73" s="96"/>
      <c r="I73" s="96"/>
      <c r="J73" s="38"/>
      <c r="K73" s="148"/>
      <c r="L73" s="148"/>
      <c r="M73" s="148"/>
      <c r="N73" s="148"/>
      <c r="O73" s="38"/>
      <c r="P73" s="149"/>
      <c r="Q73" s="83"/>
      <c r="R73" s="38"/>
      <c r="S73" s="100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3"/>
    </row>
    <row r="74" spans="1:48" ht="18.75">
      <c r="A74" s="65"/>
      <c r="B74" s="86"/>
      <c r="C74" s="80"/>
      <c r="D74" s="106"/>
      <c r="E74" s="80"/>
      <c r="F74" s="147"/>
      <c r="G74" s="148"/>
      <c r="H74" s="96"/>
      <c r="I74" s="148"/>
      <c r="J74" s="38"/>
      <c r="K74" s="148"/>
      <c r="L74" s="148"/>
      <c r="M74" s="148"/>
      <c r="N74" s="148"/>
      <c r="O74" s="38"/>
      <c r="P74" s="149"/>
      <c r="Q74" s="83"/>
      <c r="R74" s="38"/>
      <c r="S74" s="100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3"/>
    </row>
    <row r="75" spans="1:48" ht="18.75">
      <c r="A75" s="65"/>
      <c r="B75" s="78"/>
      <c r="C75" s="80"/>
      <c r="D75" s="106"/>
      <c r="E75" s="80"/>
      <c r="F75" s="147"/>
      <c r="G75" s="95"/>
      <c r="H75" s="96"/>
      <c r="I75" s="96"/>
      <c r="J75" s="38"/>
      <c r="K75" s="148"/>
      <c r="L75" s="148"/>
      <c r="M75" s="148"/>
      <c r="N75" s="148"/>
      <c r="O75" s="38"/>
      <c r="P75" s="149"/>
      <c r="Q75" s="83"/>
      <c r="R75" s="38"/>
      <c r="S75" s="100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3"/>
    </row>
    <row r="76" spans="1:48" ht="18.75">
      <c r="A76" s="65"/>
      <c r="B76" s="78"/>
      <c r="C76" s="80"/>
      <c r="D76" s="106"/>
      <c r="E76" s="80"/>
      <c r="F76" s="147"/>
      <c r="G76" s="148"/>
      <c r="H76" s="96"/>
      <c r="I76" s="148"/>
      <c r="J76" s="38"/>
      <c r="K76" s="148"/>
      <c r="L76" s="148"/>
      <c r="M76" s="148"/>
      <c r="N76" s="148"/>
      <c r="O76" s="38"/>
      <c r="P76" s="149"/>
      <c r="Q76" s="83"/>
      <c r="R76" s="38"/>
      <c r="S76" s="100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3"/>
    </row>
    <row r="77" spans="1:48" ht="18.75">
      <c r="A77" s="65"/>
      <c r="B77" s="78"/>
      <c r="C77" s="80"/>
      <c r="D77" s="106"/>
      <c r="E77" s="80"/>
      <c r="F77" s="147"/>
      <c r="G77" s="95"/>
      <c r="H77" s="96"/>
      <c r="I77" s="96"/>
      <c r="J77" s="38"/>
      <c r="K77" s="148"/>
      <c r="L77" s="148"/>
      <c r="M77" s="148"/>
      <c r="N77" s="155"/>
      <c r="O77" s="38"/>
      <c r="P77" s="154"/>
      <c r="Q77" s="97"/>
      <c r="R77" s="101"/>
      <c r="S77" s="101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3"/>
    </row>
    <row r="78" spans="1:48" ht="18.75">
      <c r="A78" s="65"/>
      <c r="B78" s="78"/>
      <c r="C78" s="80"/>
      <c r="D78" s="106"/>
      <c r="E78" s="80"/>
      <c r="F78" s="147"/>
      <c r="G78" s="148"/>
      <c r="H78" s="96"/>
      <c r="I78" s="148"/>
      <c r="J78" s="38"/>
      <c r="K78" s="148"/>
      <c r="L78" s="148"/>
      <c r="M78" s="148"/>
      <c r="N78" s="155"/>
      <c r="O78" s="38"/>
      <c r="P78" s="154"/>
      <c r="Q78" s="97"/>
      <c r="R78" s="101"/>
      <c r="S78" s="101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3"/>
    </row>
    <row r="79" spans="1:48" ht="18.75">
      <c r="A79" s="65"/>
      <c r="B79" s="86"/>
      <c r="C79" s="80"/>
      <c r="D79" s="106"/>
      <c r="E79" s="80"/>
      <c r="F79" s="147"/>
      <c r="G79" s="95"/>
      <c r="H79" s="96"/>
      <c r="I79" s="96"/>
      <c r="J79" s="38"/>
      <c r="K79" s="148"/>
      <c r="L79" s="148"/>
      <c r="M79" s="148"/>
      <c r="N79" s="148"/>
      <c r="O79" s="38"/>
      <c r="P79" s="154"/>
      <c r="Q79" s="97"/>
      <c r="R79" s="98"/>
      <c r="S79" s="98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3"/>
    </row>
    <row r="80" spans="1:48" ht="18.75">
      <c r="A80" s="65"/>
      <c r="B80" s="86"/>
      <c r="C80" s="80"/>
      <c r="D80" s="106"/>
      <c r="E80" s="80"/>
      <c r="F80" s="147"/>
      <c r="G80" s="148"/>
      <c r="H80" s="96"/>
      <c r="I80" s="148"/>
      <c r="J80" s="38"/>
      <c r="K80" s="148"/>
      <c r="L80" s="148"/>
      <c r="M80" s="148"/>
      <c r="N80" s="148"/>
      <c r="O80" s="38"/>
      <c r="P80" s="154"/>
      <c r="Q80" s="97"/>
      <c r="R80" s="98"/>
      <c r="S80" s="98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3"/>
    </row>
    <row r="81" spans="1:48" ht="18.75">
      <c r="A81" s="65"/>
      <c r="B81" s="78"/>
      <c r="C81" s="80"/>
      <c r="D81" s="106"/>
      <c r="E81" s="80"/>
      <c r="F81" s="147"/>
      <c r="G81" s="95"/>
      <c r="H81" s="96"/>
      <c r="I81" s="96"/>
      <c r="J81" s="38"/>
      <c r="K81" s="148"/>
      <c r="L81" s="148"/>
      <c r="M81" s="148"/>
      <c r="N81" s="148"/>
      <c r="O81" s="38"/>
      <c r="P81" s="154"/>
      <c r="Q81" s="97"/>
      <c r="R81" s="98"/>
      <c r="S81" s="98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3"/>
    </row>
    <row r="82" spans="1:48" ht="18.75">
      <c r="A82" s="65"/>
      <c r="B82" s="78"/>
      <c r="C82" s="80"/>
      <c r="D82" s="106"/>
      <c r="E82" s="80"/>
      <c r="F82" s="147"/>
      <c r="G82" s="148"/>
      <c r="H82" s="96"/>
      <c r="I82" s="148"/>
      <c r="J82" s="38"/>
      <c r="K82" s="148"/>
      <c r="L82" s="148"/>
      <c r="M82" s="148"/>
      <c r="N82" s="148"/>
      <c r="O82" s="38"/>
      <c r="P82" s="154"/>
      <c r="Q82" s="97"/>
      <c r="R82" s="98"/>
      <c r="S82" s="98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3"/>
    </row>
    <row r="83" spans="1:48" ht="18.75">
      <c r="A83" s="65"/>
      <c r="B83" s="78"/>
      <c r="C83" s="80"/>
      <c r="D83" s="106"/>
      <c r="E83" s="80"/>
      <c r="F83" s="147"/>
      <c r="G83" s="95"/>
      <c r="H83" s="96"/>
      <c r="I83" s="96"/>
      <c r="J83" s="38"/>
      <c r="K83" s="148"/>
      <c r="L83" s="148"/>
      <c r="M83" s="148"/>
      <c r="N83" s="148"/>
      <c r="O83" s="38"/>
      <c r="P83" s="154"/>
      <c r="Q83" s="97"/>
      <c r="R83" s="98"/>
      <c r="S83" s="98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3"/>
    </row>
    <row r="84" spans="1:48" ht="18.75">
      <c r="A84" s="65"/>
      <c r="B84" s="78"/>
      <c r="C84" s="80"/>
      <c r="D84" s="106"/>
      <c r="E84" s="80"/>
      <c r="F84" s="147"/>
      <c r="G84" s="148"/>
      <c r="H84" s="96"/>
      <c r="I84" s="148"/>
      <c r="J84" s="38"/>
      <c r="K84" s="148"/>
      <c r="L84" s="148"/>
      <c r="M84" s="148"/>
      <c r="N84" s="148"/>
      <c r="O84" s="38"/>
      <c r="P84" s="154"/>
      <c r="Q84" s="97"/>
      <c r="R84" s="98"/>
      <c r="S84" s="98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3"/>
    </row>
    <row r="85" spans="1:48" ht="18.75">
      <c r="A85" s="65"/>
      <c r="B85" s="86"/>
      <c r="C85" s="80"/>
      <c r="D85" s="106"/>
      <c r="E85" s="80"/>
      <c r="F85" s="147"/>
      <c r="G85" s="95"/>
      <c r="H85" s="96"/>
      <c r="I85" s="96"/>
      <c r="J85" s="38"/>
      <c r="K85" s="148"/>
      <c r="L85" s="148"/>
      <c r="M85" s="148"/>
      <c r="N85" s="148"/>
      <c r="O85" s="38"/>
      <c r="P85" s="154"/>
      <c r="Q85" s="97"/>
      <c r="R85" s="98"/>
      <c r="S85" s="98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3"/>
    </row>
    <row r="86" spans="1:48" ht="18.75">
      <c r="A86" s="65"/>
      <c r="B86" s="86"/>
      <c r="C86" s="80"/>
      <c r="D86" s="106"/>
      <c r="E86" s="80"/>
      <c r="F86" s="147"/>
      <c r="G86" s="148"/>
      <c r="H86" s="96"/>
      <c r="I86" s="148"/>
      <c r="J86" s="38"/>
      <c r="K86" s="148"/>
      <c r="L86" s="148"/>
      <c r="M86" s="148"/>
      <c r="N86" s="148"/>
      <c r="O86" s="38"/>
      <c r="P86" s="154"/>
      <c r="Q86" s="97"/>
      <c r="R86" s="98"/>
      <c r="S86" s="98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3"/>
    </row>
    <row r="87" spans="1:48" ht="18.75">
      <c r="A87" s="65"/>
      <c r="B87" s="78"/>
      <c r="C87" s="79"/>
      <c r="D87" s="106"/>
      <c r="E87" s="80"/>
      <c r="F87" s="147"/>
      <c r="G87" s="81"/>
      <c r="H87" s="82"/>
      <c r="I87" s="82"/>
      <c r="J87" s="38"/>
      <c r="K87" s="148"/>
      <c r="L87" s="148"/>
      <c r="M87" s="148"/>
      <c r="N87" s="148"/>
      <c r="O87" s="38"/>
      <c r="P87" s="149"/>
      <c r="Q87" s="83"/>
      <c r="R87" s="38"/>
      <c r="S87" s="38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3"/>
    </row>
    <row r="88" spans="1:48" ht="18.75">
      <c r="A88" s="65"/>
      <c r="B88" s="78"/>
      <c r="C88" s="79"/>
      <c r="D88" s="106"/>
      <c r="E88" s="80"/>
      <c r="F88" s="147"/>
      <c r="G88" s="148"/>
      <c r="H88" s="82"/>
      <c r="I88" s="148"/>
      <c r="J88" s="38"/>
      <c r="K88" s="148"/>
      <c r="L88" s="148"/>
      <c r="M88" s="148"/>
      <c r="N88" s="148"/>
      <c r="O88" s="38"/>
      <c r="P88" s="149"/>
      <c r="Q88" s="83"/>
      <c r="R88" s="38"/>
      <c r="S88" s="38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3"/>
    </row>
    <row r="89" spans="1:48" ht="18.75">
      <c r="A89" s="65"/>
      <c r="B89" s="78"/>
      <c r="C89" s="79"/>
      <c r="D89" s="106"/>
      <c r="E89" s="80"/>
      <c r="F89" s="147"/>
      <c r="G89" s="81"/>
      <c r="H89" s="82"/>
      <c r="I89" s="82"/>
      <c r="J89" s="38"/>
      <c r="K89" s="148"/>
      <c r="L89" s="148"/>
      <c r="M89" s="148"/>
      <c r="N89" s="148"/>
      <c r="O89" s="38"/>
      <c r="P89" s="149"/>
      <c r="Q89" s="83"/>
      <c r="R89" s="38"/>
      <c r="S89" s="38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3"/>
    </row>
    <row r="90" spans="1:48" ht="18.75">
      <c r="A90" s="65"/>
      <c r="B90" s="78"/>
      <c r="C90" s="79"/>
      <c r="D90" s="106"/>
      <c r="E90" s="80"/>
      <c r="F90" s="147"/>
      <c r="G90" s="148"/>
      <c r="H90" s="82"/>
      <c r="I90" s="148"/>
      <c r="J90" s="38"/>
      <c r="K90" s="148"/>
      <c r="L90" s="148"/>
      <c r="M90" s="148"/>
      <c r="N90" s="148"/>
      <c r="O90" s="38"/>
      <c r="P90" s="149"/>
      <c r="Q90" s="83"/>
      <c r="R90" s="38"/>
      <c r="S90" s="38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3"/>
    </row>
    <row r="91" spans="1:48" ht="18.75">
      <c r="A91" s="65"/>
      <c r="B91" s="86"/>
      <c r="C91" s="80"/>
      <c r="D91" s="106"/>
      <c r="E91" s="80"/>
      <c r="F91" s="147"/>
      <c r="G91" s="95"/>
      <c r="H91" s="96"/>
      <c r="I91" s="96"/>
      <c r="J91" s="38"/>
      <c r="K91" s="148"/>
      <c r="L91" s="148"/>
      <c r="M91" s="148"/>
      <c r="N91" s="148"/>
      <c r="O91" s="38"/>
      <c r="P91" s="154"/>
      <c r="Q91" s="97"/>
      <c r="R91" s="98"/>
      <c r="S91" s="98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3"/>
    </row>
    <row r="92" spans="1:48" ht="18.75">
      <c r="A92" s="65"/>
      <c r="B92" s="86"/>
      <c r="C92" s="80"/>
      <c r="D92" s="106"/>
      <c r="E92" s="80"/>
      <c r="F92" s="147"/>
      <c r="G92" s="148"/>
      <c r="H92" s="96"/>
      <c r="I92" s="148"/>
      <c r="J92" s="38"/>
      <c r="K92" s="148"/>
      <c r="L92" s="148"/>
      <c r="M92" s="148"/>
      <c r="N92" s="148"/>
      <c r="O92" s="38"/>
      <c r="P92" s="154"/>
      <c r="Q92" s="97"/>
      <c r="R92" s="98"/>
      <c r="S92" s="98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3"/>
    </row>
    <row r="93" spans="1:48" ht="18.75">
      <c r="A93" s="65"/>
      <c r="B93" s="78"/>
      <c r="C93" s="79"/>
      <c r="D93" s="106"/>
      <c r="E93" s="80"/>
      <c r="F93" s="147"/>
      <c r="G93" s="81"/>
      <c r="H93" s="82"/>
      <c r="I93" s="82"/>
      <c r="J93" s="38"/>
      <c r="K93" s="148"/>
      <c r="L93" s="148"/>
      <c r="M93" s="148"/>
      <c r="N93" s="148"/>
      <c r="O93" s="38"/>
      <c r="P93" s="149"/>
      <c r="Q93" s="83"/>
      <c r="R93" s="38"/>
      <c r="S93" s="38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3"/>
    </row>
    <row r="94" spans="1:48" ht="18.75">
      <c r="A94" s="65"/>
      <c r="B94" s="78"/>
      <c r="C94" s="79"/>
      <c r="D94" s="106"/>
      <c r="E94" s="80"/>
      <c r="F94" s="147"/>
      <c r="G94" s="148"/>
      <c r="H94" s="82"/>
      <c r="I94" s="148"/>
      <c r="J94" s="38"/>
      <c r="K94" s="148"/>
      <c r="L94" s="148"/>
      <c r="M94" s="148"/>
      <c r="N94" s="148"/>
      <c r="O94" s="38"/>
      <c r="P94" s="149"/>
      <c r="Q94" s="83"/>
      <c r="R94" s="38"/>
      <c r="S94" s="38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3"/>
    </row>
    <row r="95" spans="1:48" ht="18.75">
      <c r="A95" s="65"/>
      <c r="B95" s="78"/>
      <c r="C95" s="79"/>
      <c r="D95" s="106"/>
      <c r="E95" s="80"/>
      <c r="F95" s="147"/>
      <c r="G95" s="81"/>
      <c r="H95" s="82"/>
      <c r="I95" s="82"/>
      <c r="J95" s="38"/>
      <c r="K95" s="148"/>
      <c r="L95" s="148"/>
      <c r="M95" s="148"/>
      <c r="N95" s="148"/>
      <c r="O95" s="38"/>
      <c r="P95" s="149"/>
      <c r="Q95" s="83"/>
      <c r="R95" s="38"/>
      <c r="S95" s="38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3"/>
    </row>
    <row r="96" spans="1:48" ht="18.75">
      <c r="A96" s="65"/>
      <c r="B96" s="78"/>
      <c r="C96" s="79"/>
      <c r="D96" s="106"/>
      <c r="E96" s="80"/>
      <c r="F96" s="147"/>
      <c r="G96" s="148"/>
      <c r="H96" s="82"/>
      <c r="I96" s="148"/>
      <c r="J96" s="38"/>
      <c r="K96" s="148"/>
      <c r="L96" s="148"/>
      <c r="M96" s="148"/>
      <c r="N96" s="148"/>
      <c r="O96" s="38"/>
      <c r="P96" s="149"/>
      <c r="Q96" s="83"/>
      <c r="R96" s="38"/>
      <c r="S96" s="38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3"/>
    </row>
    <row r="97" spans="1:48" ht="18.75">
      <c r="A97" s="65"/>
      <c r="B97" s="86"/>
      <c r="C97" s="80"/>
      <c r="D97" s="106"/>
      <c r="E97" s="80"/>
      <c r="F97" s="147"/>
      <c r="G97" s="95"/>
      <c r="H97" s="96"/>
      <c r="I97" s="96"/>
      <c r="J97" s="38"/>
      <c r="K97" s="148"/>
      <c r="L97" s="148"/>
      <c r="M97" s="148"/>
      <c r="N97" s="148"/>
      <c r="O97" s="38"/>
      <c r="P97" s="154"/>
      <c r="Q97" s="97"/>
      <c r="R97" s="98"/>
      <c r="S97" s="98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3"/>
    </row>
    <row r="98" spans="1:48" ht="18.75">
      <c r="A98" s="65" t="str">
        <f t="shared" ref="A11:A98" si="1">IF(J98=1,IF(K98&gt;0,IF(L98&gt;0,IF(N98&gt;0,11,11),IF(N98&gt;0,11,"")),IF(L98&gt;0,IF(N98&gt;0,11,""),IF(N98=0,22,""))),IF(L98&gt;0,IF(N98&gt;0,IF(P98&gt;0,66,""),IF(P98&gt;0,66,"")),IF(P98&gt;0,66,"")))&amp;" "&amp;IF(J98=1,IF(K98=0,IF(L98&gt;0,IF(N98&gt;0,IF(P98&gt;0,66,""),IF(P98&gt;0,66,"")),IF(P98&gt;0,66,"")),""),IF(P98&gt;0,66,""))&amp;" "&amp;IF(J98=1,IF(K98&gt;0,IF(P98&gt;0,IF(O98&lt;=7,IF(Q98=100,"","33"),IF(O98&lt;=25,IF(Q98&gt;0,IF(Q98&lt;100,"",33),IF(Q98=0,"","33")),IF(Q98=0,"",33))),IF(O98&gt;25,"",33)),""),IF(J98&gt;1,IF(P98&gt;0,"55",""),IF(J98=0,IF(P98&gt;0,"55","00"))))&amp;" "&amp;IF(P98&gt;0,IF(R98&gt;0,IF(S98&gt;0,"",88),77),"")</f>
        <v xml:space="preserve">  00 </v>
      </c>
      <c r="B98" s="86"/>
      <c r="C98" s="80"/>
      <c r="D98" s="106"/>
      <c r="E98" s="80"/>
      <c r="F98" s="147"/>
      <c r="G98" s="148"/>
      <c r="H98" s="96"/>
      <c r="I98" s="148"/>
      <c r="J98" s="38"/>
      <c r="K98" s="148"/>
      <c r="L98" s="148"/>
      <c r="M98" s="148"/>
      <c r="N98" s="148"/>
      <c r="O98" s="38"/>
      <c r="P98" s="154"/>
      <c r="Q98" s="97"/>
      <c r="R98" s="98"/>
      <c r="S98" s="98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3"/>
    </row>
  </sheetData>
  <sheetProtection selectLockedCells="1"/>
  <mergeCells count="42">
    <mergeCell ref="T6:AU6"/>
    <mergeCell ref="X7:AA7"/>
    <mergeCell ref="AB7:AE7"/>
    <mergeCell ref="AF7:AI7"/>
    <mergeCell ref="AJ7:AM7"/>
    <mergeCell ref="T7:W7"/>
    <mergeCell ref="K6:N6"/>
    <mergeCell ref="O6:O8"/>
    <mergeCell ref="P6:P8"/>
    <mergeCell ref="Q6:Q8"/>
    <mergeCell ref="A9:F9"/>
    <mergeCell ref="L7:L8"/>
    <mergeCell ref="M7:M8"/>
    <mergeCell ref="N7:N8"/>
    <mergeCell ref="K7:K8"/>
    <mergeCell ref="AR5:AV5"/>
    <mergeCell ref="A6:A8"/>
    <mergeCell ref="B6:B8"/>
    <mergeCell ref="C6:C8"/>
    <mergeCell ref="D6:D8"/>
    <mergeCell ref="E6:E8"/>
    <mergeCell ref="F6:F8"/>
    <mergeCell ref="G6:I6"/>
    <mergeCell ref="J6:J8"/>
    <mergeCell ref="AN7:AQ7"/>
    <mergeCell ref="AR7:AU7"/>
    <mergeCell ref="AV6:AV8"/>
    <mergeCell ref="G7:G8"/>
    <mergeCell ref="H7:I7"/>
    <mergeCell ref="R6:R8"/>
    <mergeCell ref="S6:S8"/>
    <mergeCell ref="B1:AU1"/>
    <mergeCell ref="B2:E4"/>
    <mergeCell ref="AU3:AV3"/>
    <mergeCell ref="AU4:AV4"/>
    <mergeCell ref="AR2:AT2"/>
    <mergeCell ref="AR3:AT3"/>
    <mergeCell ref="F2:J4"/>
    <mergeCell ref="AL2:AQ2"/>
    <mergeCell ref="AG3:AQ3"/>
    <mergeCell ref="AE4:AQ4"/>
    <mergeCell ref="AR4:AT4"/>
  </mergeCells>
  <dataValidations count="6">
    <dataValidation type="whole" allowBlank="1" showInputMessage="1" showErrorMessage="1" error="กรอกเฉพาะ 0 1 2 3" sqref="S1 S5:S8 S99:S1048576 S10:S59">
      <formula1>0</formula1>
      <formula2>3</formula2>
    </dataValidation>
    <dataValidation type="whole" allowBlank="1" showInputMessage="1" showErrorMessage="1" error="กรอกเฉพาะ 0 1 2" sqref="R1 S2:S4 R5:R8 R99:R1048576 R10:R59">
      <formula1>0</formula1>
      <formula2>2</formula2>
    </dataValidation>
    <dataValidation type="whole" allowBlank="1" showInputMessage="1" showErrorMessage="1" error="กรอกเฉพาะจำนวนเต็ม" sqref="O1 O99:O1048576 O5:O8">
      <formula1>0</formula1>
      <formula2>100</formula2>
    </dataValidation>
    <dataValidation type="whole" allowBlank="1" showInputMessage="1" showErrorMessage="1" error="กรอกเฉพาะ 0 1 2 3 9" sqref="J1 J99:J1048576 J5:J8">
      <formula1>0</formula1>
      <formula2>9</formula2>
    </dataValidation>
    <dataValidation type="whole" allowBlank="1" showInputMessage="1" showErrorMessage="1" errorTitle="ผิดพลาด" error="กรอกเฉพาะ 0 1 2 3 9" sqref="K2:K4">
      <formula1>0</formula1>
      <formula2>9</formula2>
    </dataValidation>
    <dataValidation type="whole" allowBlank="1" showInputMessage="1" showErrorMessage="1" error="กรอกจำนวนเต็ม" sqref="P2:P4">
      <formula1>0</formula1>
      <formula2>100</formula2>
    </dataValidation>
  </dataValidations>
  <printOptions horizontalCentered="1"/>
  <pageMargins left="0.19685039370078741" right="0.19685039370078741" top="0.59055118110236227" bottom="0.47244094488188981" header="0.31496062992125984" footer="0.19685039370078741"/>
  <pageSetup paperSize="8" orientation="landscape" horizontalDpi="300" verticalDpi="300" r:id="rId1"/>
  <headerFooter>
    <oddHeader xml:space="preserve">&amp;R&amp;"TH SarabunPSK,ตัวหนา"&amp;16ยางพารา_สฟอ.1   </oddHeader>
    <oddFooter>&amp;C&amp;"TH SarabunPSK,ธรรมดา"&amp;14หน้าที่ &amp;P จาก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98"/>
  <sheetViews>
    <sheetView zoomScale="80" zoomScaleNormal="80" workbookViewId="0">
      <selection activeCell="V24" sqref="V24"/>
    </sheetView>
  </sheetViews>
  <sheetFormatPr defaultRowHeight="15"/>
  <sheetData>
    <row r="1" spans="1:28" s="11" customFormat="1" ht="23.25">
      <c r="A1" s="214" t="s">
        <v>194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39"/>
      <c r="Y1" s="39"/>
      <c r="Z1" s="39"/>
      <c r="AA1" s="39"/>
      <c r="AB1" s="39"/>
    </row>
    <row r="2" spans="1:28" s="11" customFormat="1" ht="23.25">
      <c r="A2" s="215" t="s">
        <v>1</v>
      </c>
      <c r="B2" s="215"/>
      <c r="C2" s="215"/>
      <c r="D2" s="215"/>
      <c r="E2" s="215" t="str">
        <f>ตัดฟัน!F2</f>
        <v>อุทยานแห่งชาติเขาชะเมา-เขาวง</v>
      </c>
      <c r="F2" s="215"/>
      <c r="G2" s="215"/>
      <c r="H2" s="215"/>
      <c r="I2" s="215"/>
      <c r="J2"/>
      <c r="K2" s="3"/>
      <c r="L2" s="3"/>
      <c r="M2" s="3"/>
      <c r="N2" s="3"/>
      <c r="O2" s="3"/>
      <c r="T2" s="3"/>
      <c r="X2" s="39"/>
      <c r="Y2" s="132"/>
      <c r="Z2" s="132"/>
      <c r="AA2" s="133"/>
      <c r="AB2" s="133"/>
    </row>
    <row r="3" spans="1:28" s="11" customFormat="1" ht="23.25">
      <c r="A3" s="215"/>
      <c r="B3" s="215"/>
      <c r="C3" s="215"/>
      <c r="D3" s="215"/>
      <c r="E3" s="215"/>
      <c r="F3" s="215"/>
      <c r="G3" s="215"/>
      <c r="H3" s="215"/>
      <c r="I3" s="215"/>
      <c r="J3"/>
      <c r="L3" s="3"/>
      <c r="M3" s="8"/>
      <c r="N3" s="3"/>
      <c r="O3" s="3"/>
      <c r="P3" s="3"/>
      <c r="Q3" s="3"/>
      <c r="R3" s="3"/>
      <c r="S3" s="3"/>
      <c r="T3" s="3"/>
      <c r="U3" s="134"/>
      <c r="V3" s="134" t="s">
        <v>2</v>
      </c>
      <c r="W3" s="135">
        <f>ตัดฟัน!AR2</f>
        <v>1013</v>
      </c>
      <c r="X3" s="39"/>
      <c r="Y3" s="136"/>
      <c r="Z3" s="136"/>
      <c r="AA3" s="39"/>
      <c r="AB3" s="137"/>
    </row>
    <row r="4" spans="1:28" s="11" customFormat="1" ht="23.25">
      <c r="A4" s="215"/>
      <c r="B4" s="215"/>
      <c r="C4" s="215"/>
      <c r="D4" s="215"/>
      <c r="E4" s="215"/>
      <c r="F4" s="215"/>
      <c r="G4" s="215"/>
      <c r="H4" s="215"/>
      <c r="I4" s="215"/>
      <c r="J4"/>
      <c r="K4" s="8"/>
      <c r="L4" s="3"/>
      <c r="M4" s="3"/>
      <c r="N4" s="3"/>
      <c r="O4" s="3"/>
      <c r="P4" s="3"/>
      <c r="Q4" s="3"/>
      <c r="R4" s="3"/>
      <c r="S4" s="3"/>
      <c r="T4" s="3"/>
      <c r="U4" s="134"/>
      <c r="V4" s="138"/>
      <c r="W4" s="139"/>
      <c r="X4" s="39"/>
      <c r="Y4" s="140"/>
      <c r="Z4" s="140"/>
      <c r="AA4" s="39"/>
      <c r="AB4" s="137"/>
    </row>
    <row r="5" spans="1:28" s="11" customFormat="1" ht="15.75">
      <c r="A5" s="13"/>
      <c r="B5" s="13"/>
      <c r="F5" s="141"/>
      <c r="J5" s="10"/>
      <c r="K5" s="10"/>
      <c r="L5" s="10"/>
      <c r="N5" s="10"/>
      <c r="O5" s="10"/>
      <c r="P5" s="10"/>
      <c r="Q5" s="10"/>
      <c r="R5" s="10"/>
      <c r="S5" s="10"/>
      <c r="T5" s="10"/>
      <c r="U5" s="10"/>
      <c r="V5" s="10"/>
      <c r="W5" s="142" t="s">
        <v>6</v>
      </c>
      <c r="X5" s="39"/>
      <c r="Y5" s="143"/>
      <c r="Z5" s="143"/>
      <c r="AA5" s="143"/>
      <c r="AB5" s="143"/>
    </row>
    <row r="6" spans="1:28" s="11" customFormat="1">
      <c r="A6" s="198" t="s">
        <v>7</v>
      </c>
      <c r="B6" s="198" t="s">
        <v>8</v>
      </c>
      <c r="C6" s="198" t="s">
        <v>9</v>
      </c>
      <c r="D6" s="198" t="s">
        <v>10</v>
      </c>
      <c r="E6" s="198" t="s">
        <v>11</v>
      </c>
      <c r="F6" s="176" t="s">
        <v>47</v>
      </c>
      <c r="G6" s="177"/>
      <c r="H6" s="178"/>
      <c r="I6" s="185" t="s">
        <v>12</v>
      </c>
      <c r="J6" s="180" t="s">
        <v>37</v>
      </c>
      <c r="K6" s="180"/>
      <c r="L6" s="180"/>
      <c r="M6" s="180"/>
      <c r="N6" s="185" t="s">
        <v>13</v>
      </c>
      <c r="O6" s="182" t="s">
        <v>5</v>
      </c>
      <c r="P6" s="185" t="s">
        <v>31</v>
      </c>
      <c r="Q6" s="188" t="s">
        <v>38</v>
      </c>
      <c r="R6" s="191" t="s">
        <v>39</v>
      </c>
      <c r="S6" s="218" t="s">
        <v>177</v>
      </c>
      <c r="T6" s="218"/>
      <c r="U6" s="218"/>
      <c r="V6" s="219" t="s">
        <v>188</v>
      </c>
      <c r="W6" s="220" t="s">
        <v>192</v>
      </c>
      <c r="X6" s="39"/>
      <c r="Y6" s="39"/>
      <c r="Z6" s="39"/>
      <c r="AA6" s="39"/>
      <c r="AB6" s="39"/>
    </row>
    <row r="7" spans="1:28" s="11" customFormat="1" ht="15" customHeight="1">
      <c r="A7" s="198"/>
      <c r="B7" s="198"/>
      <c r="C7" s="198"/>
      <c r="D7" s="198"/>
      <c r="E7" s="198"/>
      <c r="F7" s="179" t="s">
        <v>3</v>
      </c>
      <c r="G7" s="175" t="s">
        <v>46</v>
      </c>
      <c r="H7" s="175"/>
      <c r="I7" s="186"/>
      <c r="J7" s="181" t="s">
        <v>40</v>
      </c>
      <c r="K7" s="169" t="s">
        <v>41</v>
      </c>
      <c r="L7" s="171" t="s">
        <v>42</v>
      </c>
      <c r="M7" s="172" t="s">
        <v>43</v>
      </c>
      <c r="N7" s="186"/>
      <c r="O7" s="183"/>
      <c r="P7" s="186"/>
      <c r="Q7" s="189"/>
      <c r="R7" s="192"/>
      <c r="S7" s="216" t="s">
        <v>178</v>
      </c>
      <c r="T7" s="216" t="s">
        <v>183</v>
      </c>
      <c r="U7" s="216"/>
      <c r="V7" s="219"/>
      <c r="W7" s="220"/>
      <c r="X7" s="39"/>
      <c r="Y7" s="39"/>
      <c r="Z7" s="39"/>
      <c r="AA7" s="39"/>
      <c r="AB7" s="39"/>
    </row>
    <row r="8" spans="1:28" s="11" customFormat="1">
      <c r="A8" s="198"/>
      <c r="B8" s="198"/>
      <c r="C8" s="198"/>
      <c r="D8" s="198"/>
      <c r="E8" s="198"/>
      <c r="F8" s="179"/>
      <c r="G8" s="14" t="s">
        <v>22</v>
      </c>
      <c r="H8" s="15" t="s">
        <v>23</v>
      </c>
      <c r="I8" s="187"/>
      <c r="J8" s="181"/>
      <c r="K8" s="170"/>
      <c r="L8" s="171"/>
      <c r="M8" s="172"/>
      <c r="N8" s="187"/>
      <c r="O8" s="184"/>
      <c r="P8" s="187"/>
      <c r="Q8" s="190"/>
      <c r="R8" s="193"/>
      <c r="S8" s="216"/>
      <c r="T8" s="144" t="s">
        <v>184</v>
      </c>
      <c r="U8" s="145" t="s">
        <v>186</v>
      </c>
      <c r="V8" s="219"/>
      <c r="W8" s="220"/>
      <c r="X8" s="39"/>
      <c r="Y8" s="39"/>
      <c r="Z8" s="39"/>
      <c r="AA8" s="39"/>
      <c r="AB8" s="39"/>
    </row>
    <row r="9" spans="1:28" s="11" customFormat="1">
      <c r="A9" s="217" t="s">
        <v>28</v>
      </c>
      <c r="B9" s="217"/>
      <c r="C9" s="217"/>
      <c r="D9" s="217"/>
      <c r="E9" s="217"/>
      <c r="F9" s="43">
        <f>SUM(F10:F5000)</f>
        <v>0</v>
      </c>
      <c r="G9" s="43">
        <f>SUM(G10:G5000)</f>
        <v>2903.7789285445774</v>
      </c>
      <c r="H9" s="43">
        <f t="shared" ref="H9:O9" si="0">SUM(H10:H5000)</f>
        <v>1321.4488858845234</v>
      </c>
      <c r="I9" s="43">
        <f t="shared" si="0"/>
        <v>1582.330042660054</v>
      </c>
      <c r="J9" s="43">
        <f t="shared" si="0"/>
        <v>81</v>
      </c>
      <c r="K9" s="43">
        <f t="shared" si="0"/>
        <v>120.9219064644</v>
      </c>
      <c r="L9" s="43">
        <f t="shared" si="0"/>
        <v>2782.9</v>
      </c>
      <c r="M9" s="43">
        <f t="shared" si="0"/>
        <v>0</v>
      </c>
      <c r="N9" s="43"/>
      <c r="O9" s="43">
        <f t="shared" si="0"/>
        <v>728</v>
      </c>
      <c r="P9" s="43"/>
      <c r="Q9" s="43"/>
      <c r="R9" s="43"/>
      <c r="S9" s="43"/>
      <c r="T9" s="43"/>
      <c r="U9" s="43"/>
      <c r="V9" s="43"/>
      <c r="W9" s="43"/>
      <c r="X9" s="39"/>
      <c r="Y9" s="39"/>
      <c r="Z9" s="39"/>
      <c r="AA9" s="39"/>
      <c r="AB9" s="39"/>
    </row>
    <row r="10" spans="1:28" s="11" customFormat="1" ht="15.75">
      <c r="A10" s="78"/>
      <c r="B10" s="78">
        <v>1</v>
      </c>
      <c r="C10" s="79" t="s">
        <v>121</v>
      </c>
      <c r="D10" s="106" t="s">
        <v>44</v>
      </c>
      <c r="E10" s="80" t="s">
        <v>122</v>
      </c>
      <c r="F10" s="147" t="s">
        <v>119</v>
      </c>
      <c r="G10" s="81">
        <v>19.332113556199999</v>
      </c>
      <c r="H10" s="82">
        <v>19.332113556199999</v>
      </c>
      <c r="I10" s="82">
        <v>0</v>
      </c>
      <c r="J10" s="38">
        <v>2</v>
      </c>
      <c r="K10" s="148">
        <v>19.329999999999998</v>
      </c>
      <c r="L10" s="148">
        <v>0</v>
      </c>
      <c r="M10" s="148">
        <v>0</v>
      </c>
      <c r="N10" s="148">
        <v>0</v>
      </c>
      <c r="O10" s="38">
        <v>0</v>
      </c>
      <c r="P10" s="81">
        <v>0</v>
      </c>
      <c r="Q10" s="83">
        <v>0</v>
      </c>
      <c r="R10" s="38">
        <v>0</v>
      </c>
      <c r="S10" s="38">
        <v>0</v>
      </c>
      <c r="T10" s="156"/>
      <c r="U10" s="156"/>
      <c r="V10" s="156"/>
      <c r="W10" s="146"/>
      <c r="X10" s="39"/>
      <c r="Y10" s="39"/>
      <c r="Z10" s="39"/>
      <c r="AA10" s="39"/>
      <c r="AB10" s="39"/>
    </row>
    <row r="11" spans="1:28" s="11" customFormat="1" ht="15.75">
      <c r="A11" s="86"/>
      <c r="B11" s="86">
        <v>2</v>
      </c>
      <c r="C11" s="87" t="s">
        <v>123</v>
      </c>
      <c r="D11" s="151" t="s">
        <v>44</v>
      </c>
      <c r="E11" s="87" t="s">
        <v>124</v>
      </c>
      <c r="F11" s="152" t="s">
        <v>119</v>
      </c>
      <c r="G11" s="88">
        <v>51.815294152527997</v>
      </c>
      <c r="H11" s="89">
        <v>18.041156639499999</v>
      </c>
      <c r="I11" s="89">
        <v>33.774137513027995</v>
      </c>
      <c r="J11" s="90">
        <v>1</v>
      </c>
      <c r="K11" s="221" t="s">
        <v>196</v>
      </c>
      <c r="L11" s="91">
        <v>51.82</v>
      </c>
      <c r="M11" s="91">
        <v>0</v>
      </c>
      <c r="N11" s="91">
        <v>0</v>
      </c>
      <c r="O11" s="92">
        <v>20</v>
      </c>
      <c r="P11" s="88">
        <v>0.15</v>
      </c>
      <c r="Q11" s="93">
        <v>40</v>
      </c>
      <c r="R11" s="92">
        <v>2</v>
      </c>
      <c r="S11" s="92">
        <v>1</v>
      </c>
      <c r="T11" s="156"/>
      <c r="U11" s="156"/>
      <c r="V11" s="156"/>
      <c r="W11" s="146"/>
      <c r="X11" s="39"/>
      <c r="Y11" s="39"/>
      <c r="Z11" s="39"/>
      <c r="AA11" s="39"/>
      <c r="AB11" s="39"/>
    </row>
    <row r="12" spans="1:28" s="11" customFormat="1" ht="15.75">
      <c r="A12" s="86"/>
      <c r="B12" s="78">
        <v>3</v>
      </c>
      <c r="C12" s="79" t="s">
        <v>125</v>
      </c>
      <c r="D12" s="106" t="s">
        <v>44</v>
      </c>
      <c r="E12" s="80" t="s">
        <v>124</v>
      </c>
      <c r="F12" s="147" t="s">
        <v>119</v>
      </c>
      <c r="G12" s="81">
        <v>48.194857714610002</v>
      </c>
      <c r="H12" s="82">
        <v>32.267878295300001</v>
      </c>
      <c r="I12" s="82">
        <v>15.926979419309999</v>
      </c>
      <c r="J12" s="38">
        <v>1</v>
      </c>
      <c r="K12" s="222" t="s">
        <v>196</v>
      </c>
      <c r="L12" s="148">
        <v>48.19</v>
      </c>
      <c r="M12" s="148">
        <v>0</v>
      </c>
      <c r="N12" s="148">
        <v>0</v>
      </c>
      <c r="O12" s="38">
        <v>4</v>
      </c>
      <c r="P12" s="81">
        <v>1.01</v>
      </c>
      <c r="Q12" s="83">
        <v>100</v>
      </c>
      <c r="R12" s="38">
        <v>2</v>
      </c>
      <c r="S12" s="38">
        <v>1</v>
      </c>
      <c r="T12" s="156"/>
      <c r="U12" s="156"/>
      <c r="V12" s="156"/>
      <c r="W12" s="146"/>
      <c r="X12" s="39"/>
      <c r="Y12" s="39"/>
      <c r="Z12" s="39"/>
      <c r="AA12" s="39"/>
      <c r="AB12" s="39"/>
    </row>
    <row r="13" spans="1:28" ht="15.75">
      <c r="A13" s="78"/>
      <c r="B13" s="78">
        <v>4</v>
      </c>
      <c r="C13" s="79" t="s">
        <v>126</v>
      </c>
      <c r="D13" s="106" t="s">
        <v>44</v>
      </c>
      <c r="E13" s="80" t="s">
        <v>124</v>
      </c>
      <c r="F13" s="147" t="s">
        <v>119</v>
      </c>
      <c r="G13" s="81">
        <v>19.550764193470201</v>
      </c>
      <c r="H13" s="82">
        <v>2.0480932749399998</v>
      </c>
      <c r="I13" s="82">
        <v>17.5026709185302</v>
      </c>
      <c r="J13" s="38">
        <v>1</v>
      </c>
      <c r="K13" s="148">
        <v>19.55</v>
      </c>
      <c r="L13" s="148">
        <v>0</v>
      </c>
      <c r="M13" s="148">
        <v>0</v>
      </c>
      <c r="N13" s="148" t="s">
        <v>196</v>
      </c>
      <c r="O13" s="38">
        <v>17</v>
      </c>
      <c r="P13" s="81">
        <v>1.23</v>
      </c>
      <c r="Q13" s="83">
        <v>60</v>
      </c>
      <c r="R13" s="38">
        <v>2</v>
      </c>
      <c r="S13" s="38">
        <v>1</v>
      </c>
      <c r="T13" s="156"/>
      <c r="U13" s="156"/>
      <c r="V13" s="156"/>
      <c r="W13" s="146"/>
    </row>
    <row r="14" spans="1:28" ht="15.75">
      <c r="A14" s="78"/>
      <c r="B14" s="86">
        <v>5</v>
      </c>
      <c r="C14" s="87" t="s">
        <v>127</v>
      </c>
      <c r="D14" s="151" t="s">
        <v>44</v>
      </c>
      <c r="E14" s="87" t="s">
        <v>124</v>
      </c>
      <c r="F14" s="152" t="s">
        <v>119</v>
      </c>
      <c r="G14" s="88">
        <v>9.6766115811900004</v>
      </c>
      <c r="H14" s="89">
        <v>9.6766115811900004</v>
      </c>
      <c r="I14" s="89">
        <v>0</v>
      </c>
      <c r="J14" s="90">
        <v>2</v>
      </c>
      <c r="K14" s="91">
        <v>9.68</v>
      </c>
      <c r="L14" s="91">
        <v>0</v>
      </c>
      <c r="M14" s="91">
        <v>0</v>
      </c>
      <c r="N14" s="91">
        <v>0</v>
      </c>
      <c r="O14" s="92">
        <v>0</v>
      </c>
      <c r="P14" s="88">
        <v>0</v>
      </c>
      <c r="Q14" s="93">
        <v>0</v>
      </c>
      <c r="R14" s="92">
        <v>0</v>
      </c>
      <c r="S14" s="92">
        <v>0</v>
      </c>
      <c r="T14" s="156"/>
      <c r="U14" s="156"/>
      <c r="V14" s="156"/>
      <c r="W14" s="146"/>
    </row>
    <row r="15" spans="1:28" ht="15.75">
      <c r="A15" s="78"/>
      <c r="B15" s="78">
        <v>6</v>
      </c>
      <c r="C15" s="79" t="s">
        <v>128</v>
      </c>
      <c r="D15" s="106" t="s">
        <v>44</v>
      </c>
      <c r="E15" s="80" t="s">
        <v>124</v>
      </c>
      <c r="F15" s="147" t="s">
        <v>119</v>
      </c>
      <c r="G15" s="81">
        <v>237.3068475796079</v>
      </c>
      <c r="H15" s="82">
        <v>145.41707471500001</v>
      </c>
      <c r="I15" s="82">
        <v>91.889772864607878</v>
      </c>
      <c r="J15" s="38">
        <v>1</v>
      </c>
      <c r="K15" s="148" t="s">
        <v>196</v>
      </c>
      <c r="L15" s="148">
        <v>237.31</v>
      </c>
      <c r="M15" s="148">
        <v>0</v>
      </c>
      <c r="N15" s="148">
        <v>0</v>
      </c>
      <c r="O15" s="38">
        <v>20</v>
      </c>
      <c r="P15" s="81">
        <v>8.02</v>
      </c>
      <c r="Q15" s="83">
        <v>40</v>
      </c>
      <c r="R15" s="38">
        <v>2</v>
      </c>
      <c r="S15" s="38">
        <v>1</v>
      </c>
      <c r="T15" s="156"/>
      <c r="U15" s="156"/>
      <c r="V15" s="156"/>
      <c r="W15" s="146"/>
    </row>
    <row r="16" spans="1:28" ht="15.75">
      <c r="A16" s="78"/>
      <c r="B16" s="78">
        <v>7</v>
      </c>
      <c r="C16" s="79" t="s">
        <v>129</v>
      </c>
      <c r="D16" s="106" t="s">
        <v>44</v>
      </c>
      <c r="E16" s="80" t="s">
        <v>124</v>
      </c>
      <c r="F16" s="147" t="s">
        <v>119</v>
      </c>
      <c r="G16" s="81">
        <v>10.9290106939573</v>
      </c>
      <c r="H16" s="82">
        <v>1.18076647782</v>
      </c>
      <c r="I16" s="82">
        <v>9.7482442161372997</v>
      </c>
      <c r="J16" s="38">
        <v>1</v>
      </c>
      <c r="K16" s="148" t="s">
        <v>196</v>
      </c>
      <c r="L16" s="148">
        <v>10.93</v>
      </c>
      <c r="M16" s="148">
        <v>0</v>
      </c>
      <c r="N16" s="148">
        <v>0</v>
      </c>
      <c r="O16" s="38">
        <v>9</v>
      </c>
      <c r="P16" s="81">
        <v>0.94</v>
      </c>
      <c r="Q16" s="83">
        <v>80</v>
      </c>
      <c r="R16" s="38">
        <v>2</v>
      </c>
      <c r="S16" s="38">
        <v>2</v>
      </c>
      <c r="T16" s="156"/>
      <c r="U16" s="156"/>
      <c r="V16" s="156"/>
      <c r="W16" s="146"/>
    </row>
    <row r="17" spans="1:23" ht="15.75">
      <c r="A17" s="86"/>
      <c r="B17" s="86">
        <v>8</v>
      </c>
      <c r="C17" s="87" t="s">
        <v>130</v>
      </c>
      <c r="D17" s="151" t="s">
        <v>44</v>
      </c>
      <c r="E17" s="87" t="s">
        <v>124</v>
      </c>
      <c r="F17" s="152" t="s">
        <v>119</v>
      </c>
      <c r="G17" s="88">
        <v>10.691906464400001</v>
      </c>
      <c r="H17" s="89">
        <v>10.691906464400001</v>
      </c>
      <c r="I17" s="89">
        <v>0</v>
      </c>
      <c r="J17" s="90">
        <v>9</v>
      </c>
      <c r="K17" s="88">
        <v>10.691906464400001</v>
      </c>
      <c r="L17" s="91">
        <v>0</v>
      </c>
      <c r="M17" s="91">
        <v>0</v>
      </c>
      <c r="N17" s="91">
        <v>0</v>
      </c>
      <c r="O17" s="90">
        <v>13</v>
      </c>
      <c r="P17" s="88">
        <v>0</v>
      </c>
      <c r="Q17" s="93">
        <v>0</v>
      </c>
      <c r="R17" s="92">
        <v>0</v>
      </c>
      <c r="S17" s="92">
        <v>0</v>
      </c>
      <c r="T17" s="156"/>
      <c r="U17" s="156"/>
      <c r="V17" s="156"/>
      <c r="W17" s="146"/>
    </row>
    <row r="18" spans="1:23" ht="15.75">
      <c r="A18" s="78"/>
      <c r="B18" s="78">
        <v>9</v>
      </c>
      <c r="C18" s="79" t="s">
        <v>131</v>
      </c>
      <c r="D18" s="106" t="s">
        <v>44</v>
      </c>
      <c r="E18" s="80" t="s">
        <v>124</v>
      </c>
      <c r="F18" s="147" t="s">
        <v>119</v>
      </c>
      <c r="G18" s="81">
        <v>79.207144865949104</v>
      </c>
      <c r="H18" s="82">
        <v>60.8931885784</v>
      </c>
      <c r="I18" s="82">
        <v>18.313956287549104</v>
      </c>
      <c r="J18" s="38">
        <v>1</v>
      </c>
      <c r="K18" s="148" t="s">
        <v>196</v>
      </c>
      <c r="L18" s="148">
        <v>79.209999999999994</v>
      </c>
      <c r="M18" s="148">
        <v>0</v>
      </c>
      <c r="N18" s="148">
        <v>0</v>
      </c>
      <c r="O18" s="38">
        <v>16</v>
      </c>
      <c r="P18" s="81">
        <v>3.2</v>
      </c>
      <c r="Q18" s="83">
        <v>60</v>
      </c>
      <c r="R18" s="38">
        <v>2</v>
      </c>
      <c r="S18" s="38">
        <v>1</v>
      </c>
      <c r="T18" s="156"/>
      <c r="U18" s="156"/>
      <c r="V18" s="156"/>
      <c r="W18" s="146"/>
    </row>
    <row r="19" spans="1:23" ht="15.75">
      <c r="A19" s="78"/>
      <c r="B19" s="78">
        <v>10</v>
      </c>
      <c r="C19" s="79" t="s">
        <v>132</v>
      </c>
      <c r="D19" s="106" t="s">
        <v>44</v>
      </c>
      <c r="E19" s="80" t="s">
        <v>124</v>
      </c>
      <c r="F19" s="147" t="s">
        <v>119</v>
      </c>
      <c r="G19" s="81">
        <v>16.741935731000002</v>
      </c>
      <c r="H19" s="82">
        <v>16.741935731000002</v>
      </c>
      <c r="I19" s="82">
        <v>0</v>
      </c>
      <c r="J19" s="38">
        <v>3</v>
      </c>
      <c r="K19" s="148">
        <v>16.739999999999998</v>
      </c>
      <c r="L19" s="148">
        <v>0</v>
      </c>
      <c r="M19" s="148">
        <v>0</v>
      </c>
      <c r="N19" s="148">
        <v>0</v>
      </c>
      <c r="O19" s="38">
        <v>25</v>
      </c>
      <c r="P19" s="81">
        <v>0</v>
      </c>
      <c r="Q19" s="83">
        <v>0</v>
      </c>
      <c r="R19" s="38">
        <v>0</v>
      </c>
      <c r="S19" s="38">
        <v>0</v>
      </c>
      <c r="T19" s="156"/>
      <c r="U19" s="156"/>
      <c r="V19" s="156"/>
      <c r="W19" s="146"/>
    </row>
    <row r="20" spans="1:23" ht="15.75">
      <c r="A20" s="78"/>
      <c r="B20" s="86">
        <v>11</v>
      </c>
      <c r="C20" s="87" t="s">
        <v>133</v>
      </c>
      <c r="D20" s="151" t="s">
        <v>44</v>
      </c>
      <c r="E20" s="87" t="s">
        <v>124</v>
      </c>
      <c r="F20" s="152" t="s">
        <v>119</v>
      </c>
      <c r="G20" s="88">
        <v>100.036898870344</v>
      </c>
      <c r="H20" s="89">
        <v>73.5177063581</v>
      </c>
      <c r="I20" s="89">
        <v>26.519192512244</v>
      </c>
      <c r="J20" s="90">
        <v>1</v>
      </c>
      <c r="K20" s="91" t="s">
        <v>196</v>
      </c>
      <c r="L20" s="91">
        <v>100.04</v>
      </c>
      <c r="M20" s="91">
        <v>0</v>
      </c>
      <c r="N20" s="91">
        <v>0</v>
      </c>
      <c r="O20" s="90">
        <v>15</v>
      </c>
      <c r="P20" s="88">
        <v>2.23</v>
      </c>
      <c r="Q20" s="93">
        <v>60</v>
      </c>
      <c r="R20" s="92">
        <v>2</v>
      </c>
      <c r="S20" s="92">
        <v>1</v>
      </c>
      <c r="T20" s="156"/>
      <c r="U20" s="156"/>
      <c r="V20" s="156"/>
      <c r="W20" s="146"/>
    </row>
    <row r="21" spans="1:23" ht="15.75">
      <c r="A21" s="78"/>
      <c r="B21" s="78">
        <v>12</v>
      </c>
      <c r="C21" s="79" t="s">
        <v>134</v>
      </c>
      <c r="D21" s="106" t="s">
        <v>44</v>
      </c>
      <c r="E21" s="80" t="s">
        <v>124</v>
      </c>
      <c r="F21" s="147" t="s">
        <v>119</v>
      </c>
      <c r="G21" s="81">
        <v>5.1739820295200003</v>
      </c>
      <c r="H21" s="82">
        <v>5.1739820295200003</v>
      </c>
      <c r="I21" s="82">
        <v>0</v>
      </c>
      <c r="J21" s="38">
        <v>9</v>
      </c>
      <c r="K21" s="148">
        <v>5.17</v>
      </c>
      <c r="L21" s="148">
        <v>0</v>
      </c>
      <c r="M21" s="148">
        <v>0</v>
      </c>
      <c r="N21" s="148">
        <v>0</v>
      </c>
      <c r="O21" s="38">
        <v>20</v>
      </c>
      <c r="P21" s="81">
        <v>0</v>
      </c>
      <c r="Q21" s="83">
        <v>0</v>
      </c>
      <c r="R21" s="38">
        <v>0</v>
      </c>
      <c r="S21" s="38">
        <v>0</v>
      </c>
      <c r="T21" s="156"/>
      <c r="U21" s="156"/>
      <c r="V21" s="156"/>
      <c r="W21" s="146"/>
    </row>
    <row r="22" spans="1:23" ht="15.75">
      <c r="A22" s="86"/>
      <c r="B22" s="78">
        <v>13</v>
      </c>
      <c r="C22" s="79" t="s">
        <v>135</v>
      </c>
      <c r="D22" s="106" t="s">
        <v>44</v>
      </c>
      <c r="E22" s="80" t="s">
        <v>124</v>
      </c>
      <c r="F22" s="147" t="s">
        <v>119</v>
      </c>
      <c r="G22" s="81">
        <v>22.365125692500001</v>
      </c>
      <c r="H22" s="82">
        <v>22.365125692500001</v>
      </c>
      <c r="I22" s="82">
        <v>0</v>
      </c>
      <c r="J22" s="38">
        <v>1</v>
      </c>
      <c r="K22" s="148">
        <v>22.37</v>
      </c>
      <c r="L22" s="148">
        <v>0</v>
      </c>
      <c r="M22" s="148">
        <v>0</v>
      </c>
      <c r="N22" s="148">
        <v>0</v>
      </c>
      <c r="O22" s="38">
        <v>10</v>
      </c>
      <c r="P22" s="81">
        <v>0.03</v>
      </c>
      <c r="Q22" s="83">
        <v>70</v>
      </c>
      <c r="R22" s="38">
        <v>2</v>
      </c>
      <c r="S22" s="38">
        <v>1</v>
      </c>
      <c r="T22" s="156"/>
      <c r="U22" s="156"/>
      <c r="V22" s="156"/>
      <c r="W22" s="146"/>
    </row>
    <row r="23" spans="1:23" ht="15.75">
      <c r="A23" s="78"/>
      <c r="B23" s="86">
        <v>14</v>
      </c>
      <c r="C23" s="87" t="s">
        <v>136</v>
      </c>
      <c r="D23" s="151" t="s">
        <v>44</v>
      </c>
      <c r="E23" s="87" t="s">
        <v>124</v>
      </c>
      <c r="F23" s="152" t="s">
        <v>119</v>
      </c>
      <c r="G23" s="88">
        <v>14.646169726</v>
      </c>
      <c r="H23" s="89">
        <v>14.646169726</v>
      </c>
      <c r="I23" s="89">
        <v>0</v>
      </c>
      <c r="J23" s="90">
        <v>9</v>
      </c>
      <c r="K23" s="91">
        <v>0</v>
      </c>
      <c r="L23" s="91">
        <v>14.65</v>
      </c>
      <c r="M23" s="91">
        <v>0</v>
      </c>
      <c r="N23" s="91">
        <v>0</v>
      </c>
      <c r="O23" s="90">
        <v>12</v>
      </c>
      <c r="P23" s="88">
        <v>0</v>
      </c>
      <c r="Q23" s="93">
        <v>0</v>
      </c>
      <c r="R23" s="92">
        <v>0</v>
      </c>
      <c r="S23" s="92">
        <v>0</v>
      </c>
      <c r="T23" s="156"/>
      <c r="U23" s="156"/>
      <c r="V23" s="156"/>
      <c r="W23" s="146"/>
    </row>
    <row r="24" spans="1:23" ht="15.75">
      <c r="A24" s="78"/>
      <c r="B24" s="78">
        <v>15</v>
      </c>
      <c r="C24" s="79" t="s">
        <v>137</v>
      </c>
      <c r="D24" s="106" t="s">
        <v>44</v>
      </c>
      <c r="E24" s="80" t="s">
        <v>124</v>
      </c>
      <c r="F24" s="147" t="s">
        <v>119</v>
      </c>
      <c r="G24" s="81">
        <v>41.364592937810372</v>
      </c>
      <c r="H24" s="82">
        <v>16.688272314100001</v>
      </c>
      <c r="I24" s="82">
        <v>24.676320623710374</v>
      </c>
      <c r="J24" s="38">
        <v>1</v>
      </c>
      <c r="K24" s="222" t="s">
        <v>196</v>
      </c>
      <c r="L24" s="148">
        <v>41.36</v>
      </c>
      <c r="M24" s="148">
        <v>0</v>
      </c>
      <c r="N24" s="148">
        <v>0</v>
      </c>
      <c r="O24" s="38">
        <v>10</v>
      </c>
      <c r="P24" s="81">
        <v>16.57</v>
      </c>
      <c r="Q24" s="83">
        <v>70</v>
      </c>
      <c r="R24" s="38">
        <v>2</v>
      </c>
      <c r="S24" s="38">
        <v>1</v>
      </c>
      <c r="T24" s="156"/>
      <c r="U24" s="156"/>
      <c r="V24" s="156"/>
      <c r="W24" s="146"/>
    </row>
    <row r="25" spans="1:23" ht="15.75">
      <c r="A25" s="78"/>
      <c r="B25" s="78">
        <v>16</v>
      </c>
      <c r="C25" s="79" t="s">
        <v>138</v>
      </c>
      <c r="D25" s="106" t="s">
        <v>44</v>
      </c>
      <c r="E25" s="80" t="s">
        <v>124</v>
      </c>
      <c r="F25" s="147" t="s">
        <v>119</v>
      </c>
      <c r="G25" s="81">
        <v>188.33564419527596</v>
      </c>
      <c r="H25" s="82">
        <v>150.668301101</v>
      </c>
      <c r="I25" s="82">
        <v>37.667343094275971</v>
      </c>
      <c r="J25" s="38">
        <v>2</v>
      </c>
      <c r="K25" s="222" t="s">
        <v>196</v>
      </c>
      <c r="L25" s="148">
        <v>188.34</v>
      </c>
      <c r="M25" s="148">
        <v>0</v>
      </c>
      <c r="N25" s="148">
        <v>0</v>
      </c>
      <c r="O25" s="38">
        <v>15</v>
      </c>
      <c r="P25" s="81">
        <v>0</v>
      </c>
      <c r="Q25" s="83">
        <v>0</v>
      </c>
      <c r="R25" s="38">
        <v>0</v>
      </c>
      <c r="S25" s="38">
        <v>0</v>
      </c>
      <c r="T25" s="156"/>
      <c r="U25" s="156"/>
      <c r="V25" s="156"/>
      <c r="W25" s="146"/>
    </row>
    <row r="26" spans="1:23" ht="15.75">
      <c r="A26" s="78"/>
      <c r="B26" s="86">
        <v>17</v>
      </c>
      <c r="C26" s="87" t="s">
        <v>139</v>
      </c>
      <c r="D26" s="151" t="s">
        <v>44</v>
      </c>
      <c r="E26" s="87" t="s">
        <v>124</v>
      </c>
      <c r="F26" s="152" t="s">
        <v>119</v>
      </c>
      <c r="G26" s="88">
        <v>21.991380243469539</v>
      </c>
      <c r="H26" s="89">
        <v>3.62955185598</v>
      </c>
      <c r="I26" s="89">
        <v>18.361828387489538</v>
      </c>
      <c r="J26" s="90">
        <v>1</v>
      </c>
      <c r="K26" s="221" t="s">
        <v>196</v>
      </c>
      <c r="L26" s="91">
        <v>21.99</v>
      </c>
      <c r="M26" s="91">
        <v>0</v>
      </c>
      <c r="N26" s="91">
        <v>0</v>
      </c>
      <c r="O26" s="90">
        <v>20</v>
      </c>
      <c r="P26" s="88">
        <v>1.45</v>
      </c>
      <c r="Q26" s="93">
        <v>40</v>
      </c>
      <c r="R26" s="92">
        <v>2</v>
      </c>
      <c r="S26" s="92">
        <v>2</v>
      </c>
      <c r="T26" s="156"/>
      <c r="U26" s="156"/>
      <c r="V26" s="156"/>
      <c r="W26" s="146"/>
    </row>
    <row r="27" spans="1:23" ht="15.75">
      <c r="A27" s="86"/>
      <c r="B27" s="78">
        <v>18</v>
      </c>
      <c r="C27" s="79" t="s">
        <v>140</v>
      </c>
      <c r="D27" s="106" t="s">
        <v>44</v>
      </c>
      <c r="E27" s="80" t="s">
        <v>124</v>
      </c>
      <c r="F27" s="147" t="s">
        <v>119</v>
      </c>
      <c r="G27" s="81">
        <v>74.687605983463513</v>
      </c>
      <c r="H27" s="82">
        <v>43.1593197965</v>
      </c>
      <c r="I27" s="82">
        <v>31.528286186963509</v>
      </c>
      <c r="J27" s="38">
        <v>1</v>
      </c>
      <c r="K27" s="222" t="s">
        <v>196</v>
      </c>
      <c r="L27" s="148">
        <v>74.69</v>
      </c>
      <c r="M27" s="148">
        <v>0</v>
      </c>
      <c r="N27" s="148">
        <v>0</v>
      </c>
      <c r="O27" s="38">
        <v>8</v>
      </c>
      <c r="P27" s="81">
        <v>17.55</v>
      </c>
      <c r="Q27" s="83">
        <v>90</v>
      </c>
      <c r="R27" s="38">
        <v>2</v>
      </c>
      <c r="S27" s="38">
        <v>2</v>
      </c>
      <c r="T27" s="156"/>
      <c r="U27" s="156"/>
      <c r="V27" s="156"/>
      <c r="W27" s="146"/>
    </row>
    <row r="28" spans="1:23" ht="15.75">
      <c r="A28" s="86"/>
      <c r="B28" s="78">
        <v>19</v>
      </c>
      <c r="C28" s="79" t="s">
        <v>141</v>
      </c>
      <c r="D28" s="106" t="s">
        <v>44</v>
      </c>
      <c r="E28" s="80" t="s">
        <v>124</v>
      </c>
      <c r="F28" s="147" t="s">
        <v>119</v>
      </c>
      <c r="G28" s="81">
        <v>15.504681162414499</v>
      </c>
      <c r="H28" s="82">
        <v>6.4118190838700002</v>
      </c>
      <c r="I28" s="82">
        <v>9.0928620785444991</v>
      </c>
      <c r="J28" s="38">
        <v>3</v>
      </c>
      <c r="K28" s="222" t="s">
        <v>196</v>
      </c>
      <c r="L28" s="148">
        <v>15.5</v>
      </c>
      <c r="M28" s="148">
        <v>0</v>
      </c>
      <c r="N28" s="148">
        <v>0</v>
      </c>
      <c r="O28" s="38">
        <v>25</v>
      </c>
      <c r="P28" s="81">
        <v>0</v>
      </c>
      <c r="Q28" s="83">
        <v>0</v>
      </c>
      <c r="R28" s="38">
        <v>0</v>
      </c>
      <c r="S28" s="38">
        <v>0</v>
      </c>
      <c r="T28" s="156"/>
      <c r="U28" s="156"/>
      <c r="V28" s="156"/>
      <c r="W28" s="146"/>
    </row>
    <row r="29" spans="1:23" ht="15.75">
      <c r="A29" s="78"/>
      <c r="B29" s="86">
        <v>20</v>
      </c>
      <c r="C29" s="87" t="s">
        <v>142</v>
      </c>
      <c r="D29" s="151" t="s">
        <v>44</v>
      </c>
      <c r="E29" s="87" t="s">
        <v>124</v>
      </c>
      <c r="F29" s="152" t="s">
        <v>119</v>
      </c>
      <c r="G29" s="88">
        <v>45.656952514102002</v>
      </c>
      <c r="H29" s="89">
        <v>3.8204159620899998</v>
      </c>
      <c r="I29" s="89">
        <v>41.836536552011999</v>
      </c>
      <c r="J29" s="90">
        <v>1</v>
      </c>
      <c r="K29" s="91" t="s">
        <v>196</v>
      </c>
      <c r="L29" s="91">
        <v>45.66</v>
      </c>
      <c r="M29" s="91">
        <v>0</v>
      </c>
      <c r="N29" s="91">
        <v>0</v>
      </c>
      <c r="O29" s="92">
        <v>10</v>
      </c>
      <c r="P29" s="88">
        <v>2.44</v>
      </c>
      <c r="Q29" s="93">
        <v>80</v>
      </c>
      <c r="R29" s="92">
        <v>2</v>
      </c>
      <c r="S29" s="92">
        <v>1</v>
      </c>
      <c r="T29" s="156"/>
      <c r="U29" s="156"/>
      <c r="V29" s="156"/>
      <c r="W29" s="146"/>
    </row>
    <row r="30" spans="1:23" ht="15.75">
      <c r="A30" s="78"/>
      <c r="B30" s="78">
        <v>21</v>
      </c>
      <c r="C30" s="79" t="s">
        <v>143</v>
      </c>
      <c r="D30" s="106" t="s">
        <v>44</v>
      </c>
      <c r="E30" s="80" t="s">
        <v>124</v>
      </c>
      <c r="F30" s="147" t="s">
        <v>119</v>
      </c>
      <c r="G30" s="81">
        <v>197.79290096996868</v>
      </c>
      <c r="H30" s="82">
        <v>106.835741044</v>
      </c>
      <c r="I30" s="82">
        <v>90.957159925968696</v>
      </c>
      <c r="J30" s="38">
        <v>1</v>
      </c>
      <c r="K30" s="148" t="s">
        <v>196</v>
      </c>
      <c r="L30" s="148">
        <v>197.79</v>
      </c>
      <c r="M30" s="148">
        <v>0</v>
      </c>
      <c r="N30" s="148">
        <v>0</v>
      </c>
      <c r="O30" s="38">
        <v>20</v>
      </c>
      <c r="P30" s="81">
        <v>21.42</v>
      </c>
      <c r="Q30" s="83">
        <v>50</v>
      </c>
      <c r="R30" s="38">
        <v>2</v>
      </c>
      <c r="S30" s="38">
        <v>1</v>
      </c>
      <c r="T30" s="156"/>
      <c r="U30" s="156"/>
      <c r="V30" s="156"/>
      <c r="W30" s="146"/>
    </row>
    <row r="31" spans="1:23" ht="15.75">
      <c r="A31" s="86"/>
      <c r="B31" s="78">
        <v>22</v>
      </c>
      <c r="C31" s="79" t="s">
        <v>144</v>
      </c>
      <c r="D31" s="106" t="s">
        <v>44</v>
      </c>
      <c r="E31" s="80" t="s">
        <v>122</v>
      </c>
      <c r="F31" s="147" t="s">
        <v>119</v>
      </c>
      <c r="G31" s="81">
        <v>9.2589451451820004</v>
      </c>
      <c r="H31" s="82">
        <v>9.1218276147499999</v>
      </c>
      <c r="I31" s="82">
        <v>0.13711753043200001</v>
      </c>
      <c r="J31" s="38">
        <v>1</v>
      </c>
      <c r="K31" s="148">
        <v>9.26</v>
      </c>
      <c r="L31" s="148">
        <v>0</v>
      </c>
      <c r="M31" s="148">
        <v>0</v>
      </c>
      <c r="N31" s="148">
        <v>0</v>
      </c>
      <c r="O31" s="38">
        <v>17</v>
      </c>
      <c r="P31" s="81">
        <v>3.22</v>
      </c>
      <c r="Q31" s="83">
        <v>60</v>
      </c>
      <c r="R31" s="38">
        <v>2</v>
      </c>
      <c r="S31" s="38">
        <v>2</v>
      </c>
      <c r="T31" s="156"/>
      <c r="U31" s="156"/>
      <c r="V31" s="156"/>
      <c r="W31" s="146"/>
    </row>
    <row r="32" spans="1:23" ht="15.75">
      <c r="A32" s="78"/>
      <c r="B32" s="86">
        <v>23</v>
      </c>
      <c r="C32" s="94" t="s">
        <v>145</v>
      </c>
      <c r="D32" s="151" t="s">
        <v>44</v>
      </c>
      <c r="E32" s="87" t="s">
        <v>122</v>
      </c>
      <c r="F32" s="152" t="s">
        <v>119</v>
      </c>
      <c r="G32" s="88">
        <v>23.189251538548</v>
      </c>
      <c r="H32" s="89">
        <v>12.2803747557</v>
      </c>
      <c r="I32" s="89">
        <v>10.908876782847999</v>
      </c>
      <c r="J32" s="90">
        <v>1</v>
      </c>
      <c r="K32" s="91" t="s">
        <v>196</v>
      </c>
      <c r="L32" s="91">
        <v>23.19</v>
      </c>
      <c r="M32" s="91">
        <v>0</v>
      </c>
      <c r="N32" s="91">
        <v>0</v>
      </c>
      <c r="O32" s="92">
        <v>12</v>
      </c>
      <c r="P32" s="88">
        <v>3.89</v>
      </c>
      <c r="Q32" s="93">
        <v>70</v>
      </c>
      <c r="R32" s="92">
        <v>2</v>
      </c>
      <c r="S32" s="92">
        <v>1</v>
      </c>
      <c r="T32" s="156"/>
      <c r="U32" s="156"/>
      <c r="V32" s="156"/>
      <c r="W32" s="146"/>
    </row>
    <row r="33" spans="1:23" ht="15.75">
      <c r="A33" s="78"/>
      <c r="B33" s="78">
        <v>24</v>
      </c>
      <c r="C33" s="79" t="s">
        <v>146</v>
      </c>
      <c r="D33" s="106" t="s">
        <v>44</v>
      </c>
      <c r="E33" s="80" t="s">
        <v>124</v>
      </c>
      <c r="F33" s="147" t="s">
        <v>119</v>
      </c>
      <c r="G33" s="81">
        <v>10.741713603767399</v>
      </c>
      <c r="H33" s="82">
        <v>2.8859833855899999</v>
      </c>
      <c r="I33" s="82">
        <v>7.8557302181773991</v>
      </c>
      <c r="J33" s="38">
        <v>1</v>
      </c>
      <c r="K33" s="148" t="s">
        <v>196</v>
      </c>
      <c r="L33" s="148">
        <v>10.74</v>
      </c>
      <c r="M33" s="148">
        <v>0</v>
      </c>
      <c r="N33" s="148">
        <v>0</v>
      </c>
      <c r="O33" s="38">
        <v>3</v>
      </c>
      <c r="P33" s="81">
        <v>2.89</v>
      </c>
      <c r="Q33" s="83">
        <v>100</v>
      </c>
      <c r="R33" s="38">
        <v>2</v>
      </c>
      <c r="S33" s="38">
        <v>1</v>
      </c>
      <c r="T33" s="156"/>
      <c r="U33" s="156"/>
      <c r="V33" s="156"/>
      <c r="W33" s="146"/>
    </row>
    <row r="34" spans="1:23" ht="15.75">
      <c r="A34" s="78"/>
      <c r="B34" s="78">
        <v>25</v>
      </c>
      <c r="C34" s="79" t="s">
        <v>147</v>
      </c>
      <c r="D34" s="106" t="s">
        <v>44</v>
      </c>
      <c r="E34" s="80" t="s">
        <v>124</v>
      </c>
      <c r="F34" s="147" t="s">
        <v>119</v>
      </c>
      <c r="G34" s="81">
        <v>17.433618901068201</v>
      </c>
      <c r="H34" s="82">
        <v>1.3871012072</v>
      </c>
      <c r="I34" s="82">
        <v>16.0465176938682</v>
      </c>
      <c r="J34" s="38">
        <v>1</v>
      </c>
      <c r="K34" s="148" t="s">
        <v>196</v>
      </c>
      <c r="L34" s="148">
        <v>17.43</v>
      </c>
      <c r="M34" s="148">
        <v>0</v>
      </c>
      <c r="N34" s="148">
        <v>0</v>
      </c>
      <c r="O34" s="38">
        <v>8</v>
      </c>
      <c r="P34" s="81">
        <v>1.25</v>
      </c>
      <c r="Q34" s="83">
        <v>90</v>
      </c>
      <c r="R34" s="38">
        <v>2</v>
      </c>
      <c r="S34" s="38">
        <v>1</v>
      </c>
      <c r="T34" s="156"/>
      <c r="U34" s="156"/>
      <c r="V34" s="156"/>
      <c r="W34" s="146"/>
    </row>
    <row r="35" spans="1:23" ht="15.75">
      <c r="A35" s="86"/>
      <c r="B35" s="86">
        <v>26</v>
      </c>
      <c r="C35" s="80" t="s">
        <v>148</v>
      </c>
      <c r="D35" s="106" t="s">
        <v>44</v>
      </c>
      <c r="E35" s="80" t="s">
        <v>124</v>
      </c>
      <c r="F35" s="147" t="s">
        <v>119</v>
      </c>
      <c r="G35" s="95">
        <v>8.1259479024400001</v>
      </c>
      <c r="H35" s="96">
        <v>8.1259479024400001</v>
      </c>
      <c r="I35" s="96">
        <v>0</v>
      </c>
      <c r="J35" s="38">
        <v>1</v>
      </c>
      <c r="K35" s="148">
        <v>8.1300000000000008</v>
      </c>
      <c r="L35" s="148">
        <v>0</v>
      </c>
      <c r="M35" s="148">
        <v>0</v>
      </c>
      <c r="N35" s="148">
        <v>0</v>
      </c>
      <c r="O35" s="38">
        <v>20</v>
      </c>
      <c r="P35" s="95">
        <v>3.58</v>
      </c>
      <c r="Q35" s="97">
        <v>50</v>
      </c>
      <c r="R35" s="98">
        <v>2</v>
      </c>
      <c r="S35" s="99">
        <v>1</v>
      </c>
      <c r="T35" s="156"/>
      <c r="U35" s="156"/>
      <c r="V35" s="156"/>
      <c r="W35" s="146"/>
    </row>
    <row r="36" spans="1:23" ht="15.75">
      <c r="A36" s="86"/>
      <c r="B36" s="78">
        <v>27</v>
      </c>
      <c r="C36" s="80" t="s">
        <v>149</v>
      </c>
      <c r="D36" s="106" t="s">
        <v>44</v>
      </c>
      <c r="E36" s="80" t="s">
        <v>124</v>
      </c>
      <c r="F36" s="147" t="s">
        <v>119</v>
      </c>
      <c r="G36" s="95">
        <v>29.876490287317601</v>
      </c>
      <c r="H36" s="96">
        <v>8.4639068429400002</v>
      </c>
      <c r="I36" s="96">
        <v>21.412583444377599</v>
      </c>
      <c r="J36" s="38">
        <v>1</v>
      </c>
      <c r="K36" s="222" t="s">
        <v>196</v>
      </c>
      <c r="L36" s="148">
        <v>29.88</v>
      </c>
      <c r="M36" s="148">
        <v>0</v>
      </c>
      <c r="N36" s="148">
        <v>0</v>
      </c>
      <c r="O36" s="38">
        <v>23</v>
      </c>
      <c r="P36" s="95">
        <v>0.83</v>
      </c>
      <c r="Q36" s="97">
        <v>10</v>
      </c>
      <c r="R36" s="98">
        <v>2</v>
      </c>
      <c r="S36" s="99">
        <v>1</v>
      </c>
      <c r="T36" s="156"/>
      <c r="U36" s="156"/>
      <c r="V36" s="156"/>
      <c r="W36" s="146"/>
    </row>
    <row r="37" spans="1:23" ht="15.75">
      <c r="A37" s="78"/>
      <c r="B37" s="78">
        <v>28</v>
      </c>
      <c r="C37" s="80" t="s">
        <v>150</v>
      </c>
      <c r="D37" s="106" t="s">
        <v>44</v>
      </c>
      <c r="E37" s="80" t="s">
        <v>124</v>
      </c>
      <c r="F37" s="147" t="s">
        <v>119</v>
      </c>
      <c r="G37" s="95">
        <v>19.486400138478199</v>
      </c>
      <c r="H37" s="96">
        <v>0.441676176408</v>
      </c>
      <c r="I37" s="96">
        <v>19.044723962070201</v>
      </c>
      <c r="J37" s="38">
        <v>1</v>
      </c>
      <c r="K37" s="222" t="s">
        <v>196</v>
      </c>
      <c r="L37" s="148">
        <v>19.489999999999998</v>
      </c>
      <c r="M37" s="148">
        <v>0</v>
      </c>
      <c r="N37" s="148">
        <v>0</v>
      </c>
      <c r="O37" s="38">
        <v>25</v>
      </c>
      <c r="P37" s="95">
        <v>0.04</v>
      </c>
      <c r="Q37" s="97">
        <v>10</v>
      </c>
      <c r="R37" s="98">
        <v>2</v>
      </c>
      <c r="S37" s="99">
        <v>2</v>
      </c>
      <c r="T37" s="156"/>
      <c r="U37" s="156"/>
      <c r="V37" s="156"/>
      <c r="W37" s="146"/>
    </row>
    <row r="38" spans="1:23" ht="15.75">
      <c r="A38" s="78"/>
      <c r="B38" s="86">
        <v>29</v>
      </c>
      <c r="C38" s="80" t="s">
        <v>151</v>
      </c>
      <c r="D38" s="106" t="s">
        <v>44</v>
      </c>
      <c r="E38" s="80" t="s">
        <v>122</v>
      </c>
      <c r="F38" s="147" t="s">
        <v>119</v>
      </c>
      <c r="G38" s="95">
        <v>9.6889030102400007</v>
      </c>
      <c r="H38" s="96">
        <v>0</v>
      </c>
      <c r="I38" s="96">
        <v>9.6889030102400007</v>
      </c>
      <c r="J38" s="38">
        <v>1</v>
      </c>
      <c r="K38" s="222">
        <v>0</v>
      </c>
      <c r="L38" s="148">
        <v>9.69</v>
      </c>
      <c r="M38" s="148">
        <v>0</v>
      </c>
      <c r="N38" s="148">
        <v>0</v>
      </c>
      <c r="O38" s="38">
        <v>25</v>
      </c>
      <c r="P38" s="81">
        <v>0</v>
      </c>
      <c r="Q38" s="83">
        <v>0</v>
      </c>
      <c r="R38" s="38">
        <v>0</v>
      </c>
      <c r="S38" s="100">
        <v>0</v>
      </c>
      <c r="T38" s="156"/>
      <c r="U38" s="156"/>
      <c r="V38" s="156"/>
      <c r="W38" s="146"/>
    </row>
    <row r="39" spans="1:23" ht="15.75">
      <c r="A39" s="78"/>
      <c r="B39" s="78">
        <v>30</v>
      </c>
      <c r="C39" s="80" t="s">
        <v>152</v>
      </c>
      <c r="D39" s="106" t="s">
        <v>44</v>
      </c>
      <c r="E39" s="80" t="s">
        <v>122</v>
      </c>
      <c r="F39" s="147" t="s">
        <v>119</v>
      </c>
      <c r="G39" s="95">
        <v>17.505620405968479</v>
      </c>
      <c r="H39" s="96">
        <v>0</v>
      </c>
      <c r="I39" s="96">
        <v>17.505620405968479</v>
      </c>
      <c r="J39" s="38">
        <v>1</v>
      </c>
      <c r="K39" s="222">
        <v>0</v>
      </c>
      <c r="L39" s="148">
        <v>17.510000000000002</v>
      </c>
      <c r="M39" s="148">
        <v>0</v>
      </c>
      <c r="N39" s="148">
        <v>0</v>
      </c>
      <c r="O39" s="38">
        <v>9</v>
      </c>
      <c r="P39" s="95">
        <v>0</v>
      </c>
      <c r="Q39" s="97">
        <v>0</v>
      </c>
      <c r="R39" s="98">
        <v>0</v>
      </c>
      <c r="S39" s="99">
        <v>0</v>
      </c>
      <c r="T39" s="156"/>
      <c r="U39" s="156"/>
      <c r="V39" s="156"/>
      <c r="W39" s="146"/>
    </row>
    <row r="40" spans="1:23" ht="15.75">
      <c r="A40" s="78"/>
      <c r="B40" s="78">
        <v>31</v>
      </c>
      <c r="C40" s="80" t="s">
        <v>153</v>
      </c>
      <c r="D40" s="106" t="s">
        <v>44</v>
      </c>
      <c r="E40" s="80" t="s">
        <v>124</v>
      </c>
      <c r="F40" s="147" t="s">
        <v>119</v>
      </c>
      <c r="G40" s="95">
        <v>22.468310972095999</v>
      </c>
      <c r="H40" s="96">
        <v>2.5368276775099998</v>
      </c>
      <c r="I40" s="96">
        <v>19.931483294585998</v>
      </c>
      <c r="J40" s="38">
        <v>1</v>
      </c>
      <c r="K40" s="222" t="s">
        <v>196</v>
      </c>
      <c r="L40" s="148">
        <v>22.47</v>
      </c>
      <c r="M40" s="148">
        <v>0</v>
      </c>
      <c r="N40" s="148">
        <v>0</v>
      </c>
      <c r="O40" s="38">
        <v>20</v>
      </c>
      <c r="P40" s="95">
        <v>1.27</v>
      </c>
      <c r="Q40" s="97">
        <v>50</v>
      </c>
      <c r="R40" s="98">
        <v>2</v>
      </c>
      <c r="S40" s="99">
        <v>1</v>
      </c>
      <c r="T40" s="156"/>
      <c r="U40" s="156"/>
      <c r="V40" s="156"/>
      <c r="W40" s="146"/>
    </row>
    <row r="41" spans="1:23" ht="15.75">
      <c r="A41" s="86"/>
      <c r="B41" s="86">
        <v>32</v>
      </c>
      <c r="C41" s="80" t="s">
        <v>154</v>
      </c>
      <c r="D41" s="106" t="s">
        <v>44</v>
      </c>
      <c r="E41" s="80" t="s">
        <v>124</v>
      </c>
      <c r="F41" s="147" t="s">
        <v>119</v>
      </c>
      <c r="G41" s="95">
        <v>94.846693516002929</v>
      </c>
      <c r="H41" s="96">
        <v>19.5321852342</v>
      </c>
      <c r="I41" s="96">
        <v>75.314508281802929</v>
      </c>
      <c r="J41" s="38">
        <v>1</v>
      </c>
      <c r="K41" s="222" t="s">
        <v>196</v>
      </c>
      <c r="L41" s="148">
        <v>94.85</v>
      </c>
      <c r="M41" s="148">
        <v>0</v>
      </c>
      <c r="N41" s="148">
        <v>0</v>
      </c>
      <c r="O41" s="38">
        <v>8</v>
      </c>
      <c r="P41" s="81">
        <v>0.16</v>
      </c>
      <c r="Q41" s="83">
        <v>90</v>
      </c>
      <c r="R41" s="38">
        <v>2</v>
      </c>
      <c r="S41" s="100">
        <v>1</v>
      </c>
      <c r="T41" s="156"/>
      <c r="U41" s="156"/>
      <c r="V41" s="156"/>
      <c r="W41" s="146"/>
    </row>
    <row r="42" spans="1:23" ht="15.75">
      <c r="A42" s="86"/>
      <c r="B42" s="78">
        <v>33</v>
      </c>
      <c r="C42" s="80" t="s">
        <v>155</v>
      </c>
      <c r="D42" s="106" t="s">
        <v>44</v>
      </c>
      <c r="E42" s="80" t="s">
        <v>124</v>
      </c>
      <c r="F42" s="147" t="s">
        <v>119</v>
      </c>
      <c r="G42" s="95">
        <v>93.975053345405001</v>
      </c>
      <c r="H42" s="96">
        <v>39.3123547991</v>
      </c>
      <c r="I42" s="96">
        <v>54.662698546305002</v>
      </c>
      <c r="J42" s="38">
        <v>1</v>
      </c>
      <c r="K42" s="222" t="s">
        <v>196</v>
      </c>
      <c r="L42" s="148">
        <v>93.98</v>
      </c>
      <c r="M42" s="148">
        <v>0</v>
      </c>
      <c r="N42" s="148">
        <v>0</v>
      </c>
      <c r="O42" s="38">
        <v>12</v>
      </c>
      <c r="P42" s="81">
        <v>0.28999999999999998</v>
      </c>
      <c r="Q42" s="83">
        <v>70</v>
      </c>
      <c r="R42" s="38">
        <v>2</v>
      </c>
      <c r="S42" s="100">
        <v>1</v>
      </c>
      <c r="T42" s="156"/>
      <c r="U42" s="156"/>
      <c r="V42" s="156"/>
      <c r="W42" s="146"/>
    </row>
    <row r="43" spans="1:23" ht="15.75">
      <c r="A43" s="78"/>
      <c r="B43" s="78">
        <v>34</v>
      </c>
      <c r="C43" s="80" t="s">
        <v>156</v>
      </c>
      <c r="D43" s="106" t="s">
        <v>44</v>
      </c>
      <c r="E43" s="80" t="s">
        <v>124</v>
      </c>
      <c r="F43" s="147" t="s">
        <v>119</v>
      </c>
      <c r="G43" s="95">
        <v>155.71756455266896</v>
      </c>
      <c r="H43" s="96">
        <v>29.107201751400002</v>
      </c>
      <c r="I43" s="96">
        <v>126.61036280126895</v>
      </c>
      <c r="J43" s="38">
        <v>1</v>
      </c>
      <c r="K43" s="222" t="s">
        <v>196</v>
      </c>
      <c r="L43" s="148">
        <v>155.72</v>
      </c>
      <c r="M43" s="148">
        <v>0</v>
      </c>
      <c r="N43" s="148">
        <v>0</v>
      </c>
      <c r="O43" s="38">
        <v>13</v>
      </c>
      <c r="P43" s="81">
        <v>2.14</v>
      </c>
      <c r="Q43" s="83">
        <v>70</v>
      </c>
      <c r="R43" s="38">
        <v>2</v>
      </c>
      <c r="S43" s="100">
        <v>1</v>
      </c>
      <c r="T43" s="156"/>
      <c r="U43" s="156"/>
      <c r="V43" s="156"/>
      <c r="W43" s="146"/>
    </row>
    <row r="44" spans="1:23" ht="15.75">
      <c r="A44" s="78"/>
      <c r="B44" s="86">
        <v>35</v>
      </c>
      <c r="C44" s="80" t="s">
        <v>157</v>
      </c>
      <c r="D44" s="106" t="s">
        <v>44</v>
      </c>
      <c r="E44" s="80" t="s">
        <v>122</v>
      </c>
      <c r="F44" s="147" t="s">
        <v>119</v>
      </c>
      <c r="G44" s="95">
        <v>15.967752393200479</v>
      </c>
      <c r="H44" s="96">
        <v>0.93390032256900002</v>
      </c>
      <c r="I44" s="96">
        <v>15.033852070631479</v>
      </c>
      <c r="J44" s="38">
        <v>1</v>
      </c>
      <c r="K44" s="222" t="s">
        <v>196</v>
      </c>
      <c r="L44" s="148">
        <v>15.97</v>
      </c>
      <c r="M44" s="148">
        <v>0</v>
      </c>
      <c r="N44" s="148">
        <v>0</v>
      </c>
      <c r="O44" s="38">
        <v>7</v>
      </c>
      <c r="P44" s="81">
        <v>0.8</v>
      </c>
      <c r="Q44" s="83">
        <v>100</v>
      </c>
      <c r="R44" s="38">
        <v>2</v>
      </c>
      <c r="S44" s="100">
        <v>1</v>
      </c>
      <c r="T44" s="156"/>
      <c r="U44" s="156"/>
      <c r="V44" s="156"/>
      <c r="W44" s="146"/>
    </row>
    <row r="45" spans="1:23" ht="15.75">
      <c r="A45" s="78"/>
      <c r="B45" s="78">
        <v>36</v>
      </c>
      <c r="C45" s="80" t="s">
        <v>158</v>
      </c>
      <c r="D45" s="106" t="s">
        <v>44</v>
      </c>
      <c r="E45" s="80" t="s">
        <v>122</v>
      </c>
      <c r="F45" s="147" t="s">
        <v>119</v>
      </c>
      <c r="G45" s="95">
        <v>7.6853300786000993</v>
      </c>
      <c r="H45" s="96">
        <v>0.41122705198600001</v>
      </c>
      <c r="I45" s="96">
        <v>7.2741030266140996</v>
      </c>
      <c r="J45" s="38">
        <v>1</v>
      </c>
      <c r="K45" s="222">
        <v>0</v>
      </c>
      <c r="L45" s="148">
        <v>7.69</v>
      </c>
      <c r="M45" s="148">
        <v>0</v>
      </c>
      <c r="N45" s="148">
        <v>0</v>
      </c>
      <c r="O45" s="38">
        <v>2</v>
      </c>
      <c r="P45" s="95">
        <v>0</v>
      </c>
      <c r="Q45" s="97">
        <v>0</v>
      </c>
      <c r="R45" s="98">
        <v>0</v>
      </c>
      <c r="S45" s="99">
        <v>0</v>
      </c>
      <c r="T45" s="156"/>
      <c r="U45" s="156"/>
      <c r="V45" s="156"/>
      <c r="W45" s="146"/>
    </row>
    <row r="46" spans="1:23" ht="15.75">
      <c r="A46" s="78"/>
      <c r="B46" s="78">
        <v>37</v>
      </c>
      <c r="C46" s="80" t="s">
        <v>159</v>
      </c>
      <c r="D46" s="106" t="s">
        <v>44</v>
      </c>
      <c r="E46" s="80" t="s">
        <v>124</v>
      </c>
      <c r="F46" s="147" t="s">
        <v>119</v>
      </c>
      <c r="G46" s="95">
        <v>49.905874624250998</v>
      </c>
      <c r="H46" s="96">
        <v>34.2193351851</v>
      </c>
      <c r="I46" s="96">
        <v>15.686539439151002</v>
      </c>
      <c r="J46" s="38">
        <v>1</v>
      </c>
      <c r="K46" s="222" t="s">
        <v>196</v>
      </c>
      <c r="L46" s="148">
        <v>49.91</v>
      </c>
      <c r="M46" s="148">
        <v>0</v>
      </c>
      <c r="N46" s="148">
        <v>0</v>
      </c>
      <c r="O46" s="38">
        <v>3</v>
      </c>
      <c r="P46" s="95">
        <v>16.28</v>
      </c>
      <c r="Q46" s="97">
        <v>100</v>
      </c>
      <c r="R46" s="98">
        <v>2</v>
      </c>
      <c r="S46" s="99">
        <v>1</v>
      </c>
      <c r="T46" s="156"/>
      <c r="U46" s="156"/>
      <c r="V46" s="156"/>
      <c r="W46" s="146"/>
    </row>
    <row r="47" spans="1:23" ht="15.75">
      <c r="A47" s="86"/>
      <c r="B47" s="86">
        <v>38</v>
      </c>
      <c r="C47" s="80" t="s">
        <v>160</v>
      </c>
      <c r="D47" s="106" t="s">
        <v>44</v>
      </c>
      <c r="E47" s="80" t="s">
        <v>124</v>
      </c>
      <c r="F47" s="147" t="s">
        <v>119</v>
      </c>
      <c r="G47" s="95">
        <v>15.216786343100001</v>
      </c>
      <c r="H47" s="96">
        <v>15.216786343100001</v>
      </c>
      <c r="I47" s="96">
        <v>0</v>
      </c>
      <c r="J47" s="38">
        <v>1</v>
      </c>
      <c r="K47" s="222" t="s">
        <v>196</v>
      </c>
      <c r="L47" s="148">
        <v>15.22</v>
      </c>
      <c r="M47" s="148">
        <v>0</v>
      </c>
      <c r="N47" s="148">
        <v>0</v>
      </c>
      <c r="O47" s="38">
        <v>13</v>
      </c>
      <c r="P47" s="81">
        <v>0.13</v>
      </c>
      <c r="Q47" s="83">
        <v>80</v>
      </c>
      <c r="R47" s="38">
        <v>2</v>
      </c>
      <c r="S47" s="100">
        <v>2</v>
      </c>
      <c r="T47" s="156"/>
      <c r="U47" s="156"/>
      <c r="V47" s="156"/>
      <c r="W47" s="146"/>
    </row>
    <row r="48" spans="1:23" ht="15.75">
      <c r="A48" s="86"/>
      <c r="B48" s="78">
        <v>39</v>
      </c>
      <c r="C48" s="80" t="s">
        <v>161</v>
      </c>
      <c r="D48" s="106" t="s">
        <v>44</v>
      </c>
      <c r="E48" s="80" t="s">
        <v>124</v>
      </c>
      <c r="F48" s="147" t="s">
        <v>119</v>
      </c>
      <c r="G48" s="95">
        <v>64.622481346889998</v>
      </c>
      <c r="H48" s="96">
        <v>31.902284296000001</v>
      </c>
      <c r="I48" s="96">
        <v>32.720197050889993</v>
      </c>
      <c r="J48" s="38">
        <v>1</v>
      </c>
      <c r="K48" s="222" t="s">
        <v>196</v>
      </c>
      <c r="L48" s="148">
        <v>64.62</v>
      </c>
      <c r="M48" s="148">
        <v>0</v>
      </c>
      <c r="N48" s="148">
        <v>0</v>
      </c>
      <c r="O48" s="38">
        <v>22</v>
      </c>
      <c r="P48" s="81">
        <v>1.45</v>
      </c>
      <c r="Q48" s="83">
        <v>60</v>
      </c>
      <c r="R48" s="38">
        <v>2</v>
      </c>
      <c r="S48" s="100">
        <v>2</v>
      </c>
      <c r="T48" s="156"/>
      <c r="U48" s="156"/>
      <c r="V48" s="156"/>
      <c r="W48" s="146"/>
    </row>
    <row r="49" spans="1:23" ht="15.75">
      <c r="A49" s="78"/>
      <c r="B49" s="78">
        <v>40</v>
      </c>
      <c r="C49" s="80" t="s">
        <v>162</v>
      </c>
      <c r="D49" s="106" t="s">
        <v>44</v>
      </c>
      <c r="E49" s="80" t="s">
        <v>124</v>
      </c>
      <c r="F49" s="147" t="s">
        <v>119</v>
      </c>
      <c r="G49" s="95">
        <v>146.95684847126026</v>
      </c>
      <c r="H49" s="96">
        <v>37.511825440499997</v>
      </c>
      <c r="I49" s="96">
        <v>109.44502303076025</v>
      </c>
      <c r="J49" s="38">
        <v>1</v>
      </c>
      <c r="K49" s="222" t="s">
        <v>196</v>
      </c>
      <c r="L49" s="148">
        <v>146.96</v>
      </c>
      <c r="M49" s="148">
        <v>0</v>
      </c>
      <c r="N49" s="155">
        <v>0</v>
      </c>
      <c r="O49" s="38">
        <v>20</v>
      </c>
      <c r="P49" s="95">
        <v>14.43</v>
      </c>
      <c r="Q49" s="97">
        <v>60</v>
      </c>
      <c r="R49" s="101">
        <v>2</v>
      </c>
      <c r="S49" s="101">
        <v>2</v>
      </c>
      <c r="T49" s="156"/>
      <c r="U49" s="156"/>
      <c r="V49" s="156"/>
      <c r="W49" s="146"/>
    </row>
    <row r="50" spans="1:23" ht="15.75">
      <c r="A50" s="78"/>
      <c r="B50" s="86">
        <v>41</v>
      </c>
      <c r="C50" s="80" t="s">
        <v>163</v>
      </c>
      <c r="D50" s="106" t="s">
        <v>44</v>
      </c>
      <c r="E50" s="80" t="s">
        <v>124</v>
      </c>
      <c r="F50" s="147" t="s">
        <v>119</v>
      </c>
      <c r="G50" s="95">
        <v>47.567023976659996</v>
      </c>
      <c r="H50" s="96">
        <v>23.239767311800001</v>
      </c>
      <c r="I50" s="96">
        <v>24.327256664859998</v>
      </c>
      <c r="J50" s="38">
        <v>1</v>
      </c>
      <c r="K50" s="222" t="s">
        <v>196</v>
      </c>
      <c r="L50" s="148">
        <v>47.57</v>
      </c>
      <c r="M50" s="148">
        <v>0</v>
      </c>
      <c r="N50" s="148">
        <v>0</v>
      </c>
      <c r="O50" s="38">
        <v>8</v>
      </c>
      <c r="P50" s="95">
        <v>0.76</v>
      </c>
      <c r="Q50" s="97">
        <v>90</v>
      </c>
      <c r="R50" s="98">
        <v>2</v>
      </c>
      <c r="S50" s="98">
        <v>1</v>
      </c>
      <c r="T50" s="156"/>
      <c r="U50" s="156"/>
      <c r="V50" s="156"/>
      <c r="W50" s="146"/>
    </row>
    <row r="51" spans="1:23" ht="15.75">
      <c r="A51" s="78"/>
      <c r="B51" s="78">
        <v>42</v>
      </c>
      <c r="C51" s="80" t="s">
        <v>164</v>
      </c>
      <c r="D51" s="106" t="s">
        <v>44</v>
      </c>
      <c r="E51" s="80" t="s">
        <v>124</v>
      </c>
      <c r="F51" s="147" t="s">
        <v>119</v>
      </c>
      <c r="G51" s="95">
        <v>282.68431553169677</v>
      </c>
      <c r="H51" s="96">
        <v>46.9733056476</v>
      </c>
      <c r="I51" s="96">
        <v>235.71100988409677</v>
      </c>
      <c r="J51" s="38">
        <v>1</v>
      </c>
      <c r="K51" s="222" t="s">
        <v>196</v>
      </c>
      <c r="L51" s="148">
        <v>282.68</v>
      </c>
      <c r="M51" s="148">
        <v>0</v>
      </c>
      <c r="N51" s="148">
        <v>0</v>
      </c>
      <c r="O51" s="38">
        <v>18</v>
      </c>
      <c r="P51" s="95">
        <v>11.64</v>
      </c>
      <c r="Q51" s="97">
        <v>70</v>
      </c>
      <c r="R51" s="98">
        <v>2</v>
      </c>
      <c r="S51" s="98">
        <v>1</v>
      </c>
      <c r="T51" s="156"/>
      <c r="U51" s="156"/>
      <c r="V51" s="156"/>
      <c r="W51" s="146"/>
    </row>
    <row r="52" spans="1:23" ht="15.75">
      <c r="A52" s="78"/>
      <c r="B52" s="78">
        <v>43</v>
      </c>
      <c r="C52" s="80" t="s">
        <v>165</v>
      </c>
      <c r="D52" s="106" t="s">
        <v>44</v>
      </c>
      <c r="E52" s="80" t="s">
        <v>124</v>
      </c>
      <c r="F52" s="147" t="s">
        <v>119</v>
      </c>
      <c r="G52" s="95">
        <v>62.990966114544406</v>
      </c>
      <c r="H52" s="96">
        <v>8.1227863561200007</v>
      </c>
      <c r="I52" s="96">
        <v>54.868179758424404</v>
      </c>
      <c r="J52" s="38">
        <v>1</v>
      </c>
      <c r="K52" s="222" t="s">
        <v>196</v>
      </c>
      <c r="L52" s="148">
        <v>62.99</v>
      </c>
      <c r="M52" s="148">
        <v>0</v>
      </c>
      <c r="N52" s="148">
        <v>0</v>
      </c>
      <c r="O52" s="38">
        <v>27</v>
      </c>
      <c r="P52" s="95">
        <v>0</v>
      </c>
      <c r="Q52" s="97">
        <v>0</v>
      </c>
      <c r="R52" s="98">
        <v>0</v>
      </c>
      <c r="S52" s="98">
        <v>0</v>
      </c>
      <c r="T52" s="156"/>
      <c r="U52" s="156"/>
      <c r="V52" s="156"/>
      <c r="W52" s="146"/>
    </row>
    <row r="53" spans="1:23" ht="15.75">
      <c r="A53" s="86"/>
      <c r="B53" s="86">
        <v>44</v>
      </c>
      <c r="C53" s="80" t="s">
        <v>166</v>
      </c>
      <c r="D53" s="106" t="s">
        <v>44</v>
      </c>
      <c r="E53" s="80" t="s">
        <v>124</v>
      </c>
      <c r="F53" s="147" t="s">
        <v>119</v>
      </c>
      <c r="G53" s="95">
        <v>63.624685597169403</v>
      </c>
      <c r="H53" s="96">
        <v>6.0124569575800004</v>
      </c>
      <c r="I53" s="96">
        <v>57.612228639589404</v>
      </c>
      <c r="J53" s="38">
        <v>1</v>
      </c>
      <c r="K53" s="222" t="s">
        <v>196</v>
      </c>
      <c r="L53" s="148">
        <v>63.62</v>
      </c>
      <c r="M53" s="148">
        <v>0</v>
      </c>
      <c r="N53" s="148">
        <v>0</v>
      </c>
      <c r="O53" s="38">
        <v>10</v>
      </c>
      <c r="P53" s="95">
        <v>3.68</v>
      </c>
      <c r="Q53" s="97">
        <v>70</v>
      </c>
      <c r="R53" s="98">
        <v>2</v>
      </c>
      <c r="S53" s="98">
        <v>2</v>
      </c>
      <c r="T53" s="156"/>
      <c r="U53" s="156"/>
      <c r="V53" s="156"/>
      <c r="W53" s="146"/>
    </row>
    <row r="54" spans="1:23" ht="15.75">
      <c r="A54" s="78"/>
      <c r="B54" s="78">
        <v>45</v>
      </c>
      <c r="C54" s="79" t="s">
        <v>167</v>
      </c>
      <c r="D54" s="106" t="s">
        <v>44</v>
      </c>
      <c r="E54" s="80" t="s">
        <v>124</v>
      </c>
      <c r="F54" s="147" t="s">
        <v>119</v>
      </c>
      <c r="G54" s="81">
        <v>24.129318152175635</v>
      </c>
      <c r="H54" s="82">
        <v>2.1743139092899999</v>
      </c>
      <c r="I54" s="82">
        <v>21.955004242885636</v>
      </c>
      <c r="J54" s="38">
        <v>1</v>
      </c>
      <c r="K54" s="222" t="s">
        <v>196</v>
      </c>
      <c r="L54" s="148">
        <v>24.13</v>
      </c>
      <c r="M54" s="148">
        <v>0</v>
      </c>
      <c r="N54" s="148">
        <v>0</v>
      </c>
      <c r="O54" s="38">
        <v>15</v>
      </c>
      <c r="P54" s="81">
        <v>0.88</v>
      </c>
      <c r="Q54" s="83">
        <v>60</v>
      </c>
      <c r="R54" s="38">
        <v>2</v>
      </c>
      <c r="S54" s="38">
        <v>2</v>
      </c>
      <c r="T54" s="156"/>
      <c r="U54" s="156"/>
      <c r="V54" s="156"/>
      <c r="W54" s="146"/>
    </row>
    <row r="55" spans="1:23" ht="15.75">
      <c r="A55" s="78"/>
      <c r="B55" s="78">
        <v>46</v>
      </c>
      <c r="C55" s="79" t="s">
        <v>168</v>
      </c>
      <c r="D55" s="106" t="s">
        <v>44</v>
      </c>
      <c r="E55" s="80" t="s">
        <v>124</v>
      </c>
      <c r="F55" s="147" t="s">
        <v>119</v>
      </c>
      <c r="G55" s="81">
        <v>27.703807647405458</v>
      </c>
      <c r="H55" s="82">
        <v>2.9002288278399999</v>
      </c>
      <c r="I55" s="82">
        <v>24.803578819565459</v>
      </c>
      <c r="J55" s="38">
        <v>1</v>
      </c>
      <c r="K55" s="222" t="s">
        <v>196</v>
      </c>
      <c r="L55" s="148">
        <v>27.7</v>
      </c>
      <c r="M55" s="148">
        <v>0</v>
      </c>
      <c r="N55" s="148">
        <v>0</v>
      </c>
      <c r="O55" s="38">
        <v>12</v>
      </c>
      <c r="P55" s="81">
        <v>0.63</v>
      </c>
      <c r="Q55" s="83">
        <v>60</v>
      </c>
      <c r="R55" s="38">
        <v>2</v>
      </c>
      <c r="S55" s="38">
        <v>1</v>
      </c>
      <c r="T55" s="156"/>
      <c r="U55" s="156"/>
      <c r="V55" s="156"/>
      <c r="W55" s="146"/>
    </row>
    <row r="56" spans="1:23" ht="15.75">
      <c r="A56" s="78"/>
      <c r="B56" s="86">
        <v>47</v>
      </c>
      <c r="C56" s="80" t="s">
        <v>169</v>
      </c>
      <c r="D56" s="106" t="s">
        <v>44</v>
      </c>
      <c r="E56" s="80" t="s">
        <v>124</v>
      </c>
      <c r="F56" s="147" t="s">
        <v>119</v>
      </c>
      <c r="G56" s="95">
        <v>9.4687849251219998</v>
      </c>
      <c r="H56" s="96">
        <v>9.4673270336899993</v>
      </c>
      <c r="I56" s="96">
        <v>1.457891432E-3</v>
      </c>
      <c r="J56" s="38">
        <v>1</v>
      </c>
      <c r="K56" s="222" t="s">
        <v>196</v>
      </c>
      <c r="L56" s="148">
        <v>9.4700000000000006</v>
      </c>
      <c r="M56" s="148">
        <v>0</v>
      </c>
      <c r="N56" s="148">
        <v>0</v>
      </c>
      <c r="O56" s="38">
        <v>27</v>
      </c>
      <c r="P56" s="95">
        <v>0</v>
      </c>
      <c r="Q56" s="97">
        <v>0</v>
      </c>
      <c r="R56" s="98">
        <v>0</v>
      </c>
      <c r="S56" s="98">
        <v>0</v>
      </c>
      <c r="T56" s="156"/>
      <c r="U56" s="156"/>
      <c r="V56" s="156"/>
      <c r="W56" s="146"/>
    </row>
    <row r="57" spans="1:23" ht="15.75">
      <c r="A57" s="78"/>
      <c r="B57" s="78">
        <v>48</v>
      </c>
      <c r="C57" s="79" t="s">
        <v>170</v>
      </c>
      <c r="D57" s="106" t="s">
        <v>44</v>
      </c>
      <c r="E57" s="80" t="s">
        <v>124</v>
      </c>
      <c r="F57" s="147" t="s">
        <v>119</v>
      </c>
      <c r="G57" s="81">
        <v>25.207849029024292</v>
      </c>
      <c r="H57" s="82">
        <v>12.732273144400001</v>
      </c>
      <c r="I57" s="82">
        <v>12.475575884624291</v>
      </c>
      <c r="J57" s="38">
        <v>1</v>
      </c>
      <c r="K57" s="222" t="s">
        <v>196</v>
      </c>
      <c r="L57" s="148">
        <v>25.21</v>
      </c>
      <c r="M57" s="148">
        <v>0</v>
      </c>
      <c r="N57" s="148">
        <v>0</v>
      </c>
      <c r="O57" s="38">
        <v>30</v>
      </c>
      <c r="P57" s="81">
        <v>0</v>
      </c>
      <c r="Q57" s="83">
        <v>0</v>
      </c>
      <c r="R57" s="38">
        <v>0</v>
      </c>
      <c r="S57" s="38">
        <v>0</v>
      </c>
      <c r="T57" s="156"/>
      <c r="U57" s="156"/>
      <c r="V57" s="156"/>
      <c r="W57" s="146"/>
    </row>
    <row r="58" spans="1:23" ht="15.75">
      <c r="A58" s="86"/>
      <c r="B58" s="78">
        <v>49</v>
      </c>
      <c r="C58" s="79" t="s">
        <v>171</v>
      </c>
      <c r="D58" s="106" t="s">
        <v>44</v>
      </c>
      <c r="E58" s="80" t="s">
        <v>124</v>
      </c>
      <c r="F58" s="147" t="s">
        <v>119</v>
      </c>
      <c r="G58" s="81">
        <v>244.71090035584348</v>
      </c>
      <c r="H58" s="82">
        <v>139.31822684400001</v>
      </c>
      <c r="I58" s="82">
        <v>105.39267351184346</v>
      </c>
      <c r="J58" s="38">
        <v>1</v>
      </c>
      <c r="K58" s="148" t="s">
        <v>196</v>
      </c>
      <c r="L58" s="148">
        <v>244.71</v>
      </c>
      <c r="M58" s="148">
        <v>0</v>
      </c>
      <c r="N58" s="148">
        <v>0</v>
      </c>
      <c r="O58" s="38">
        <v>16</v>
      </c>
      <c r="P58" s="81">
        <v>27.23</v>
      </c>
      <c r="Q58" s="83">
        <v>60</v>
      </c>
      <c r="R58" s="38">
        <v>2</v>
      </c>
      <c r="S58" s="38">
        <v>2</v>
      </c>
      <c r="T58" s="156"/>
      <c r="U58" s="156"/>
      <c r="V58" s="156"/>
      <c r="W58" s="146"/>
    </row>
    <row r="59" spans="1:23" ht="15.75">
      <c r="A59" s="78"/>
      <c r="B59" s="86">
        <v>50</v>
      </c>
      <c r="C59" s="80" t="s">
        <v>172</v>
      </c>
      <c r="D59" s="106" t="s">
        <v>44</v>
      </c>
      <c r="E59" s="80" t="s">
        <v>124</v>
      </c>
      <c r="F59" s="147" t="s">
        <v>119</v>
      </c>
      <c r="G59" s="95">
        <v>72.019269780670001</v>
      </c>
      <c r="H59" s="96">
        <v>53.910323588300002</v>
      </c>
      <c r="I59" s="96">
        <v>18.108946192370002</v>
      </c>
      <c r="J59" s="38">
        <v>1</v>
      </c>
      <c r="K59" s="148" t="s">
        <v>196</v>
      </c>
      <c r="L59" s="148">
        <v>72.02</v>
      </c>
      <c r="M59" s="148">
        <v>0</v>
      </c>
      <c r="N59" s="148">
        <v>0</v>
      </c>
      <c r="O59" s="38">
        <v>14</v>
      </c>
      <c r="P59" s="95">
        <v>2.65</v>
      </c>
      <c r="Q59" s="97">
        <v>60</v>
      </c>
      <c r="R59" s="98">
        <v>2</v>
      </c>
      <c r="S59" s="98">
        <v>1</v>
      </c>
      <c r="T59" s="156"/>
      <c r="U59" s="156"/>
      <c r="V59" s="156"/>
      <c r="W59" s="146"/>
    </row>
    <row r="60" spans="1:23" ht="15.75">
      <c r="A60" s="78"/>
      <c r="B60" s="80"/>
      <c r="C60" s="106"/>
      <c r="D60" s="80"/>
      <c r="E60" s="147"/>
      <c r="F60" s="95"/>
      <c r="G60" s="96"/>
      <c r="H60" s="96"/>
      <c r="I60" s="38"/>
      <c r="J60" s="148"/>
      <c r="K60" s="148"/>
      <c r="L60" s="148"/>
      <c r="M60" s="148"/>
      <c r="N60" s="38"/>
      <c r="O60" s="154"/>
      <c r="P60" s="97"/>
      <c r="Q60" s="98"/>
      <c r="R60" s="99"/>
      <c r="S60" s="156"/>
      <c r="T60" s="156"/>
      <c r="U60" s="156"/>
      <c r="V60" s="156"/>
      <c r="W60" s="146"/>
    </row>
    <row r="61" spans="1:23" ht="15.75">
      <c r="A61" s="78"/>
      <c r="B61" s="80"/>
      <c r="C61" s="106"/>
      <c r="D61" s="80"/>
      <c r="E61" s="147"/>
      <c r="F61" s="148"/>
      <c r="G61" s="96"/>
      <c r="H61" s="148"/>
      <c r="I61" s="38"/>
      <c r="J61" s="148"/>
      <c r="K61" s="148"/>
      <c r="L61" s="148"/>
      <c r="M61" s="148"/>
      <c r="N61" s="38"/>
      <c r="O61" s="154"/>
      <c r="P61" s="97"/>
      <c r="Q61" s="98"/>
      <c r="R61" s="99"/>
      <c r="S61" s="156"/>
      <c r="T61" s="156"/>
      <c r="U61" s="156"/>
      <c r="V61" s="156"/>
      <c r="W61" s="146"/>
    </row>
    <row r="62" spans="1:23" ht="15.75">
      <c r="A62" s="86"/>
      <c r="B62" s="80"/>
      <c r="C62" s="106"/>
      <c r="D62" s="80"/>
      <c r="E62" s="147"/>
      <c r="F62" s="95"/>
      <c r="G62" s="96"/>
      <c r="H62" s="96"/>
      <c r="I62" s="38"/>
      <c r="J62" s="148"/>
      <c r="K62" s="148"/>
      <c r="L62" s="148"/>
      <c r="M62" s="148"/>
      <c r="N62" s="38"/>
      <c r="O62" s="149"/>
      <c r="P62" s="83"/>
      <c r="Q62" s="38"/>
      <c r="R62" s="100"/>
      <c r="S62" s="156"/>
      <c r="T62" s="156"/>
      <c r="U62" s="156"/>
      <c r="V62" s="156"/>
      <c r="W62" s="146"/>
    </row>
    <row r="63" spans="1:23" ht="15.75">
      <c r="A63" s="86"/>
      <c r="B63" s="80"/>
      <c r="C63" s="106"/>
      <c r="D63" s="80"/>
      <c r="E63" s="147"/>
      <c r="F63" s="148"/>
      <c r="G63" s="96"/>
      <c r="H63" s="148"/>
      <c r="I63" s="38"/>
      <c r="J63" s="148"/>
      <c r="K63" s="148"/>
      <c r="L63" s="148"/>
      <c r="M63" s="148"/>
      <c r="N63" s="38"/>
      <c r="O63" s="149"/>
      <c r="P63" s="83"/>
      <c r="Q63" s="38"/>
      <c r="R63" s="100"/>
      <c r="S63" s="156"/>
      <c r="T63" s="156"/>
      <c r="U63" s="156"/>
      <c r="V63" s="156"/>
      <c r="W63" s="146"/>
    </row>
    <row r="64" spans="1:23" ht="15.75">
      <c r="A64" s="78"/>
      <c r="B64" s="80"/>
      <c r="C64" s="106"/>
      <c r="D64" s="80"/>
      <c r="E64" s="147"/>
      <c r="F64" s="95"/>
      <c r="G64" s="96"/>
      <c r="H64" s="96"/>
      <c r="I64" s="38"/>
      <c r="J64" s="148"/>
      <c r="K64" s="148"/>
      <c r="L64" s="148"/>
      <c r="M64" s="148"/>
      <c r="N64" s="38"/>
      <c r="O64" s="149"/>
      <c r="P64" s="83"/>
      <c r="Q64" s="38"/>
      <c r="R64" s="100"/>
      <c r="S64" s="156"/>
      <c r="T64" s="156"/>
      <c r="U64" s="156"/>
      <c r="V64" s="156"/>
      <c r="W64" s="146"/>
    </row>
    <row r="65" spans="1:23" ht="15.75">
      <c r="A65" s="78"/>
      <c r="B65" s="80"/>
      <c r="C65" s="106"/>
      <c r="D65" s="80"/>
      <c r="E65" s="147"/>
      <c r="F65" s="148"/>
      <c r="G65" s="96"/>
      <c r="H65" s="148"/>
      <c r="I65" s="38"/>
      <c r="J65" s="148"/>
      <c r="K65" s="148"/>
      <c r="L65" s="148"/>
      <c r="M65" s="148"/>
      <c r="N65" s="38"/>
      <c r="O65" s="149"/>
      <c r="P65" s="83"/>
      <c r="Q65" s="38"/>
      <c r="R65" s="100"/>
      <c r="S65" s="156"/>
      <c r="T65" s="156"/>
      <c r="U65" s="156"/>
      <c r="V65" s="156"/>
      <c r="W65" s="146"/>
    </row>
    <row r="66" spans="1:23" ht="15.75">
      <c r="A66" s="78"/>
      <c r="B66" s="80"/>
      <c r="C66" s="106"/>
      <c r="D66" s="80"/>
      <c r="E66" s="147"/>
      <c r="F66" s="95"/>
      <c r="G66" s="96"/>
      <c r="H66" s="96"/>
      <c r="I66" s="38"/>
      <c r="J66" s="148"/>
      <c r="K66" s="148"/>
      <c r="L66" s="148"/>
      <c r="M66" s="148"/>
      <c r="N66" s="38"/>
      <c r="O66" s="149"/>
      <c r="P66" s="83"/>
      <c r="Q66" s="38"/>
      <c r="R66" s="100"/>
      <c r="S66" s="156"/>
      <c r="T66" s="156"/>
      <c r="U66" s="156"/>
      <c r="V66" s="156"/>
      <c r="W66" s="146"/>
    </row>
    <row r="67" spans="1:23" ht="15.75">
      <c r="A67" s="78"/>
      <c r="B67" s="80"/>
      <c r="C67" s="106"/>
      <c r="D67" s="80"/>
      <c r="E67" s="147"/>
      <c r="F67" s="148"/>
      <c r="G67" s="96"/>
      <c r="H67" s="148"/>
      <c r="I67" s="38"/>
      <c r="J67" s="148"/>
      <c r="K67" s="148"/>
      <c r="L67" s="148"/>
      <c r="M67" s="148"/>
      <c r="N67" s="38"/>
      <c r="O67" s="149"/>
      <c r="P67" s="83"/>
      <c r="Q67" s="38"/>
      <c r="R67" s="100"/>
      <c r="S67" s="156"/>
      <c r="T67" s="156"/>
      <c r="U67" s="156"/>
      <c r="V67" s="156"/>
      <c r="W67" s="146"/>
    </row>
    <row r="68" spans="1:23" ht="15.75">
      <c r="A68" s="86"/>
      <c r="B68" s="80"/>
      <c r="C68" s="106"/>
      <c r="D68" s="80"/>
      <c r="E68" s="147"/>
      <c r="F68" s="95"/>
      <c r="G68" s="96"/>
      <c r="H68" s="96"/>
      <c r="I68" s="38"/>
      <c r="J68" s="148"/>
      <c r="K68" s="148"/>
      <c r="L68" s="148"/>
      <c r="M68" s="148"/>
      <c r="N68" s="38"/>
      <c r="O68" s="149"/>
      <c r="P68" s="83"/>
      <c r="Q68" s="38"/>
      <c r="R68" s="100"/>
      <c r="S68" s="156"/>
      <c r="T68" s="156"/>
      <c r="U68" s="156"/>
      <c r="V68" s="156"/>
      <c r="W68" s="146"/>
    </row>
    <row r="69" spans="1:23" ht="15.75">
      <c r="A69" s="86"/>
      <c r="B69" s="80"/>
      <c r="C69" s="106"/>
      <c r="D69" s="80"/>
      <c r="E69" s="147"/>
      <c r="F69" s="148"/>
      <c r="G69" s="96"/>
      <c r="H69" s="148"/>
      <c r="I69" s="38"/>
      <c r="J69" s="148"/>
      <c r="K69" s="148"/>
      <c r="L69" s="148"/>
      <c r="M69" s="148"/>
      <c r="N69" s="38"/>
      <c r="O69" s="149"/>
      <c r="P69" s="83"/>
      <c r="Q69" s="38"/>
      <c r="R69" s="100"/>
      <c r="S69" s="156"/>
      <c r="T69" s="156"/>
      <c r="U69" s="156"/>
      <c r="V69" s="156"/>
      <c r="W69" s="146"/>
    </row>
    <row r="70" spans="1:23" ht="15.75">
      <c r="A70" s="78"/>
      <c r="B70" s="80"/>
      <c r="C70" s="106"/>
      <c r="D70" s="80"/>
      <c r="E70" s="147"/>
      <c r="F70" s="95"/>
      <c r="G70" s="96"/>
      <c r="H70" s="96"/>
      <c r="I70" s="38"/>
      <c r="J70" s="148"/>
      <c r="K70" s="148"/>
      <c r="L70" s="148"/>
      <c r="M70" s="148"/>
      <c r="N70" s="38"/>
      <c r="O70" s="154"/>
      <c r="P70" s="97"/>
      <c r="Q70" s="98"/>
      <c r="R70" s="99"/>
      <c r="S70" s="156"/>
      <c r="T70" s="156"/>
      <c r="U70" s="156"/>
      <c r="V70" s="156"/>
      <c r="W70" s="146"/>
    </row>
    <row r="71" spans="1:23" ht="15.75">
      <c r="A71" s="78"/>
      <c r="B71" s="80"/>
      <c r="C71" s="106"/>
      <c r="D71" s="80"/>
      <c r="E71" s="147"/>
      <c r="F71" s="95"/>
      <c r="G71" s="96"/>
      <c r="H71" s="96"/>
      <c r="I71" s="38"/>
      <c r="J71" s="148"/>
      <c r="K71" s="148"/>
      <c r="L71" s="148"/>
      <c r="M71" s="148"/>
      <c r="N71" s="38"/>
      <c r="O71" s="154"/>
      <c r="P71" s="97"/>
      <c r="Q71" s="98"/>
      <c r="R71" s="99"/>
      <c r="S71" s="156"/>
      <c r="T71" s="156"/>
      <c r="U71" s="156"/>
      <c r="V71" s="156"/>
      <c r="W71" s="146"/>
    </row>
    <row r="72" spans="1:23" ht="15.75">
      <c r="A72" s="78"/>
      <c r="B72" s="80"/>
      <c r="C72" s="106"/>
      <c r="D72" s="80"/>
      <c r="E72" s="147"/>
      <c r="F72" s="148"/>
      <c r="G72" s="96"/>
      <c r="H72" s="148"/>
      <c r="I72" s="38"/>
      <c r="J72" s="148"/>
      <c r="K72" s="148"/>
      <c r="L72" s="148"/>
      <c r="M72" s="148"/>
      <c r="N72" s="38"/>
      <c r="O72" s="154"/>
      <c r="P72" s="97"/>
      <c r="Q72" s="98"/>
      <c r="R72" s="99"/>
      <c r="S72" s="156"/>
      <c r="T72" s="156"/>
      <c r="U72" s="156"/>
      <c r="V72" s="156"/>
      <c r="W72" s="146"/>
    </row>
    <row r="73" spans="1:23" ht="15.75">
      <c r="A73" s="86"/>
      <c r="B73" s="80"/>
      <c r="C73" s="106"/>
      <c r="D73" s="80"/>
      <c r="E73" s="147"/>
      <c r="F73" s="95"/>
      <c r="G73" s="96"/>
      <c r="H73" s="96"/>
      <c r="I73" s="38"/>
      <c r="J73" s="148"/>
      <c r="K73" s="148"/>
      <c r="L73" s="148"/>
      <c r="M73" s="148"/>
      <c r="N73" s="38"/>
      <c r="O73" s="149"/>
      <c r="P73" s="83"/>
      <c r="Q73" s="38"/>
      <c r="R73" s="100"/>
      <c r="S73" s="156"/>
      <c r="T73" s="156"/>
      <c r="U73" s="156"/>
      <c r="V73" s="156"/>
      <c r="W73" s="146"/>
    </row>
    <row r="74" spans="1:23" ht="15.75">
      <c r="A74" s="86"/>
      <c r="B74" s="80"/>
      <c r="C74" s="106"/>
      <c r="D74" s="80"/>
      <c r="E74" s="147"/>
      <c r="F74" s="148"/>
      <c r="G74" s="96"/>
      <c r="H74" s="148"/>
      <c r="I74" s="38"/>
      <c r="J74" s="148"/>
      <c r="K74" s="148"/>
      <c r="L74" s="148"/>
      <c r="M74" s="148"/>
      <c r="N74" s="38"/>
      <c r="O74" s="149"/>
      <c r="P74" s="83"/>
      <c r="Q74" s="38"/>
      <c r="R74" s="100"/>
      <c r="S74" s="156"/>
      <c r="T74" s="156"/>
      <c r="U74" s="156"/>
      <c r="V74" s="156"/>
      <c r="W74" s="146"/>
    </row>
    <row r="75" spans="1:23" ht="15.75">
      <c r="A75" s="78"/>
      <c r="B75" s="80"/>
      <c r="C75" s="106"/>
      <c r="D75" s="80"/>
      <c r="E75" s="147"/>
      <c r="F75" s="95"/>
      <c r="G75" s="96"/>
      <c r="H75" s="96"/>
      <c r="I75" s="38"/>
      <c r="J75" s="148"/>
      <c r="K75" s="148"/>
      <c r="L75" s="148"/>
      <c r="M75" s="148"/>
      <c r="N75" s="38"/>
      <c r="O75" s="149"/>
      <c r="P75" s="83"/>
      <c r="Q75" s="38"/>
      <c r="R75" s="100"/>
      <c r="S75" s="156"/>
      <c r="T75" s="156"/>
      <c r="U75" s="156"/>
      <c r="V75" s="156"/>
      <c r="W75" s="146"/>
    </row>
    <row r="76" spans="1:23" ht="15.75">
      <c r="A76" s="78"/>
      <c r="B76" s="80"/>
      <c r="C76" s="106"/>
      <c r="D76" s="80"/>
      <c r="E76" s="147"/>
      <c r="F76" s="148"/>
      <c r="G76" s="96"/>
      <c r="H76" s="148"/>
      <c r="I76" s="38"/>
      <c r="J76" s="148"/>
      <c r="K76" s="148"/>
      <c r="L76" s="148"/>
      <c r="M76" s="148"/>
      <c r="N76" s="38"/>
      <c r="O76" s="149"/>
      <c r="P76" s="83"/>
      <c r="Q76" s="38"/>
      <c r="R76" s="100"/>
      <c r="S76" s="156"/>
      <c r="T76" s="156"/>
      <c r="U76" s="156"/>
      <c r="V76" s="156"/>
      <c r="W76" s="146"/>
    </row>
    <row r="77" spans="1:23" ht="15.75">
      <c r="A77" s="78"/>
      <c r="B77" s="80"/>
      <c r="C77" s="106"/>
      <c r="D77" s="80"/>
      <c r="E77" s="147"/>
      <c r="F77" s="95"/>
      <c r="G77" s="96"/>
      <c r="H77" s="96"/>
      <c r="I77" s="38"/>
      <c r="J77" s="148"/>
      <c r="K77" s="148"/>
      <c r="L77" s="148"/>
      <c r="M77" s="155"/>
      <c r="N77" s="38"/>
      <c r="O77" s="154"/>
      <c r="P77" s="97"/>
      <c r="Q77" s="101"/>
      <c r="R77" s="101"/>
      <c r="S77" s="156"/>
      <c r="T77" s="156"/>
      <c r="U77" s="156"/>
      <c r="V77" s="156"/>
      <c r="W77" s="146"/>
    </row>
    <row r="78" spans="1:23" ht="15.75">
      <c r="A78" s="78"/>
      <c r="B78" s="80"/>
      <c r="C78" s="106"/>
      <c r="D78" s="80"/>
      <c r="E78" s="147"/>
      <c r="F78" s="148"/>
      <c r="G78" s="96"/>
      <c r="H78" s="148"/>
      <c r="I78" s="38"/>
      <c r="J78" s="148"/>
      <c r="K78" s="148"/>
      <c r="L78" s="148"/>
      <c r="M78" s="155"/>
      <c r="N78" s="38"/>
      <c r="O78" s="154"/>
      <c r="P78" s="97"/>
      <c r="Q78" s="101"/>
      <c r="R78" s="101"/>
      <c r="S78" s="156"/>
      <c r="T78" s="156"/>
      <c r="U78" s="156"/>
      <c r="V78" s="156"/>
      <c r="W78" s="146"/>
    </row>
    <row r="79" spans="1:23" ht="15.75">
      <c r="A79" s="86"/>
      <c r="B79" s="80"/>
      <c r="C79" s="106"/>
      <c r="D79" s="80"/>
      <c r="E79" s="147"/>
      <c r="F79" s="95"/>
      <c r="G79" s="96"/>
      <c r="H79" s="96"/>
      <c r="I79" s="38"/>
      <c r="J79" s="148"/>
      <c r="K79" s="148"/>
      <c r="L79" s="148"/>
      <c r="M79" s="148"/>
      <c r="N79" s="38"/>
      <c r="O79" s="154"/>
      <c r="P79" s="97"/>
      <c r="Q79" s="98"/>
      <c r="R79" s="98"/>
      <c r="S79" s="156"/>
      <c r="T79" s="156"/>
      <c r="U79" s="156"/>
      <c r="V79" s="156"/>
      <c r="W79" s="146"/>
    </row>
    <row r="80" spans="1:23" ht="15.75">
      <c r="A80" s="86"/>
      <c r="B80" s="80"/>
      <c r="C80" s="106"/>
      <c r="D80" s="80"/>
      <c r="E80" s="147"/>
      <c r="F80" s="148"/>
      <c r="G80" s="96"/>
      <c r="H80" s="148"/>
      <c r="I80" s="38"/>
      <c r="J80" s="148"/>
      <c r="K80" s="148"/>
      <c r="L80" s="148"/>
      <c r="M80" s="148"/>
      <c r="N80" s="38"/>
      <c r="O80" s="154"/>
      <c r="P80" s="97"/>
      <c r="Q80" s="98"/>
      <c r="R80" s="98"/>
      <c r="S80" s="156"/>
      <c r="T80" s="156"/>
      <c r="U80" s="156"/>
      <c r="V80" s="156"/>
      <c r="W80" s="146"/>
    </row>
    <row r="81" spans="1:23" ht="15.75">
      <c r="A81" s="78"/>
      <c r="B81" s="80"/>
      <c r="C81" s="106"/>
      <c r="D81" s="80"/>
      <c r="E81" s="147"/>
      <c r="F81" s="95"/>
      <c r="G81" s="96"/>
      <c r="H81" s="96"/>
      <c r="I81" s="38"/>
      <c r="J81" s="148"/>
      <c r="K81" s="148"/>
      <c r="L81" s="148"/>
      <c r="M81" s="148"/>
      <c r="N81" s="38"/>
      <c r="O81" s="154"/>
      <c r="P81" s="97"/>
      <c r="Q81" s="98"/>
      <c r="R81" s="98"/>
      <c r="S81" s="156"/>
      <c r="T81" s="156"/>
      <c r="U81" s="156"/>
      <c r="V81" s="156"/>
      <c r="W81" s="146"/>
    </row>
    <row r="82" spans="1:23" ht="15.75">
      <c r="A82" s="78"/>
      <c r="B82" s="80"/>
      <c r="C82" s="106"/>
      <c r="D82" s="80"/>
      <c r="E82" s="147"/>
      <c r="F82" s="148"/>
      <c r="G82" s="96"/>
      <c r="H82" s="148"/>
      <c r="I82" s="38"/>
      <c r="J82" s="148"/>
      <c r="K82" s="148"/>
      <c r="L82" s="148"/>
      <c r="M82" s="148"/>
      <c r="N82" s="38"/>
      <c r="O82" s="154"/>
      <c r="P82" s="97"/>
      <c r="Q82" s="98"/>
      <c r="R82" s="98"/>
      <c r="S82" s="156"/>
      <c r="T82" s="156"/>
      <c r="U82" s="156"/>
      <c r="V82" s="156"/>
      <c r="W82" s="146"/>
    </row>
    <row r="83" spans="1:23" ht="15.75">
      <c r="A83" s="78"/>
      <c r="B83" s="80"/>
      <c r="C83" s="106"/>
      <c r="D83" s="80"/>
      <c r="E83" s="147"/>
      <c r="F83" s="95"/>
      <c r="G83" s="96"/>
      <c r="H83" s="96"/>
      <c r="I83" s="38"/>
      <c r="J83" s="148"/>
      <c r="K83" s="148"/>
      <c r="L83" s="148"/>
      <c r="M83" s="148"/>
      <c r="N83" s="38"/>
      <c r="O83" s="154"/>
      <c r="P83" s="97"/>
      <c r="Q83" s="98"/>
      <c r="R83" s="98"/>
      <c r="S83" s="156"/>
      <c r="T83" s="156"/>
      <c r="U83" s="156"/>
      <c r="V83" s="156"/>
      <c r="W83" s="146"/>
    </row>
    <row r="84" spans="1:23" ht="15.75">
      <c r="A84" s="78"/>
      <c r="B84" s="80"/>
      <c r="C84" s="106"/>
      <c r="D84" s="80"/>
      <c r="E84" s="147"/>
      <c r="F84" s="148"/>
      <c r="G84" s="96"/>
      <c r="H84" s="148"/>
      <c r="I84" s="38"/>
      <c r="J84" s="148"/>
      <c r="K84" s="148"/>
      <c r="L84" s="148"/>
      <c r="M84" s="148"/>
      <c r="N84" s="38"/>
      <c r="O84" s="154"/>
      <c r="P84" s="97"/>
      <c r="Q84" s="98"/>
      <c r="R84" s="98"/>
      <c r="S84" s="156"/>
      <c r="T84" s="156"/>
      <c r="U84" s="156"/>
      <c r="V84" s="156"/>
      <c r="W84" s="146"/>
    </row>
    <row r="85" spans="1:23" ht="15.75">
      <c r="A85" s="86"/>
      <c r="B85" s="80"/>
      <c r="C85" s="106"/>
      <c r="D85" s="80"/>
      <c r="E85" s="147"/>
      <c r="F85" s="95"/>
      <c r="G85" s="96"/>
      <c r="H85" s="96"/>
      <c r="I85" s="38"/>
      <c r="J85" s="148"/>
      <c r="K85" s="148"/>
      <c r="L85" s="148"/>
      <c r="M85" s="148"/>
      <c r="N85" s="38"/>
      <c r="O85" s="154"/>
      <c r="P85" s="97"/>
      <c r="Q85" s="98"/>
      <c r="R85" s="98"/>
      <c r="S85" s="156"/>
      <c r="T85" s="156"/>
      <c r="U85" s="156"/>
      <c r="V85" s="156"/>
      <c r="W85" s="146"/>
    </row>
    <row r="86" spans="1:23" ht="15.75">
      <c r="A86" s="86"/>
      <c r="B86" s="80"/>
      <c r="C86" s="106"/>
      <c r="D86" s="80"/>
      <c r="E86" s="147"/>
      <c r="F86" s="148"/>
      <c r="G86" s="96"/>
      <c r="H86" s="148"/>
      <c r="I86" s="38"/>
      <c r="J86" s="148"/>
      <c r="K86" s="148"/>
      <c r="L86" s="148"/>
      <c r="M86" s="148"/>
      <c r="N86" s="38"/>
      <c r="O86" s="154"/>
      <c r="P86" s="97"/>
      <c r="Q86" s="98"/>
      <c r="R86" s="98"/>
      <c r="S86" s="156"/>
      <c r="T86" s="156"/>
      <c r="U86" s="156"/>
      <c r="V86" s="156"/>
      <c r="W86" s="146"/>
    </row>
    <row r="87" spans="1:23" ht="15.75">
      <c r="A87" s="78"/>
      <c r="B87" s="79"/>
      <c r="C87" s="106"/>
      <c r="D87" s="80"/>
      <c r="E87" s="147"/>
      <c r="F87" s="81"/>
      <c r="G87" s="82"/>
      <c r="H87" s="82"/>
      <c r="I87" s="38"/>
      <c r="J87" s="148"/>
      <c r="K87" s="148"/>
      <c r="L87" s="148"/>
      <c r="M87" s="148"/>
      <c r="N87" s="38"/>
      <c r="O87" s="149"/>
      <c r="P87" s="83"/>
      <c r="Q87" s="38"/>
      <c r="R87" s="38"/>
      <c r="S87" s="156"/>
      <c r="T87" s="156"/>
      <c r="U87" s="156"/>
      <c r="V87" s="156"/>
      <c r="W87" s="146"/>
    </row>
    <row r="88" spans="1:23" ht="15.75">
      <c r="A88" s="78"/>
      <c r="B88" s="79"/>
      <c r="C88" s="106"/>
      <c r="D88" s="80"/>
      <c r="E88" s="147"/>
      <c r="F88" s="148"/>
      <c r="G88" s="82"/>
      <c r="H88" s="148"/>
      <c r="I88" s="38"/>
      <c r="J88" s="148"/>
      <c r="K88" s="148"/>
      <c r="L88" s="148"/>
      <c r="M88" s="148"/>
      <c r="N88" s="38"/>
      <c r="O88" s="149"/>
      <c r="P88" s="83"/>
      <c r="Q88" s="38"/>
      <c r="R88" s="38"/>
      <c r="S88" s="156"/>
      <c r="T88" s="156"/>
      <c r="U88" s="156"/>
      <c r="V88" s="156"/>
      <c r="W88" s="146"/>
    </row>
    <row r="89" spans="1:23" ht="15.75">
      <c r="A89" s="78"/>
      <c r="B89" s="79"/>
      <c r="C89" s="106"/>
      <c r="D89" s="80"/>
      <c r="E89" s="147"/>
      <c r="F89" s="81"/>
      <c r="G89" s="82"/>
      <c r="H89" s="82"/>
      <c r="I89" s="38"/>
      <c r="J89" s="148"/>
      <c r="K89" s="148"/>
      <c r="L89" s="148"/>
      <c r="M89" s="148"/>
      <c r="N89" s="38"/>
      <c r="O89" s="149"/>
      <c r="P89" s="83"/>
      <c r="Q89" s="38"/>
      <c r="R89" s="38"/>
      <c r="S89" s="156"/>
      <c r="T89" s="156"/>
      <c r="U89" s="156"/>
      <c r="V89" s="156"/>
      <c r="W89" s="146"/>
    </row>
    <row r="90" spans="1:23" ht="15.75">
      <c r="A90" s="78"/>
      <c r="B90" s="79"/>
      <c r="C90" s="106"/>
      <c r="D90" s="80"/>
      <c r="E90" s="147"/>
      <c r="F90" s="148"/>
      <c r="G90" s="82"/>
      <c r="H90" s="148"/>
      <c r="I90" s="38"/>
      <c r="J90" s="148"/>
      <c r="K90" s="148"/>
      <c r="L90" s="148"/>
      <c r="M90" s="148"/>
      <c r="N90" s="38"/>
      <c r="O90" s="149"/>
      <c r="P90" s="83"/>
      <c r="Q90" s="38"/>
      <c r="R90" s="38"/>
      <c r="S90" s="156"/>
      <c r="T90" s="156"/>
      <c r="U90" s="156"/>
      <c r="V90" s="156"/>
      <c r="W90" s="146"/>
    </row>
    <row r="91" spans="1:23" ht="15.75">
      <c r="A91" s="86"/>
      <c r="B91" s="80"/>
      <c r="C91" s="106"/>
      <c r="D91" s="80"/>
      <c r="E91" s="147"/>
      <c r="F91" s="95"/>
      <c r="G91" s="96"/>
      <c r="H91" s="96"/>
      <c r="I91" s="38"/>
      <c r="J91" s="148"/>
      <c r="K91" s="148"/>
      <c r="L91" s="148"/>
      <c r="M91" s="148"/>
      <c r="N91" s="38"/>
      <c r="O91" s="154"/>
      <c r="P91" s="97"/>
      <c r="Q91" s="98"/>
      <c r="R91" s="98"/>
      <c r="S91" s="156"/>
      <c r="T91" s="156"/>
      <c r="U91" s="156"/>
      <c r="V91" s="156"/>
      <c r="W91" s="146"/>
    </row>
    <row r="92" spans="1:23" ht="15.75">
      <c r="A92" s="86"/>
      <c r="B92" s="80"/>
      <c r="C92" s="106"/>
      <c r="D92" s="80"/>
      <c r="E92" s="147"/>
      <c r="F92" s="148"/>
      <c r="G92" s="96"/>
      <c r="H92" s="148"/>
      <c r="I92" s="38"/>
      <c r="J92" s="148"/>
      <c r="K92" s="148"/>
      <c r="L92" s="148"/>
      <c r="M92" s="148"/>
      <c r="N92" s="38"/>
      <c r="O92" s="154"/>
      <c r="P92" s="97"/>
      <c r="Q92" s="98"/>
      <c r="R92" s="98"/>
      <c r="S92" s="156"/>
      <c r="T92" s="156"/>
      <c r="U92" s="156"/>
      <c r="V92" s="156"/>
      <c r="W92" s="146"/>
    </row>
    <row r="93" spans="1:23" ht="15.75">
      <c r="A93" s="78"/>
      <c r="B93" s="79"/>
      <c r="C93" s="106"/>
      <c r="D93" s="80"/>
      <c r="E93" s="147"/>
      <c r="F93" s="81"/>
      <c r="G93" s="82"/>
      <c r="H93" s="82"/>
      <c r="I93" s="38"/>
      <c r="J93" s="148"/>
      <c r="K93" s="148"/>
      <c r="L93" s="148"/>
      <c r="M93" s="148"/>
      <c r="N93" s="38"/>
      <c r="O93" s="149"/>
      <c r="P93" s="83"/>
      <c r="Q93" s="38"/>
      <c r="R93" s="38"/>
      <c r="S93" s="156"/>
      <c r="T93" s="156"/>
      <c r="U93" s="156"/>
      <c r="V93" s="156"/>
      <c r="W93" s="146"/>
    </row>
    <row r="94" spans="1:23" ht="15.75">
      <c r="A94" s="78"/>
      <c r="B94" s="79"/>
      <c r="C94" s="106"/>
      <c r="D94" s="80"/>
      <c r="E94" s="147"/>
      <c r="F94" s="148"/>
      <c r="G94" s="82"/>
      <c r="H94" s="148"/>
      <c r="I94" s="38"/>
      <c r="J94" s="148"/>
      <c r="K94" s="148"/>
      <c r="L94" s="148"/>
      <c r="M94" s="148"/>
      <c r="N94" s="38"/>
      <c r="O94" s="149"/>
      <c r="P94" s="83"/>
      <c r="Q94" s="38"/>
      <c r="R94" s="38"/>
      <c r="S94" s="156"/>
      <c r="T94" s="156"/>
      <c r="U94" s="156"/>
      <c r="V94" s="156"/>
      <c r="W94" s="146"/>
    </row>
    <row r="95" spans="1:23" ht="15.75">
      <c r="A95" s="78"/>
      <c r="B95" s="79"/>
      <c r="C95" s="106"/>
      <c r="D95" s="80"/>
      <c r="E95" s="147"/>
      <c r="F95" s="81"/>
      <c r="G95" s="82"/>
      <c r="H95" s="82"/>
      <c r="I95" s="38"/>
      <c r="J95" s="148"/>
      <c r="K95" s="148"/>
      <c r="L95" s="148"/>
      <c r="M95" s="148"/>
      <c r="N95" s="38"/>
      <c r="O95" s="149"/>
      <c r="P95" s="83"/>
      <c r="Q95" s="38"/>
      <c r="R95" s="38"/>
      <c r="S95" s="156"/>
      <c r="T95" s="156"/>
      <c r="U95" s="156"/>
      <c r="V95" s="156"/>
      <c r="W95" s="146"/>
    </row>
    <row r="96" spans="1:23" ht="15.75">
      <c r="A96" s="78"/>
      <c r="B96" s="79"/>
      <c r="C96" s="106"/>
      <c r="D96" s="80"/>
      <c r="E96" s="147"/>
      <c r="F96" s="148"/>
      <c r="G96" s="82"/>
      <c r="H96" s="148"/>
      <c r="I96" s="38"/>
      <c r="J96" s="148"/>
      <c r="K96" s="148"/>
      <c r="L96" s="148"/>
      <c r="M96" s="148"/>
      <c r="N96" s="38"/>
      <c r="O96" s="149"/>
      <c r="P96" s="83"/>
      <c r="Q96" s="38"/>
      <c r="R96" s="38"/>
      <c r="S96" s="156"/>
      <c r="T96" s="156"/>
      <c r="U96" s="156"/>
      <c r="V96" s="156"/>
      <c r="W96" s="146"/>
    </row>
    <row r="97" spans="1:23" ht="15.75">
      <c r="A97" s="86"/>
      <c r="B97" s="80"/>
      <c r="C97" s="106"/>
      <c r="D97" s="80"/>
      <c r="E97" s="147"/>
      <c r="F97" s="95"/>
      <c r="G97" s="96"/>
      <c r="H97" s="96"/>
      <c r="I97" s="38"/>
      <c r="J97" s="148"/>
      <c r="K97" s="148"/>
      <c r="L97" s="148"/>
      <c r="M97" s="148"/>
      <c r="N97" s="38"/>
      <c r="O97" s="154"/>
      <c r="P97" s="97"/>
      <c r="Q97" s="98"/>
      <c r="R97" s="98"/>
      <c r="S97" s="156"/>
      <c r="T97" s="156"/>
      <c r="U97" s="156"/>
      <c r="V97" s="156"/>
      <c r="W97" s="146"/>
    </row>
    <row r="98" spans="1:23" ht="15.75">
      <c r="A98" s="86"/>
      <c r="B98" s="80"/>
      <c r="C98" s="106"/>
      <c r="D98" s="80"/>
      <c r="E98" s="147"/>
      <c r="F98" s="148"/>
      <c r="G98" s="96"/>
      <c r="H98" s="148"/>
      <c r="I98" s="38"/>
      <c r="J98" s="148"/>
      <c r="K98" s="148"/>
      <c r="L98" s="148"/>
      <c r="M98" s="148"/>
      <c r="N98" s="38"/>
      <c r="O98" s="154"/>
      <c r="P98" s="97"/>
      <c r="Q98" s="98"/>
      <c r="R98" s="98"/>
      <c r="S98" s="156"/>
      <c r="T98" s="156"/>
      <c r="U98" s="156"/>
      <c r="V98" s="156"/>
      <c r="W98" s="146"/>
    </row>
  </sheetData>
  <mergeCells count="28">
    <mergeCell ref="A9:E9"/>
    <mergeCell ref="S6:U6"/>
    <mergeCell ref="V6:V8"/>
    <mergeCell ref="W6:W8"/>
    <mergeCell ref="F7:F8"/>
    <mergeCell ref="G7:H7"/>
    <mergeCell ref="J7:J8"/>
    <mergeCell ref="K7:K8"/>
    <mergeCell ref="L7:L8"/>
    <mergeCell ref="M7:M8"/>
    <mergeCell ref="S7:S8"/>
    <mergeCell ref="J6:M6"/>
    <mergeCell ref="N6:N8"/>
    <mergeCell ref="O6:O8"/>
    <mergeCell ref="P6:P8"/>
    <mergeCell ref="Q6:Q8"/>
    <mergeCell ref="R6:R8"/>
    <mergeCell ref="A1:W1"/>
    <mergeCell ref="A2:D4"/>
    <mergeCell ref="E2:I4"/>
    <mergeCell ref="A6:A8"/>
    <mergeCell ref="B6:B8"/>
    <mergeCell ref="C6:C8"/>
    <mergeCell ref="D6:D8"/>
    <mergeCell ref="E6:E8"/>
    <mergeCell ref="F6:H6"/>
    <mergeCell ref="I6:I8"/>
    <mergeCell ref="T7:U7"/>
  </mergeCells>
  <dataValidations count="4">
    <dataValidation type="whole" allowBlank="1" showInputMessage="1" showErrorMessage="1" error="กรอกเฉพาะ 0 1 2 3 9" sqref="I5:I8">
      <formula1>0</formula1>
      <formula2>9</formula2>
    </dataValidation>
    <dataValidation type="whole" allowBlank="1" showInputMessage="1" showErrorMessage="1" error="กรอกเฉพาะจำนวนเต็ม" sqref="N6:N8">
      <formula1>0</formula1>
      <formula2>100</formula2>
    </dataValidation>
    <dataValidation type="whole" allowBlank="1" showInputMessage="1" showErrorMessage="1" error="กรอกเฉพาะ 0 1 2" sqref="Q6:Q8 R10:R59">
      <formula1>0</formula1>
      <formula2>2</formula2>
    </dataValidation>
    <dataValidation type="whole" allowBlank="1" showInputMessage="1" showErrorMessage="1" error="กรอกเฉพาะ 0 1 2 3" sqref="R6:R8 S10:S59">
      <formula1>0</formula1>
      <formula2>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3</vt:i4>
      </vt:variant>
    </vt:vector>
  </HeadingPairs>
  <TitlesOfParts>
    <vt:vector size="8" baseType="lpstr">
      <vt:lpstr>คำอธิบายใต้ตาราง</vt:lpstr>
      <vt:lpstr>มาตรา 22 25</vt:lpstr>
      <vt:lpstr>ตัดฟัน</vt:lpstr>
      <vt:lpstr>การจัดการไม้ยางพารา</vt:lpstr>
      <vt:lpstr>การสำรวจผู้ดำเนินการ</vt:lpstr>
      <vt:lpstr>การจัดการไม้ยางพารา!Print_Titles</vt:lpstr>
      <vt:lpstr>ตัดฟัน!Print_Titles</vt:lpstr>
      <vt:lpstr>'มาตรา 22 25'!Print_Titles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admin</cp:lastModifiedBy>
  <cp:lastPrinted>2015-09-17T06:26:48Z</cp:lastPrinted>
  <dcterms:created xsi:type="dcterms:W3CDTF">2015-04-23T11:57:55Z</dcterms:created>
  <dcterms:modified xsi:type="dcterms:W3CDTF">2015-09-18T08:25:53Z</dcterms:modified>
</cp:coreProperties>
</file>